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tables/table1.xml" ContentType="application/vnd.openxmlformats-officedocument.spreadsheetml.table+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0.2.31.47\disk1\contents\共有\400 看護対策Ｇ\0009-1病院内保育所（運営費）\令和1～\令和７年度※単価が変更になったため注意する。\07 変更交付決定、実績報告\02 Web更新\"/>
    </mc:Choice>
  </mc:AlternateContent>
  <xr:revisionPtr revIDLastSave="0" documentId="13_ncr:1_{22E3B922-559B-4B5E-A0B5-EDE38B53E7D5}" xr6:coauthVersionLast="47" xr6:coauthVersionMax="47" xr10:uidLastSave="{00000000-0000-0000-0000-000000000000}"/>
  <bookViews>
    <workbookView xWindow="-110" yWindow="-110" windowWidth="19420" windowHeight="10300" xr2:uid="{00000000-000D-0000-FFFF-FFFF00000000}"/>
  </bookViews>
  <sheets>
    <sheet name="記入前に " sheetId="21" r:id="rId1"/>
    <sheet name="別紙様式１" sheetId="10" r:id="rId2"/>
    <sheet name="別紙１－１" sheetId="15" r:id="rId3"/>
    <sheet name="別紙１－２" sheetId="20" r:id="rId4"/>
    <sheet name="別紙１－３" sheetId="22" r:id="rId5"/>
    <sheet name="別紙１－４" sheetId="23" r:id="rId6"/>
    <sheet name="別紙１－５" sheetId="8" r:id="rId7"/>
    <sheet name="別紙１－６" sheetId="24" r:id="rId8"/>
    <sheet name="別紙１－７" sheetId="18" r:id="rId9"/>
    <sheet name="別紙３" sheetId="9" r:id="rId10"/>
    <sheet name="児童保育" sheetId="25" r:id="rId11"/>
    <sheet name="プルダウン用" sheetId="17" state="hidden" r:id="rId12"/>
  </sheets>
  <externalReferences>
    <externalReference r:id="rId13"/>
    <externalReference r:id="rId14"/>
    <externalReference r:id="rId15"/>
  </externalReferences>
  <definedNames>
    <definedName name="_xlnm._FilterDatabase" localSheetId="6" hidden="1">'別紙１－５'!$A$1:$AG$18</definedName>
    <definedName name="_Key1" localSheetId="0" hidden="1">#REF!</definedName>
    <definedName name="_Key1" localSheetId="3" hidden="1">#REF!</definedName>
    <definedName name="_Key1" localSheetId="4" hidden="1">#REF!</definedName>
    <definedName name="_Key1" localSheetId="5" hidden="1">#REF!</definedName>
    <definedName name="_Key1" localSheetId="7" hidden="1">#REF!</definedName>
    <definedName name="_Key1" hidden="1">#REF!</definedName>
    <definedName name="_Key2" localSheetId="0" hidden="1">#REF!</definedName>
    <definedName name="_Key2" localSheetId="3" hidden="1">#REF!</definedName>
    <definedName name="_Key2" localSheetId="4" hidden="1">#REF!</definedName>
    <definedName name="_Key2" localSheetId="5" hidden="1">#REF!</definedName>
    <definedName name="_Key2" localSheetId="7" hidden="1">#REF!</definedName>
    <definedName name="_Key2" hidden="1">#REF!</definedName>
    <definedName name="_Order1" hidden="1">255</definedName>
    <definedName name="_Order2" hidden="1">255</definedName>
    <definedName name="_Sort" localSheetId="0" hidden="1">#REF!</definedName>
    <definedName name="_Sort" localSheetId="3" hidden="1">#REF!</definedName>
    <definedName name="_Sort" localSheetId="4" hidden="1">#REF!</definedName>
    <definedName name="_Sort" localSheetId="5" hidden="1">#REF!</definedName>
    <definedName name="_Sort" localSheetId="7" hidden="1">#REF!</definedName>
    <definedName name="_Sort" hidden="1">#REF!</definedName>
    <definedName name="DATAAREA">[1]H8所要!$A$4:$BI$121</definedName>
    <definedName name="DATAAREA_2" localSheetId="0">#REF!</definedName>
    <definedName name="DATAAREA_2" localSheetId="5">#REF!</definedName>
    <definedName name="DATAAREA_2">#REF!</definedName>
    <definedName name="FILTER_AREA">[1]H8所要!$A$3:$BI$121</definedName>
    <definedName name="_xlnm.Print_Area" localSheetId="10">児童保育!$A$1:$AG$20</definedName>
    <definedName name="_xlnm.Print_Area" localSheetId="2">'別紙１－１'!$B$1:$V$30</definedName>
    <definedName name="_xlnm.Print_Area" localSheetId="3">'別紙１－２'!$A$1:$N$56</definedName>
    <definedName name="_xlnm.Print_Area" localSheetId="4">'別紙１－３'!$A$1:$S$37</definedName>
    <definedName name="_xlnm.Print_Area" localSheetId="5">'別紙１－４'!$A$1:$P$67</definedName>
    <definedName name="_xlnm.Print_Area" localSheetId="6">'別紙１－５'!$A$1:$AG$20</definedName>
    <definedName name="_xlnm.Print_Area" localSheetId="7">'別紙１－６'!$A$1:$AG$20</definedName>
    <definedName name="_xlnm.Print_Area" localSheetId="8">'別紙１－７'!$A$1:$AG$20</definedName>
    <definedName name="_xlnm.Print_Area" localSheetId="9">別紙３!$A$1:$F$32</definedName>
    <definedName name="TEMP">[2]Sheet1!$A$2:$H$91</definedName>
    <definedName name="条件1" localSheetId="0">#REF!</definedName>
    <definedName name="条件1" localSheetId="5">#REF!</definedName>
    <definedName name="条件1">#REF!</definedName>
    <definedName name="条件2" localSheetId="0">#REF!</definedName>
    <definedName name="条件2" localSheetId="5">#REF!</definedName>
    <definedName name="条件2">#REF!</definedName>
    <definedName name="条件3" localSheetId="0">#REF!</definedName>
    <definedName name="条件3" localSheetId="5">#REF!</definedName>
    <definedName name="条件3">#REF!</definedName>
    <definedName name="条件9A" localSheetId="0">#REF!</definedName>
    <definedName name="条件9A" localSheetId="5">#REF!</definedName>
    <definedName name="条件9A">#REF!</definedName>
    <definedName name="条件9B" localSheetId="0">#REF!</definedName>
    <definedName name="条件9B" localSheetId="5">#REF!</definedName>
    <definedName name="条件9B">#REF!</definedName>
    <definedName name="条件9B特" localSheetId="0">#REF!</definedName>
    <definedName name="条件9B特" localSheetId="5">#REF!</definedName>
    <definedName name="条件9B特">#REF!</definedName>
    <definedName name="条件A" localSheetId="0">#REF!</definedName>
    <definedName name="条件A" localSheetId="5">#REF!</definedName>
    <definedName name="条件A">#REF!</definedName>
    <definedName name="条件B" localSheetId="0">#REF!</definedName>
    <definedName name="条件B" localSheetId="5">#REF!</definedName>
    <definedName name="条件B">#REF!</definedName>
    <definedName name="条件B特" localSheetId="0">#REF!</definedName>
    <definedName name="条件B特" localSheetId="5">#REF!</definedName>
    <definedName name="条件B特">#REF!</definedName>
    <definedName name="保育料月額">[1]H8所要!$V$3:$V$92</definedName>
    <definedName name="保母等常勤職員換算数">[1]H8所要!$Q$3:$Q$92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0" i="15" l="1"/>
  <c r="E11" i="9" s="1"/>
  <c r="AG17" i="25" l="1"/>
  <c r="AG16" i="25"/>
  <c r="AG15" i="25"/>
  <c r="AG14" i="25"/>
  <c r="AG13" i="25"/>
  <c r="AG12" i="25"/>
  <c r="AG11" i="25"/>
  <c r="AG10" i="25"/>
  <c r="AG9" i="25"/>
  <c r="AG8" i="25"/>
  <c r="AG7" i="25"/>
  <c r="AG6" i="25"/>
  <c r="X3" i="25"/>
  <c r="C30" i="9"/>
  <c r="AG17" i="24"/>
  <c r="AG16" i="24"/>
  <c r="AG15" i="24"/>
  <c r="AG14" i="24"/>
  <c r="AG13" i="24"/>
  <c r="AG12" i="24"/>
  <c r="AG11" i="24"/>
  <c r="AG10" i="24"/>
  <c r="AG9" i="24"/>
  <c r="AG8" i="24"/>
  <c r="AG7" i="24"/>
  <c r="AG6" i="24"/>
  <c r="AG18" i="25" l="1"/>
  <c r="AG18" i="24"/>
  <c r="R13" i="23" l="1"/>
  <c r="S13" i="23"/>
  <c r="T13" i="23"/>
  <c r="U13" i="23"/>
  <c r="V13" i="23"/>
  <c r="W13" i="23"/>
  <c r="X13" i="23"/>
  <c r="Y13" i="23"/>
  <c r="Z13" i="23"/>
  <c r="AA13" i="23"/>
  <c r="AB13" i="23"/>
  <c r="AC13" i="23"/>
  <c r="R14" i="23"/>
  <c r="S14" i="23"/>
  <c r="T14" i="23"/>
  <c r="U14" i="23"/>
  <c r="V14" i="23"/>
  <c r="W14" i="23"/>
  <c r="X14" i="23"/>
  <c r="Y14" i="23"/>
  <c r="Z14" i="23"/>
  <c r="AA14" i="23"/>
  <c r="AB14" i="23"/>
  <c r="AC14" i="23"/>
  <c r="R15" i="23"/>
  <c r="S15" i="23"/>
  <c r="T15" i="23"/>
  <c r="U15" i="23"/>
  <c r="V15" i="23"/>
  <c r="W15" i="23"/>
  <c r="X15" i="23"/>
  <c r="Y15" i="23"/>
  <c r="Z15" i="23"/>
  <c r="AA15" i="23"/>
  <c r="AB15" i="23"/>
  <c r="AC15" i="23"/>
  <c r="R16" i="23"/>
  <c r="S16" i="23"/>
  <c r="T16" i="23"/>
  <c r="U16" i="23"/>
  <c r="V16" i="23"/>
  <c r="W16" i="23"/>
  <c r="X16" i="23"/>
  <c r="Y16" i="23"/>
  <c r="Z16" i="23"/>
  <c r="AA16" i="23"/>
  <c r="AB16" i="23"/>
  <c r="AC16" i="23"/>
  <c r="R17" i="23"/>
  <c r="S17" i="23"/>
  <c r="T17" i="23"/>
  <c r="U17" i="23"/>
  <c r="V17" i="23"/>
  <c r="W17" i="23"/>
  <c r="X17" i="23"/>
  <c r="Y17" i="23"/>
  <c r="Z17" i="23"/>
  <c r="AA17" i="23"/>
  <c r="AB17" i="23"/>
  <c r="AC17" i="23"/>
  <c r="R18" i="23"/>
  <c r="S18" i="23"/>
  <c r="T18" i="23"/>
  <c r="U18" i="23"/>
  <c r="V18" i="23"/>
  <c r="W18" i="23"/>
  <c r="X18" i="23"/>
  <c r="Y18" i="23"/>
  <c r="Z18" i="23"/>
  <c r="AA18" i="23"/>
  <c r="AB18" i="23"/>
  <c r="AC18" i="23"/>
  <c r="R19" i="23"/>
  <c r="S19" i="23"/>
  <c r="T19" i="23"/>
  <c r="U19" i="23"/>
  <c r="V19" i="23"/>
  <c r="W19" i="23"/>
  <c r="X19" i="23"/>
  <c r="Y19" i="23"/>
  <c r="Z19" i="23"/>
  <c r="AA19" i="23"/>
  <c r="AB19" i="23"/>
  <c r="AC19" i="23"/>
  <c r="R20" i="23"/>
  <c r="S20" i="23"/>
  <c r="T20" i="23"/>
  <c r="U20" i="23"/>
  <c r="V20" i="23"/>
  <c r="W20" i="23"/>
  <c r="X20" i="23"/>
  <c r="Y20" i="23"/>
  <c r="Z20" i="23"/>
  <c r="AA20" i="23"/>
  <c r="AB20" i="23"/>
  <c r="AC20" i="23"/>
  <c r="R21" i="23"/>
  <c r="S21" i="23"/>
  <c r="T21" i="23"/>
  <c r="U21" i="23"/>
  <c r="V21" i="23"/>
  <c r="W21" i="23"/>
  <c r="X21" i="23"/>
  <c r="Y21" i="23"/>
  <c r="Z21" i="23"/>
  <c r="AA21" i="23"/>
  <c r="AB21" i="23"/>
  <c r="AC21" i="23"/>
  <c r="R22" i="23"/>
  <c r="S22" i="23"/>
  <c r="T22" i="23"/>
  <c r="U22" i="23"/>
  <c r="V22" i="23"/>
  <c r="W22" i="23"/>
  <c r="X22" i="23"/>
  <c r="Y22" i="23"/>
  <c r="Z22" i="23"/>
  <c r="AA22" i="23"/>
  <c r="AB22" i="23"/>
  <c r="AC22" i="23"/>
  <c r="R23" i="23"/>
  <c r="S23" i="23"/>
  <c r="T23" i="23"/>
  <c r="U23" i="23"/>
  <c r="V23" i="23"/>
  <c r="W23" i="23"/>
  <c r="X23" i="23"/>
  <c r="Y23" i="23"/>
  <c r="Z23" i="23"/>
  <c r="AA23" i="23"/>
  <c r="AB23" i="23"/>
  <c r="AC23" i="23"/>
  <c r="R24" i="23"/>
  <c r="S24" i="23"/>
  <c r="T24" i="23"/>
  <c r="U24" i="23"/>
  <c r="V24" i="23"/>
  <c r="W24" i="23"/>
  <c r="X24" i="23"/>
  <c r="Y24" i="23"/>
  <c r="Z24" i="23"/>
  <c r="AA24" i="23"/>
  <c r="AB24" i="23"/>
  <c r="AC24" i="23"/>
  <c r="R25" i="23"/>
  <c r="S25" i="23"/>
  <c r="T25" i="23"/>
  <c r="U25" i="23"/>
  <c r="V25" i="23"/>
  <c r="W25" i="23"/>
  <c r="X25" i="23"/>
  <c r="Y25" i="23"/>
  <c r="Z25" i="23"/>
  <c r="AA25" i="23"/>
  <c r="AB25" i="23"/>
  <c r="AC25" i="23"/>
  <c r="R26" i="23"/>
  <c r="S26" i="23"/>
  <c r="T26" i="23"/>
  <c r="U26" i="23"/>
  <c r="V26" i="23"/>
  <c r="W26" i="23"/>
  <c r="X26" i="23"/>
  <c r="Y26" i="23"/>
  <c r="Z26" i="23"/>
  <c r="AA26" i="23"/>
  <c r="AB26" i="23"/>
  <c r="AC26" i="23"/>
  <c r="R27" i="23"/>
  <c r="S27" i="23"/>
  <c r="T27" i="23"/>
  <c r="U27" i="23"/>
  <c r="V27" i="23"/>
  <c r="W27" i="23"/>
  <c r="X27" i="23"/>
  <c r="Y27" i="23"/>
  <c r="Z27" i="23"/>
  <c r="AA27" i="23"/>
  <c r="AB27" i="23"/>
  <c r="AC27" i="23"/>
  <c r="R28" i="23"/>
  <c r="S28" i="23"/>
  <c r="T28" i="23"/>
  <c r="U28" i="23"/>
  <c r="V28" i="23"/>
  <c r="W28" i="23"/>
  <c r="X28" i="23"/>
  <c r="Y28" i="23"/>
  <c r="Z28" i="23"/>
  <c r="AA28" i="23"/>
  <c r="AB28" i="23"/>
  <c r="AC28" i="23"/>
  <c r="R29" i="23"/>
  <c r="S29" i="23"/>
  <c r="T29" i="23"/>
  <c r="U29" i="23"/>
  <c r="V29" i="23"/>
  <c r="W29" i="23"/>
  <c r="X29" i="23"/>
  <c r="Y29" i="23"/>
  <c r="Z29" i="23"/>
  <c r="AA29" i="23"/>
  <c r="AB29" i="23"/>
  <c r="AC29" i="23"/>
  <c r="R30" i="23"/>
  <c r="S30" i="23"/>
  <c r="T30" i="23"/>
  <c r="U30" i="23"/>
  <c r="V30" i="23"/>
  <c r="W30" i="23"/>
  <c r="X30" i="23"/>
  <c r="Y30" i="23"/>
  <c r="Z30" i="23"/>
  <c r="AA30" i="23"/>
  <c r="AB30" i="23"/>
  <c r="AC30" i="23"/>
  <c r="R31" i="23"/>
  <c r="S31" i="23"/>
  <c r="T31" i="23"/>
  <c r="U31" i="23"/>
  <c r="V31" i="23"/>
  <c r="W31" i="23"/>
  <c r="X31" i="23"/>
  <c r="Y31" i="23"/>
  <c r="Z31" i="23"/>
  <c r="AA31" i="23"/>
  <c r="AB31" i="23"/>
  <c r="AC31" i="23"/>
  <c r="R32" i="23"/>
  <c r="S32" i="23"/>
  <c r="T32" i="23"/>
  <c r="U32" i="23"/>
  <c r="V32" i="23"/>
  <c r="W32" i="23"/>
  <c r="X32" i="23"/>
  <c r="Y32" i="23"/>
  <c r="Z32" i="23"/>
  <c r="AA32" i="23"/>
  <c r="AB32" i="23"/>
  <c r="AC32" i="23"/>
  <c r="R33" i="23"/>
  <c r="S33" i="23"/>
  <c r="T33" i="23"/>
  <c r="U33" i="23"/>
  <c r="V33" i="23"/>
  <c r="W33" i="23"/>
  <c r="X33" i="23"/>
  <c r="Y33" i="23"/>
  <c r="Z33" i="23"/>
  <c r="AA33" i="23"/>
  <c r="AB33" i="23"/>
  <c r="AC33" i="23"/>
  <c r="R34" i="23"/>
  <c r="S34" i="23"/>
  <c r="T34" i="23"/>
  <c r="U34" i="23"/>
  <c r="V34" i="23"/>
  <c r="W34" i="23"/>
  <c r="X34" i="23"/>
  <c r="Y34" i="23"/>
  <c r="Z34" i="23"/>
  <c r="AA34" i="23"/>
  <c r="AB34" i="23"/>
  <c r="AC34" i="23"/>
  <c r="R35" i="23"/>
  <c r="S35" i="23"/>
  <c r="T35" i="23"/>
  <c r="U35" i="23"/>
  <c r="V35" i="23"/>
  <c r="W35" i="23"/>
  <c r="X35" i="23"/>
  <c r="Y35" i="23"/>
  <c r="Z35" i="23"/>
  <c r="AA35" i="23"/>
  <c r="AB35" i="23"/>
  <c r="AC35" i="23"/>
  <c r="R36" i="23"/>
  <c r="S36" i="23"/>
  <c r="T36" i="23"/>
  <c r="U36" i="23"/>
  <c r="V36" i="23"/>
  <c r="W36" i="23"/>
  <c r="X36" i="23"/>
  <c r="Y36" i="23"/>
  <c r="Z36" i="23"/>
  <c r="AA36" i="23"/>
  <c r="AB36" i="23"/>
  <c r="AC36" i="23"/>
  <c r="R37" i="23"/>
  <c r="S37" i="23"/>
  <c r="T37" i="23"/>
  <c r="U37" i="23"/>
  <c r="V37" i="23"/>
  <c r="W37" i="23"/>
  <c r="X37" i="23"/>
  <c r="Y37" i="23"/>
  <c r="Z37" i="23"/>
  <c r="AA37" i="23"/>
  <c r="AB37" i="23"/>
  <c r="AC37" i="23"/>
  <c r="R38" i="23"/>
  <c r="S38" i="23"/>
  <c r="T38" i="23"/>
  <c r="U38" i="23"/>
  <c r="V38" i="23"/>
  <c r="W38" i="23"/>
  <c r="X38" i="23"/>
  <c r="Y38" i="23"/>
  <c r="Z38" i="23"/>
  <c r="AA38" i="23"/>
  <c r="AB38" i="23"/>
  <c r="AC38" i="23"/>
  <c r="R39" i="23"/>
  <c r="S39" i="23"/>
  <c r="T39" i="23"/>
  <c r="U39" i="23"/>
  <c r="V39" i="23"/>
  <c r="W39" i="23"/>
  <c r="X39" i="23"/>
  <c r="Y39" i="23"/>
  <c r="Z39" i="23"/>
  <c r="AA39" i="23"/>
  <c r="AB39" i="23"/>
  <c r="AC39" i="23"/>
  <c r="R40" i="23"/>
  <c r="S40" i="23"/>
  <c r="T40" i="23"/>
  <c r="U40" i="23"/>
  <c r="V40" i="23"/>
  <c r="W40" i="23"/>
  <c r="X40" i="23"/>
  <c r="Y40" i="23"/>
  <c r="Z40" i="23"/>
  <c r="AA40" i="23"/>
  <c r="AB40" i="23"/>
  <c r="AC40" i="23"/>
  <c r="R41" i="23"/>
  <c r="S41" i="23"/>
  <c r="T41" i="23"/>
  <c r="U41" i="23"/>
  <c r="V41" i="23"/>
  <c r="W41" i="23"/>
  <c r="X41" i="23"/>
  <c r="Y41" i="23"/>
  <c r="Z41" i="23"/>
  <c r="AA41" i="23"/>
  <c r="AB41" i="23"/>
  <c r="AC41" i="23"/>
  <c r="R42" i="23"/>
  <c r="S42" i="23"/>
  <c r="T42" i="23"/>
  <c r="U42" i="23"/>
  <c r="V42" i="23"/>
  <c r="W42" i="23"/>
  <c r="X42" i="23"/>
  <c r="Y42" i="23"/>
  <c r="Z42" i="23"/>
  <c r="AA42" i="23"/>
  <c r="AB42" i="23"/>
  <c r="AC42" i="23"/>
  <c r="R43" i="23"/>
  <c r="S43" i="23"/>
  <c r="T43" i="23"/>
  <c r="U43" i="23"/>
  <c r="V43" i="23"/>
  <c r="W43" i="23"/>
  <c r="X43" i="23"/>
  <c r="Y43" i="23"/>
  <c r="Z43" i="23"/>
  <c r="AA43" i="23"/>
  <c r="AB43" i="23"/>
  <c r="AC43" i="23"/>
  <c r="R44" i="23"/>
  <c r="S44" i="23"/>
  <c r="T44" i="23"/>
  <c r="U44" i="23"/>
  <c r="V44" i="23"/>
  <c r="W44" i="23"/>
  <c r="X44" i="23"/>
  <c r="Y44" i="23"/>
  <c r="Z44" i="23"/>
  <c r="AA44" i="23"/>
  <c r="AB44" i="23"/>
  <c r="AC44" i="23"/>
  <c r="R45" i="23"/>
  <c r="S45" i="23"/>
  <c r="F54" i="23" s="1"/>
  <c r="T45" i="23"/>
  <c r="G54" i="23" s="1"/>
  <c r="U45" i="23"/>
  <c r="H54" i="23" s="1"/>
  <c r="V45" i="23"/>
  <c r="I54" i="23" s="1"/>
  <c r="W45" i="23"/>
  <c r="J54" i="23" s="1"/>
  <c r="X45" i="23"/>
  <c r="K54" i="23" s="1"/>
  <c r="Y45" i="23"/>
  <c r="L54" i="23" s="1"/>
  <c r="Z45" i="23"/>
  <c r="M54" i="23" s="1"/>
  <c r="AA45" i="23"/>
  <c r="N54" i="23" s="1"/>
  <c r="AB45" i="23"/>
  <c r="O54" i="23" s="1"/>
  <c r="AC45" i="23"/>
  <c r="P54" i="23" s="1"/>
  <c r="R46" i="23"/>
  <c r="S46" i="23"/>
  <c r="T46" i="23"/>
  <c r="U46" i="23"/>
  <c r="V46" i="23"/>
  <c r="W46" i="23"/>
  <c r="X46" i="23"/>
  <c r="Y46" i="23"/>
  <c r="Z46" i="23"/>
  <c r="AA46" i="23"/>
  <c r="AB46" i="23"/>
  <c r="AC46" i="23"/>
  <c r="R47" i="23"/>
  <c r="S47" i="23"/>
  <c r="T47" i="23"/>
  <c r="U47" i="23"/>
  <c r="V47" i="23"/>
  <c r="W47" i="23"/>
  <c r="J55" i="23" s="1"/>
  <c r="X47" i="23"/>
  <c r="K55" i="23" s="1"/>
  <c r="Y47" i="23"/>
  <c r="L55" i="23" s="1"/>
  <c r="Z47" i="23"/>
  <c r="M55" i="23" s="1"/>
  <c r="AA47" i="23"/>
  <c r="AB47" i="23"/>
  <c r="AC47" i="23"/>
  <c r="P55" i="23" s="1"/>
  <c r="R48" i="23"/>
  <c r="S48" i="23"/>
  <c r="T48" i="23"/>
  <c r="U48" i="23"/>
  <c r="V48" i="23"/>
  <c r="W48" i="23"/>
  <c r="X48" i="23"/>
  <c r="Y48" i="23"/>
  <c r="Z48" i="23"/>
  <c r="AA48" i="23"/>
  <c r="AB48" i="23"/>
  <c r="AC48" i="23"/>
  <c r="R49" i="23"/>
  <c r="S49" i="23"/>
  <c r="T49" i="23"/>
  <c r="U49" i="23"/>
  <c r="V49" i="23"/>
  <c r="W49" i="23"/>
  <c r="X49" i="23"/>
  <c r="Y49" i="23"/>
  <c r="Z49" i="23"/>
  <c r="AA49" i="23"/>
  <c r="AB49" i="23"/>
  <c r="AC49" i="23"/>
  <c r="R50" i="23"/>
  <c r="S50" i="23"/>
  <c r="T50" i="23"/>
  <c r="U50" i="23"/>
  <c r="V50" i="23"/>
  <c r="W50" i="23"/>
  <c r="X50" i="23"/>
  <c r="Y50" i="23"/>
  <c r="Z50" i="23"/>
  <c r="AA50" i="23"/>
  <c r="AB50" i="23"/>
  <c r="AC50" i="23"/>
  <c r="R51" i="23"/>
  <c r="S51" i="23"/>
  <c r="T51" i="23"/>
  <c r="U51" i="23"/>
  <c r="V51" i="23"/>
  <c r="W51" i="23"/>
  <c r="X51" i="23"/>
  <c r="Y51" i="23"/>
  <c r="Z51" i="23"/>
  <c r="AA51" i="23"/>
  <c r="AB51" i="23"/>
  <c r="AC51" i="23"/>
  <c r="T12" i="23"/>
  <c r="U12" i="23"/>
  <c r="V12" i="23"/>
  <c r="W12" i="23"/>
  <c r="X12" i="23"/>
  <c r="Y12" i="23"/>
  <c r="Z12" i="23"/>
  <c r="AA12" i="23"/>
  <c r="AB12" i="23"/>
  <c r="AC12" i="23"/>
  <c r="R12" i="23"/>
  <c r="S12" i="23"/>
  <c r="F52" i="23" l="1"/>
  <c r="N55" i="23"/>
  <c r="D28" i="22" s="1"/>
  <c r="I55" i="23"/>
  <c r="D23" i="22" s="1"/>
  <c r="E53" i="23"/>
  <c r="B19" i="22" s="1"/>
  <c r="E54" i="23"/>
  <c r="C19" i="22" s="1"/>
  <c r="E52" i="23"/>
  <c r="E55" i="23"/>
  <c r="D19" i="22" s="1"/>
  <c r="O55" i="23"/>
  <c r="D29" i="22" s="1"/>
  <c r="H55" i="23"/>
  <c r="D22" i="22" s="1"/>
  <c r="G55" i="23"/>
  <c r="D21" i="22" s="1"/>
  <c r="G53" i="23"/>
  <c r="B21" i="22" s="1"/>
  <c r="F55" i="23"/>
  <c r="D20" i="22" s="1"/>
  <c r="N52" i="23"/>
  <c r="N53" i="23"/>
  <c r="B28" i="22" s="1"/>
  <c r="C24" i="22"/>
  <c r="J53" i="23"/>
  <c r="B24" i="22" s="1"/>
  <c r="D27" i="22"/>
  <c r="M53" i="23"/>
  <c r="B27" i="22" s="1"/>
  <c r="I53" i="23"/>
  <c r="B23" i="22" s="1"/>
  <c r="C30" i="22"/>
  <c r="P53" i="23"/>
  <c r="B30" i="22" s="1"/>
  <c r="C26" i="22"/>
  <c r="L53" i="23"/>
  <c r="B26" i="22" s="1"/>
  <c r="H53" i="23"/>
  <c r="B22" i="22" s="1"/>
  <c r="O53" i="23"/>
  <c r="B29" i="22" s="1"/>
  <c r="C25" i="22"/>
  <c r="K53" i="23"/>
  <c r="B25" i="22" s="1"/>
  <c r="F53" i="23"/>
  <c r="B20" i="22" s="1"/>
  <c r="C29" i="22"/>
  <c r="D30" i="22"/>
  <c r="C27" i="22"/>
  <c r="I52" i="23"/>
  <c r="D25" i="22"/>
  <c r="C23" i="22"/>
  <c r="P52" i="23"/>
  <c r="M52" i="23"/>
  <c r="K52" i="23"/>
  <c r="J52" i="23"/>
  <c r="C22" i="22"/>
  <c r="H52" i="23"/>
  <c r="O52" i="23"/>
  <c r="C28" i="22"/>
  <c r="L52" i="23"/>
  <c r="D26" i="22"/>
  <c r="D24" i="22"/>
  <c r="C21" i="22"/>
  <c r="G52" i="23"/>
  <c r="C20" i="22"/>
  <c r="E23" i="22" l="1"/>
  <c r="E25" i="22"/>
  <c r="E30" i="22"/>
  <c r="E21" i="22"/>
  <c r="E20" i="22"/>
  <c r="E19" i="22"/>
  <c r="E27" i="22"/>
  <c r="E24" i="22"/>
  <c r="E29" i="22"/>
  <c r="E28" i="22"/>
  <c r="E26" i="22"/>
  <c r="E22" i="22"/>
  <c r="L2" i="23"/>
  <c r="B6" i="22" l="1"/>
  <c r="L6" i="22"/>
  <c r="A6" i="22" l="1"/>
  <c r="I10" i="15" l="1"/>
  <c r="X3" i="24"/>
  <c r="E26" i="9"/>
  <c r="E10" i="15" s="1"/>
  <c r="C26" i="9"/>
  <c r="E14" i="9"/>
  <c r="C14" i="9"/>
  <c r="Q22" i="15" l="1"/>
  <c r="C8" i="23"/>
  <c r="K10" i="15" s="1"/>
  <c r="Q31" i="22"/>
  <c r="M31" i="22"/>
  <c r="L31" i="22"/>
  <c r="K31" i="22"/>
  <c r="J31" i="22"/>
  <c r="I31" i="22"/>
  <c r="G31" i="22"/>
  <c r="P30" i="22"/>
  <c r="O30" i="22"/>
  <c r="N30" i="22"/>
  <c r="P29" i="22"/>
  <c r="O29" i="22"/>
  <c r="N29" i="22"/>
  <c r="P28" i="22"/>
  <c r="O28" i="22"/>
  <c r="N28" i="22"/>
  <c r="P27" i="22"/>
  <c r="O27" i="22"/>
  <c r="N27" i="22"/>
  <c r="P26" i="22"/>
  <c r="O26" i="22"/>
  <c r="N26" i="22"/>
  <c r="P25" i="22"/>
  <c r="O25" i="22"/>
  <c r="N25" i="22"/>
  <c r="P24" i="22"/>
  <c r="O24" i="22"/>
  <c r="N24" i="22"/>
  <c r="P23" i="22"/>
  <c r="O23" i="22"/>
  <c r="N23" i="22"/>
  <c r="P22" i="22"/>
  <c r="O22" i="22"/>
  <c r="N22" i="22"/>
  <c r="P21" i="22"/>
  <c r="O21" i="22"/>
  <c r="N21" i="22"/>
  <c r="P20" i="22"/>
  <c r="O20" i="22"/>
  <c r="N20" i="22"/>
  <c r="P19" i="22"/>
  <c r="O19" i="22"/>
  <c r="N19" i="22"/>
  <c r="N31" i="22" l="1"/>
  <c r="O31" i="22"/>
  <c r="P31" i="22"/>
  <c r="D52" i="23"/>
  <c r="D53" i="23"/>
  <c r="D31" i="22"/>
  <c r="D55" i="23"/>
  <c r="D54" i="23"/>
  <c r="N32" i="22" l="1"/>
  <c r="B31" i="22"/>
  <c r="C31" i="22"/>
  <c r="E31" i="22" l="1"/>
  <c r="G3" i="20"/>
  <c r="E3" i="20"/>
  <c r="E2" i="20"/>
  <c r="E51" i="20"/>
  <c r="D51" i="20"/>
  <c r="C51" i="20"/>
  <c r="F49" i="20"/>
  <c r="F47" i="20"/>
  <c r="F45" i="20"/>
  <c r="F43" i="20"/>
  <c r="F41" i="20"/>
  <c r="F39" i="20"/>
  <c r="F37" i="20"/>
  <c r="F35" i="20"/>
  <c r="F33" i="20"/>
  <c r="F31" i="20"/>
  <c r="F29" i="20"/>
  <c r="F27" i="20"/>
  <c r="F25" i="20"/>
  <c r="F23" i="20"/>
  <c r="F21" i="20"/>
  <c r="F19" i="20"/>
  <c r="F17" i="20"/>
  <c r="F15" i="20"/>
  <c r="F13" i="20"/>
  <c r="F11" i="20"/>
  <c r="F9" i="20"/>
  <c r="F7" i="20"/>
  <c r="F51" i="20" l="1"/>
  <c r="H10" i="15" s="1"/>
  <c r="AG17" i="18" l="1"/>
  <c r="AG16" i="18"/>
  <c r="AG15" i="18"/>
  <c r="AG14" i="18"/>
  <c r="AG13" i="18"/>
  <c r="AG12" i="18"/>
  <c r="AG11" i="18"/>
  <c r="AG10" i="18"/>
  <c r="AG9" i="18"/>
  <c r="AG8" i="18"/>
  <c r="AG7" i="18"/>
  <c r="AG6" i="18"/>
  <c r="X3" i="18"/>
  <c r="AG17" i="8"/>
  <c r="AG16" i="8"/>
  <c r="AG15" i="8"/>
  <c r="AG14" i="8"/>
  <c r="AG13" i="8"/>
  <c r="AG12" i="8"/>
  <c r="AG11" i="8"/>
  <c r="AG10" i="8"/>
  <c r="AG9" i="8"/>
  <c r="AG8" i="8"/>
  <c r="AG7" i="8"/>
  <c r="AG6" i="8"/>
  <c r="X3" i="8"/>
  <c r="R20" i="15"/>
  <c r="R18" i="15"/>
  <c r="R16" i="15"/>
  <c r="L10" i="15"/>
  <c r="N10" i="15" s="1"/>
  <c r="G10" i="15"/>
  <c r="R22" i="15" l="1"/>
  <c r="AG18" i="18"/>
  <c r="AG18" i="8"/>
  <c r="Q10" i="15" s="1"/>
  <c r="R12" i="15" s="1"/>
  <c r="Q24" i="15" l="1"/>
  <c r="R24" i="15" s="1"/>
  <c r="R10" i="15"/>
  <c r="S10" i="15" l="1"/>
  <c r="T10" i="15" s="1"/>
  <c r="U10" i="15" s="1"/>
  <c r="E1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H3" authorId="0" shapeId="0" xr:uid="{80150516-55AA-4D40-A2CD-E6DCD1D00342}">
      <text>
        <r>
          <rPr>
            <b/>
            <sz val="9"/>
            <color indexed="81"/>
            <rFont val="MS P ゴシック"/>
            <family val="3"/>
            <charset val="128"/>
          </rPr>
          <t>日付は令和8年3月31日から変更しないでください。</t>
        </r>
      </text>
    </comment>
    <comment ref="F11" authorId="0" shapeId="0" xr:uid="{00000000-0006-0000-0100-000002000000}">
      <text>
        <r>
          <rPr>
            <sz val="9"/>
            <color indexed="81"/>
            <rFont val="MS P ゴシック"/>
            <family val="3"/>
            <charset val="128"/>
          </rPr>
          <t xml:space="preserve">
補助事業者名は法人名、代表者職氏名を記入する。
※</t>
        </r>
        <r>
          <rPr>
            <u/>
            <sz val="9"/>
            <color indexed="81"/>
            <rFont val="MS P ゴシック"/>
            <family val="3"/>
            <charset val="128"/>
          </rPr>
          <t>補助事業者を理事長ではなく、院長とする場合など、法人等の代表者以外とする場合には委任状が必要です。</t>
        </r>
      </text>
    </comment>
    <comment ref="E18" authorId="0" shapeId="0" xr:uid="{00000000-0006-0000-0100-000003000000}">
      <text>
        <r>
          <rPr>
            <sz val="9"/>
            <color indexed="81"/>
            <rFont val="MS P ゴシック"/>
            <family val="3"/>
            <charset val="128"/>
          </rPr>
          <t xml:space="preserve">
別紙様式１－１で算出した金額を転記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author>
    <author>医務課</author>
  </authors>
  <commentList>
    <comment ref="F10" authorId="0" shapeId="0" xr:uid="{00000000-0006-0000-0200-000001000000}">
      <text>
        <r>
          <rPr>
            <b/>
            <sz val="9"/>
            <color indexed="81"/>
            <rFont val="MS P ゴシック"/>
            <family val="3"/>
            <charset val="128"/>
          </rPr>
          <t>別紙３と整合性がとれるよう記入ください。</t>
        </r>
      </text>
    </comment>
    <comment ref="M10" authorId="0" shapeId="0" xr:uid="{00000000-0006-0000-0200-000002000000}">
      <text>
        <r>
          <rPr>
            <sz val="9"/>
            <color indexed="81"/>
            <rFont val="MS P ゴシック"/>
            <family val="3"/>
            <charset val="128"/>
          </rPr>
          <t>令和７年９月18日通知の調整率による</t>
        </r>
      </text>
    </comment>
    <comment ref="V10" authorId="1" shapeId="0" xr:uid="{00000000-0006-0000-0200-000003000000}">
      <text>
        <r>
          <rPr>
            <sz val="9"/>
            <color indexed="81"/>
            <rFont val="MS P ゴシック"/>
            <family val="3"/>
            <charset val="128"/>
          </rPr>
          <t>本シート左上のプルダウンを選択すると自動計算されます。
①民間立病院　２／３
②公的立病院　１／３
③自治体立病院　１／６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I19" authorId="0" shapeId="0" xr:uid="{00000000-0006-0000-0400-000001000000}">
      <text>
        <r>
          <rPr>
            <sz val="9"/>
            <color indexed="81"/>
            <rFont val="MS P ゴシック"/>
            <family val="3"/>
            <charset val="128"/>
          </rPr>
          <t xml:space="preserve">該当の職員数を記入
</t>
        </r>
      </text>
    </comment>
    <comment ref="J19" authorId="0" shapeId="0" xr:uid="{00000000-0006-0000-0400-000002000000}">
      <text>
        <r>
          <rPr>
            <sz val="9"/>
            <color indexed="81"/>
            <rFont val="MS P ゴシック"/>
            <family val="3"/>
            <charset val="128"/>
          </rPr>
          <t>常勤換算後の数値を記入</t>
        </r>
      </text>
    </comment>
    <comment ref="L19" authorId="0" shapeId="0" xr:uid="{00000000-0006-0000-0400-000003000000}">
      <text>
        <r>
          <rPr>
            <sz val="9"/>
            <color indexed="81"/>
            <rFont val="MS P ゴシック"/>
            <family val="3"/>
            <charset val="128"/>
          </rPr>
          <t>該当の職員数を記入</t>
        </r>
      </text>
    </comment>
    <comment ref="M19" authorId="0" shapeId="0" xr:uid="{00000000-0006-0000-0400-000004000000}">
      <text>
        <r>
          <rPr>
            <sz val="9"/>
            <color indexed="81"/>
            <rFont val="MS P ゴシック"/>
            <family val="3"/>
            <charset val="128"/>
          </rPr>
          <t>常勤換算後の数値を記入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E7" authorId="0" shapeId="0" xr:uid="{00000000-0006-0000-0500-000001000000}">
      <text>
        <r>
          <rPr>
            <b/>
            <sz val="14"/>
            <color indexed="81"/>
            <rFont val="MS P ゴシック"/>
            <family val="3"/>
            <charset val="128"/>
          </rPr>
          <t>※開所日数が月１５日に満たない場合は、原則補助対象外となります。（特別な理由がある場合を除く）
その月の児童の保育日数は未記入でお願いいたします。</t>
        </r>
      </text>
    </comment>
    <comment ref="P51" authorId="0" shapeId="0" xr:uid="{00000000-0006-0000-0500-000003000000}">
      <text>
        <r>
          <rPr>
            <b/>
            <sz val="14"/>
            <color indexed="81"/>
            <rFont val="MS P ゴシック"/>
            <family val="3"/>
            <charset val="128"/>
          </rPr>
          <t xml:space="preserve">足りない場合は、適宜行を追加して使用してください。
</t>
        </r>
      </text>
    </comment>
    <comment ref="P52" authorId="0" shapeId="0" xr:uid="{00000000-0006-0000-0500-000004000000}">
      <text>
        <r>
          <rPr>
            <b/>
            <sz val="14"/>
            <color indexed="81"/>
            <rFont val="MS P ゴシック"/>
            <family val="3"/>
            <charset val="128"/>
          </rPr>
          <t>合計や内訳の数値が正しいか御確認をお願いします。
（行を追加した際は関数が上手く作用しない場合がありますので、特に注意をお願いします。）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oa</author>
    <author>医務課</author>
  </authors>
  <commentList>
    <comment ref="F6" authorId="0" shapeId="0" xr:uid="{D1228120-5047-4A43-BC87-85F2CA8414B1}">
      <text>
        <r>
          <rPr>
            <b/>
            <sz val="9"/>
            <color indexed="81"/>
            <rFont val="MS P ゴシック"/>
            <family val="3"/>
            <charset val="128"/>
          </rPr>
          <t>他の歳入は記入例を参考に追記してください。</t>
        </r>
      </text>
    </comment>
    <comment ref="C30" authorId="1" shapeId="0" xr:uid="{00000000-0006-0000-0900-000001000000}">
      <text>
        <r>
          <rPr>
            <sz val="9"/>
            <color indexed="81"/>
            <rFont val="MS P ゴシック"/>
            <family val="3"/>
            <charset val="128"/>
          </rPr>
          <t xml:space="preserve">別紙様式１の申請日（右肩の日付）と同日
</t>
        </r>
      </text>
    </comment>
  </commentList>
</comments>
</file>

<file path=xl/sharedStrings.xml><?xml version="1.0" encoding="utf-8"?>
<sst xmlns="http://schemas.openxmlformats.org/spreadsheetml/2006/main" count="1209" uniqueCount="250">
  <si>
    <t>計</t>
  </si>
  <si>
    <t>委託料</t>
  </si>
  <si>
    <t xml:space="preserve">円 </t>
  </si>
  <si>
    <t>保育施設名</t>
    <rPh sb="0" eb="2">
      <t>ホイク</t>
    </rPh>
    <rPh sb="2" eb="4">
      <t>シセツ</t>
    </rPh>
    <rPh sb="4" eb="5">
      <t>メイ</t>
    </rPh>
    <phoneticPr fontId="4"/>
  </si>
  <si>
    <t>氏　　名</t>
    <phoneticPr fontId="4"/>
  </si>
  <si>
    <t>給料・諸手当等</t>
    <phoneticPr fontId="4"/>
  </si>
  <si>
    <t>賃　金</t>
    <phoneticPr fontId="4"/>
  </si>
  <si>
    <t>補助対象型</t>
    <rPh sb="0" eb="2">
      <t>ホジョ</t>
    </rPh>
    <rPh sb="2" eb="4">
      <t>タイショウ</t>
    </rPh>
    <rPh sb="4" eb="5">
      <t>ガタ</t>
    </rPh>
    <phoneticPr fontId="4"/>
  </si>
  <si>
    <t>病院名</t>
    <rPh sb="0" eb="2">
      <t>ビョウイン</t>
    </rPh>
    <rPh sb="2" eb="3">
      <t>メイ</t>
    </rPh>
    <phoneticPr fontId="4"/>
  </si>
  <si>
    <t>保　　育　　士　　等　　職　　員　　給　　与　　費　　明　　細　　書</t>
    <rPh sb="12" eb="13">
      <t>ショク</t>
    </rPh>
    <rPh sb="15" eb="16">
      <t>イン</t>
    </rPh>
    <phoneticPr fontId="4"/>
  </si>
  <si>
    <t>備　　考</t>
    <phoneticPr fontId="4"/>
  </si>
  <si>
    <t>合　　　　計</t>
    <rPh sb="0" eb="1">
      <t>ゴウ</t>
    </rPh>
    <rPh sb="5" eb="6">
      <t>ケイ</t>
    </rPh>
    <phoneticPr fontId="4"/>
  </si>
  <si>
    <t>（注意事項）</t>
    <rPh sb="1" eb="3">
      <t>チュウイ</t>
    </rPh>
    <rPh sb="3" eb="5">
      <t>ジコウ</t>
    </rPh>
    <phoneticPr fontId="4"/>
  </si>
  <si>
    <t>３　備考欄は当該年度の給与支給当初月から最終月までの期間を明示すること。</t>
    <phoneticPr fontId="4"/>
  </si>
  <si>
    <t>２　職名欄には、保育士、保育士助手の別を記入すること。また、病児保育を行っている施設で、病児等保育を専門で担当する看護職員については、看護職員と記入すること。</t>
    <rPh sb="2" eb="4">
      <t>ショクメイ</t>
    </rPh>
    <rPh sb="4" eb="5">
      <t>ラン</t>
    </rPh>
    <rPh sb="8" eb="11">
      <t>ホイクシ</t>
    </rPh>
    <rPh sb="12" eb="15">
      <t>ホイクシ</t>
    </rPh>
    <rPh sb="15" eb="17">
      <t>ジョシュ</t>
    </rPh>
    <rPh sb="18" eb="19">
      <t>ベツ</t>
    </rPh>
    <rPh sb="20" eb="22">
      <t>キニュウ</t>
    </rPh>
    <rPh sb="30" eb="32">
      <t>ビョウジ</t>
    </rPh>
    <rPh sb="32" eb="34">
      <t>ホイク</t>
    </rPh>
    <rPh sb="35" eb="36">
      <t>オコナ</t>
    </rPh>
    <rPh sb="40" eb="42">
      <t>シセツ</t>
    </rPh>
    <rPh sb="44" eb="46">
      <t>ビョウジ</t>
    </rPh>
    <rPh sb="46" eb="47">
      <t>トウ</t>
    </rPh>
    <rPh sb="47" eb="49">
      <t>ホイク</t>
    </rPh>
    <rPh sb="50" eb="52">
      <t>センモン</t>
    </rPh>
    <rPh sb="53" eb="55">
      <t>タントウ</t>
    </rPh>
    <rPh sb="57" eb="59">
      <t>カンゴ</t>
    </rPh>
    <rPh sb="59" eb="61">
      <t>ショクイン</t>
    </rPh>
    <rPh sb="67" eb="69">
      <t>カンゴ</t>
    </rPh>
    <rPh sb="69" eb="71">
      <t>ショクイン</t>
    </rPh>
    <rPh sb="72" eb="74">
      <t>キニュウ</t>
    </rPh>
    <phoneticPr fontId="4"/>
  </si>
  <si>
    <t>４　補助対象型、病院名、保育施設名を記入すること。</t>
    <rPh sb="2" eb="4">
      <t>ホジョ</t>
    </rPh>
    <rPh sb="4" eb="6">
      <t>タイショウ</t>
    </rPh>
    <rPh sb="6" eb="7">
      <t>ガタ</t>
    </rPh>
    <rPh sb="10" eb="11">
      <t>メイ</t>
    </rPh>
    <phoneticPr fontId="4"/>
  </si>
  <si>
    <t>計</t>
    <rPh sb="0" eb="1">
      <t>ケイ</t>
    </rPh>
    <phoneticPr fontId="8"/>
  </si>
  <si>
    <t>日</t>
    <rPh sb="0" eb="1">
      <t>ニチ</t>
    </rPh>
    <phoneticPr fontId="8"/>
  </si>
  <si>
    <t>月</t>
    <rPh sb="0" eb="1">
      <t>ツキ</t>
    </rPh>
    <phoneticPr fontId="8"/>
  </si>
  <si>
    <t>人</t>
    <rPh sb="0" eb="1">
      <t>ニン</t>
    </rPh>
    <phoneticPr fontId="8"/>
  </si>
  <si>
    <t>１　保育施設、開設者の名称等</t>
    <rPh sb="2" eb="4">
      <t>ホイク</t>
    </rPh>
    <rPh sb="4" eb="6">
      <t>シセツ</t>
    </rPh>
    <rPh sb="7" eb="9">
      <t>カイセツ</t>
    </rPh>
    <rPh sb="9" eb="10">
      <t>シャ</t>
    </rPh>
    <rPh sb="11" eb="13">
      <t>メイショウ</t>
    </rPh>
    <rPh sb="13" eb="14">
      <t>トウ</t>
    </rPh>
    <phoneticPr fontId="4"/>
  </si>
  <si>
    <t>種別</t>
    <rPh sb="0" eb="2">
      <t>シュベツ</t>
    </rPh>
    <phoneticPr fontId="4"/>
  </si>
  <si>
    <t>保　　　育　　　施　　　設</t>
    <rPh sb="0" eb="1">
      <t>タモツ</t>
    </rPh>
    <rPh sb="4" eb="5">
      <t>イク</t>
    </rPh>
    <rPh sb="8" eb="9">
      <t>シ</t>
    </rPh>
    <rPh sb="12" eb="13">
      <t>セツ</t>
    </rPh>
    <phoneticPr fontId="4"/>
  </si>
  <si>
    <t>開　　設　　者　　等</t>
    <rPh sb="0" eb="1">
      <t>カイ</t>
    </rPh>
    <rPh sb="3" eb="4">
      <t>セツ</t>
    </rPh>
    <rPh sb="6" eb="7">
      <t>シャ</t>
    </rPh>
    <rPh sb="9" eb="10">
      <t>トウ</t>
    </rPh>
    <phoneticPr fontId="4"/>
  </si>
  <si>
    <t>運営等が委託の場合</t>
    <rPh sb="0" eb="2">
      <t>ウンエイ</t>
    </rPh>
    <rPh sb="2" eb="3">
      <t>トウ</t>
    </rPh>
    <rPh sb="4" eb="6">
      <t>イタク</t>
    </rPh>
    <rPh sb="7" eb="9">
      <t>バアイ</t>
    </rPh>
    <phoneticPr fontId="4"/>
  </si>
  <si>
    <t>開設年月日</t>
    <rPh sb="0" eb="2">
      <t>カイセツ</t>
    </rPh>
    <rPh sb="2" eb="5">
      <t>ネンガッピ</t>
    </rPh>
    <phoneticPr fontId="4"/>
  </si>
  <si>
    <t>所在地</t>
    <rPh sb="0" eb="3">
      <t>ショザイチ</t>
    </rPh>
    <phoneticPr fontId="4"/>
  </si>
  <si>
    <t>設置主体</t>
    <rPh sb="0" eb="2">
      <t>セッチ</t>
    </rPh>
    <rPh sb="2" eb="4">
      <t>シュタイ</t>
    </rPh>
    <phoneticPr fontId="4"/>
  </si>
  <si>
    <t>開設医療施設の名称</t>
    <rPh sb="0" eb="2">
      <t>カイセツ</t>
    </rPh>
    <rPh sb="2" eb="4">
      <t>イリョウ</t>
    </rPh>
    <rPh sb="4" eb="6">
      <t>シセツ</t>
    </rPh>
    <rPh sb="7" eb="9">
      <t>メイショウ</t>
    </rPh>
    <phoneticPr fontId="4"/>
  </si>
  <si>
    <t>委託団体等名称</t>
    <rPh sb="0" eb="2">
      <t>イタク</t>
    </rPh>
    <rPh sb="2" eb="4">
      <t>ダンタイ</t>
    </rPh>
    <rPh sb="4" eb="5">
      <t>トウ</t>
    </rPh>
    <rPh sb="5" eb="7">
      <t>メイショウ</t>
    </rPh>
    <phoneticPr fontId="4"/>
  </si>
  <si>
    <t>代表者名</t>
    <rPh sb="0" eb="3">
      <t>ダイヒョウシャ</t>
    </rPh>
    <rPh sb="3" eb="4">
      <t>メイ</t>
    </rPh>
    <phoneticPr fontId="4"/>
  </si>
  <si>
    <t>２　保育時間</t>
    <rPh sb="2" eb="4">
      <t>ホイク</t>
    </rPh>
    <rPh sb="4" eb="6">
      <t>ジカン</t>
    </rPh>
    <phoneticPr fontId="4"/>
  </si>
  <si>
    <t>保育施設開所時間帯</t>
    <rPh sb="0" eb="2">
      <t>ホイク</t>
    </rPh>
    <rPh sb="2" eb="4">
      <t>シセツ</t>
    </rPh>
    <rPh sb="4" eb="6">
      <t>カイショ</t>
    </rPh>
    <rPh sb="6" eb="8">
      <t>ジカン</t>
    </rPh>
    <rPh sb="8" eb="9">
      <t>タイ</t>
    </rPh>
    <phoneticPr fontId="4"/>
  </si>
  <si>
    <t>開所時間</t>
    <rPh sb="0" eb="2">
      <t>カイショ</t>
    </rPh>
    <rPh sb="2" eb="4">
      <t>ジカン</t>
    </rPh>
    <phoneticPr fontId="4"/>
  </si>
  <si>
    <t>ＡＭ　　時　　分～ＰＭ　　時　　分</t>
    <rPh sb="4" eb="5">
      <t>トキ</t>
    </rPh>
    <rPh sb="7" eb="8">
      <t>ブン</t>
    </rPh>
    <rPh sb="13" eb="14">
      <t>トキ</t>
    </rPh>
    <rPh sb="16" eb="17">
      <t>ブン</t>
    </rPh>
    <phoneticPr fontId="4"/>
  </si>
  <si>
    <t>３　保育人員及び職員配置状況</t>
    <rPh sb="2" eb="4">
      <t>ホイク</t>
    </rPh>
    <rPh sb="4" eb="6">
      <t>ジンイン</t>
    </rPh>
    <rPh sb="6" eb="7">
      <t>オヨ</t>
    </rPh>
    <rPh sb="8" eb="10">
      <t>ショクイン</t>
    </rPh>
    <rPh sb="10" eb="12">
      <t>ハイチ</t>
    </rPh>
    <rPh sb="12" eb="14">
      <t>ジョウキョウ</t>
    </rPh>
    <phoneticPr fontId="4"/>
  </si>
  <si>
    <t>保　育　人　員</t>
    <rPh sb="0" eb="1">
      <t>タモツ</t>
    </rPh>
    <rPh sb="2" eb="3">
      <t>イク</t>
    </rPh>
    <rPh sb="4" eb="5">
      <t>ジン</t>
    </rPh>
    <rPh sb="6" eb="7">
      <t>イン</t>
    </rPh>
    <phoneticPr fontId="4"/>
  </si>
  <si>
    <t>保　育　士　等　職　員　数</t>
    <rPh sb="0" eb="1">
      <t>タモツ</t>
    </rPh>
    <rPh sb="2" eb="3">
      <t>イク</t>
    </rPh>
    <rPh sb="4" eb="5">
      <t>シ</t>
    </rPh>
    <rPh sb="6" eb="7">
      <t>トウ</t>
    </rPh>
    <rPh sb="8" eb="9">
      <t>ショク</t>
    </rPh>
    <rPh sb="10" eb="11">
      <t>イン</t>
    </rPh>
    <rPh sb="12" eb="13">
      <t>スウ</t>
    </rPh>
    <phoneticPr fontId="4"/>
  </si>
  <si>
    <t>看護職員</t>
    <rPh sb="0" eb="2">
      <t>カンゴ</t>
    </rPh>
    <rPh sb="2" eb="4">
      <t>ショクイン</t>
    </rPh>
    <phoneticPr fontId="4"/>
  </si>
  <si>
    <t>保育児童数（各月１日現在）</t>
    <rPh sb="0" eb="2">
      <t>ホイク</t>
    </rPh>
    <rPh sb="2" eb="5">
      <t>ジドウスウ</t>
    </rPh>
    <rPh sb="6" eb="8">
      <t>カクツキ</t>
    </rPh>
    <rPh sb="9" eb="10">
      <t>ニチ</t>
    </rPh>
    <rPh sb="10" eb="12">
      <t>ゲンザイ</t>
    </rPh>
    <phoneticPr fontId="4"/>
  </si>
  <si>
    <t>保育士</t>
    <rPh sb="0" eb="3">
      <t>ホイクシ</t>
    </rPh>
    <phoneticPr fontId="4"/>
  </si>
  <si>
    <t>その他の職員</t>
    <rPh sb="2" eb="3">
      <t>タ</t>
    </rPh>
    <rPh sb="4" eb="6">
      <t>ショクイン</t>
    </rPh>
    <phoneticPr fontId="4"/>
  </si>
  <si>
    <t>計</t>
    <rPh sb="0" eb="1">
      <t>ケイ</t>
    </rPh>
    <phoneticPr fontId="4"/>
  </si>
  <si>
    <t>０歳</t>
    <rPh sb="1" eb="2">
      <t>サイ</t>
    </rPh>
    <phoneticPr fontId="4"/>
  </si>
  <si>
    <t>３歳以上</t>
    <rPh sb="1" eb="2">
      <t>サイ</t>
    </rPh>
    <rPh sb="2" eb="4">
      <t>イジョウ</t>
    </rPh>
    <phoneticPr fontId="4"/>
  </si>
  <si>
    <t>常勤</t>
    <rPh sb="0" eb="2">
      <t>ジョウキン</t>
    </rPh>
    <phoneticPr fontId="4"/>
  </si>
  <si>
    <t>非常勤</t>
    <rPh sb="0" eb="3">
      <t>ヒジョウキン</t>
    </rPh>
    <phoneticPr fontId="4"/>
  </si>
  <si>
    <t>４月</t>
    <rPh sb="1" eb="2">
      <t>ガツ</t>
    </rPh>
    <phoneticPr fontId="4"/>
  </si>
  <si>
    <t>５月</t>
    <rPh sb="1" eb="2">
      <t>ガツ</t>
    </rPh>
    <phoneticPr fontId="4"/>
  </si>
  <si>
    <t>６月</t>
  </si>
  <si>
    <t>７月</t>
  </si>
  <si>
    <t>８月</t>
  </si>
  <si>
    <t>９月</t>
  </si>
  <si>
    <t>１０月</t>
  </si>
  <si>
    <t>１１月</t>
  </si>
  <si>
    <t>１２月</t>
  </si>
  <si>
    <t>１月</t>
  </si>
  <si>
    <t>２月</t>
  </si>
  <si>
    <t>３月</t>
  </si>
  <si>
    <t>年間平均</t>
    <rPh sb="0" eb="2">
      <t>ネンカン</t>
    </rPh>
    <rPh sb="2" eb="4">
      <t>ヘイキン</t>
    </rPh>
    <phoneticPr fontId="4"/>
  </si>
  <si>
    <t>種別</t>
    <rPh sb="0" eb="2">
      <t>シュベツ</t>
    </rPh>
    <phoneticPr fontId="8"/>
  </si>
  <si>
    <t>（病院名）
保育施設名</t>
    <rPh sb="1" eb="3">
      <t>ビョウイン</t>
    </rPh>
    <rPh sb="3" eb="4">
      <t>メイ</t>
    </rPh>
    <rPh sb="6" eb="8">
      <t>ホイク</t>
    </rPh>
    <rPh sb="8" eb="10">
      <t>シセツ</t>
    </rPh>
    <rPh sb="10" eb="11">
      <t>メイ</t>
    </rPh>
    <phoneticPr fontId="8"/>
  </si>
  <si>
    <t>設置主体</t>
    <rPh sb="0" eb="2">
      <t>セッチ</t>
    </rPh>
    <rPh sb="2" eb="4">
      <t>シュタイ</t>
    </rPh>
    <phoneticPr fontId="8"/>
  </si>
  <si>
    <t>総事業費</t>
    <rPh sb="0" eb="1">
      <t>ソウ</t>
    </rPh>
    <rPh sb="1" eb="4">
      <t>ジギョウヒ</t>
    </rPh>
    <phoneticPr fontId="8"/>
  </si>
  <si>
    <t>基　　　　　準　　　　　額</t>
    <rPh sb="0" eb="1">
      <t>モト</t>
    </rPh>
    <rPh sb="6" eb="7">
      <t>ジュン</t>
    </rPh>
    <rPh sb="12" eb="13">
      <t>ガク</t>
    </rPh>
    <phoneticPr fontId="8"/>
  </si>
  <si>
    <t>基　　　本　　　額</t>
    <rPh sb="0" eb="1">
      <t>モト</t>
    </rPh>
    <rPh sb="4" eb="5">
      <t>ホン</t>
    </rPh>
    <rPh sb="8" eb="9">
      <t>ガク</t>
    </rPh>
    <phoneticPr fontId="8"/>
  </si>
  <si>
    <t>加　　　算　　　額</t>
    <rPh sb="0" eb="1">
      <t>カ</t>
    </rPh>
    <rPh sb="4" eb="5">
      <t>ザン</t>
    </rPh>
    <rPh sb="8" eb="9">
      <t>ガク</t>
    </rPh>
    <phoneticPr fontId="8"/>
  </si>
  <si>
    <t>人員</t>
    <rPh sb="0" eb="2">
      <t>ジンイン</t>
    </rPh>
    <phoneticPr fontId="8"/>
  </si>
  <si>
    <t>単価</t>
    <rPh sb="0" eb="2">
      <t>タンカ</t>
    </rPh>
    <phoneticPr fontId="8"/>
  </si>
  <si>
    <t>金額</t>
    <rPh sb="0" eb="2">
      <t>キンガク</t>
    </rPh>
    <phoneticPr fontId="8"/>
  </si>
  <si>
    <t>運営月数</t>
    <rPh sb="0" eb="2">
      <t>ウンエイ</t>
    </rPh>
    <rPh sb="2" eb="3">
      <t>ゲツ</t>
    </rPh>
    <rPh sb="3" eb="4">
      <t>スウ</t>
    </rPh>
    <phoneticPr fontId="8"/>
  </si>
  <si>
    <t>調整率</t>
    <rPh sb="0" eb="2">
      <t>チョウセイ</t>
    </rPh>
    <rPh sb="2" eb="3">
      <t>リツ</t>
    </rPh>
    <phoneticPr fontId="8"/>
  </si>
  <si>
    <t>保育料収入相当額</t>
    <rPh sb="0" eb="3">
      <t>ホイクリョウ</t>
    </rPh>
    <rPh sb="3" eb="5">
      <t>シュウニュウ</t>
    </rPh>
    <rPh sb="5" eb="8">
      <t>ソウトウガク</t>
    </rPh>
    <phoneticPr fontId="8"/>
  </si>
  <si>
    <t>選定額</t>
    <rPh sb="0" eb="2">
      <t>センテイ</t>
    </rPh>
    <rPh sb="2" eb="3">
      <t>ガク</t>
    </rPh>
    <phoneticPr fontId="8"/>
  </si>
  <si>
    <t>補助基本額</t>
    <rPh sb="0" eb="2">
      <t>ホジョ</t>
    </rPh>
    <rPh sb="2" eb="5">
      <t>キホンガク</t>
    </rPh>
    <phoneticPr fontId="8"/>
  </si>
  <si>
    <t>補助所要額</t>
    <rPh sb="0" eb="2">
      <t>ホジョ</t>
    </rPh>
    <rPh sb="2" eb="5">
      <t>ショヨウガク</t>
    </rPh>
    <phoneticPr fontId="8"/>
  </si>
  <si>
    <t>対象経費の</t>
    <rPh sb="0" eb="2">
      <t>タイショウ</t>
    </rPh>
    <rPh sb="2" eb="4">
      <t>ケイヒ</t>
    </rPh>
    <phoneticPr fontId="8"/>
  </si>
  <si>
    <t>支出予定額</t>
    <rPh sb="0" eb="2">
      <t>シシュツ</t>
    </rPh>
    <rPh sb="2" eb="5">
      <t>ヨテイガク</t>
    </rPh>
    <phoneticPr fontId="8"/>
  </si>
  <si>
    <t>円</t>
    <rPh sb="0" eb="1">
      <t>エン</t>
    </rPh>
    <phoneticPr fontId="8"/>
  </si>
  <si>
    <t>　　申　　　請　　　額　　　算　　　出　　　内　　　訳</t>
    <rPh sb="2" eb="3">
      <t>サル</t>
    </rPh>
    <rPh sb="6" eb="7">
      <t>ショウ</t>
    </rPh>
    <rPh sb="10" eb="11">
      <t>ガク</t>
    </rPh>
    <rPh sb="14" eb="15">
      <t>ザン</t>
    </rPh>
    <rPh sb="18" eb="19">
      <t>デ</t>
    </rPh>
    <rPh sb="22" eb="23">
      <t>ナイ</t>
    </rPh>
    <rPh sb="26" eb="27">
      <t>ヤク</t>
    </rPh>
    <phoneticPr fontId="8"/>
  </si>
  <si>
    <t>（注）</t>
    <rPh sb="1" eb="2">
      <t>チュウ</t>
    </rPh>
    <phoneticPr fontId="8"/>
  </si>
  <si>
    <t>計(日)</t>
    <rPh sb="0" eb="1">
      <t>ケイ</t>
    </rPh>
    <rPh sb="2" eb="3">
      <t>ニチ</t>
    </rPh>
    <phoneticPr fontId="8"/>
  </si>
  <si>
    <t>２４　　時　　間　　保　　育　　実　　施　　予　　定　　調</t>
    <rPh sb="4" eb="5">
      <t>トキ</t>
    </rPh>
    <rPh sb="7" eb="8">
      <t>アイダ</t>
    </rPh>
    <rPh sb="10" eb="11">
      <t>ホ</t>
    </rPh>
    <rPh sb="13" eb="14">
      <t>イク</t>
    </rPh>
    <rPh sb="16" eb="17">
      <t>ジツ</t>
    </rPh>
    <rPh sb="19" eb="20">
      <t>シ</t>
    </rPh>
    <rPh sb="22" eb="23">
      <t>ヨ</t>
    </rPh>
    <rPh sb="25" eb="26">
      <t>サダム</t>
    </rPh>
    <rPh sb="28" eb="29">
      <t>シラ</t>
    </rPh>
    <phoneticPr fontId="8"/>
  </si>
  <si>
    <t>（注）　２４時間保育の実施予定日の該当欄に○印を記入し、各月ごとの実施予定日数及び年間の実施予定日数をそれぞれ計欄に記入すること。</t>
    <rPh sb="1" eb="2">
      <t>チュウ</t>
    </rPh>
    <rPh sb="6" eb="8">
      <t>ジカン</t>
    </rPh>
    <rPh sb="8" eb="10">
      <t>ホイク</t>
    </rPh>
    <rPh sb="11" eb="13">
      <t>ジッシ</t>
    </rPh>
    <rPh sb="13" eb="15">
      <t>ヨテイ</t>
    </rPh>
    <rPh sb="15" eb="16">
      <t>ニチ</t>
    </rPh>
    <rPh sb="17" eb="19">
      <t>ガイトウ</t>
    </rPh>
    <rPh sb="19" eb="20">
      <t>ラン</t>
    </rPh>
    <rPh sb="22" eb="23">
      <t>シルシ</t>
    </rPh>
    <rPh sb="24" eb="26">
      <t>キニュウ</t>
    </rPh>
    <rPh sb="28" eb="30">
      <t>カクツキ</t>
    </rPh>
    <rPh sb="33" eb="35">
      <t>ジッシ</t>
    </rPh>
    <rPh sb="35" eb="37">
      <t>ヨテイ</t>
    </rPh>
    <rPh sb="37" eb="39">
      <t>ニッスウ</t>
    </rPh>
    <rPh sb="39" eb="40">
      <t>オヨ</t>
    </rPh>
    <rPh sb="41" eb="43">
      <t>ネンカン</t>
    </rPh>
    <rPh sb="44" eb="46">
      <t>ジッシ</t>
    </rPh>
    <rPh sb="46" eb="48">
      <t>ヨテイ</t>
    </rPh>
    <rPh sb="48" eb="49">
      <t>ニチ</t>
    </rPh>
    <rPh sb="49" eb="50">
      <t>スウ</t>
    </rPh>
    <rPh sb="55" eb="56">
      <t>ケイ</t>
    </rPh>
    <rPh sb="56" eb="57">
      <t>ラン</t>
    </rPh>
    <rPh sb="58" eb="60">
      <t>キニュウ</t>
    </rPh>
    <phoneticPr fontId="8"/>
  </si>
  <si>
    <t>歳入</t>
    <rPh sb="0" eb="2">
      <t>サイニュウ</t>
    </rPh>
    <phoneticPr fontId="8"/>
  </si>
  <si>
    <t>科　　　目</t>
    <rPh sb="0" eb="1">
      <t>カ</t>
    </rPh>
    <rPh sb="4" eb="5">
      <t>メ</t>
    </rPh>
    <phoneticPr fontId="8"/>
  </si>
  <si>
    <t>節</t>
    <rPh sb="0" eb="1">
      <t>セツ</t>
    </rPh>
    <phoneticPr fontId="8"/>
  </si>
  <si>
    <t>区分</t>
    <rPh sb="0" eb="2">
      <t>クブン</t>
    </rPh>
    <phoneticPr fontId="8"/>
  </si>
  <si>
    <t>予算現額</t>
    <rPh sb="0" eb="2">
      <t>ヨサン</t>
    </rPh>
    <rPh sb="2" eb="3">
      <t>ウツツ</t>
    </rPh>
    <rPh sb="3" eb="4">
      <t>ガク</t>
    </rPh>
    <phoneticPr fontId="8"/>
  </si>
  <si>
    <t>備考</t>
    <rPh sb="0" eb="2">
      <t>ビコウ</t>
    </rPh>
    <phoneticPr fontId="8"/>
  </si>
  <si>
    <t>（関係部分抜粋）</t>
    <rPh sb="1" eb="3">
      <t>カンケイ</t>
    </rPh>
    <rPh sb="3" eb="5">
      <t>ブブン</t>
    </rPh>
    <rPh sb="5" eb="7">
      <t>バッスイ</t>
    </rPh>
    <phoneticPr fontId="8"/>
  </si>
  <si>
    <t>補助事業者名</t>
    <rPh sb="0" eb="2">
      <t>ホジョ</t>
    </rPh>
    <rPh sb="2" eb="5">
      <t>ジギョウシャ</t>
    </rPh>
    <rPh sb="5" eb="6">
      <t>メイ</t>
    </rPh>
    <phoneticPr fontId="8"/>
  </si>
  <si>
    <t>補助事業者名　　　　　　　　　　　　　　　　　　　　　　　　　　　</t>
    <rPh sb="0" eb="2">
      <t>ホジョ</t>
    </rPh>
    <rPh sb="2" eb="5">
      <t>ジギョウシャ</t>
    </rPh>
    <rPh sb="5" eb="6">
      <t>メイ</t>
    </rPh>
    <phoneticPr fontId="8"/>
  </si>
  <si>
    <t>歳出</t>
    <rPh sb="0" eb="2">
      <t>サイシュツ</t>
    </rPh>
    <phoneticPr fontId="8"/>
  </si>
  <si>
    <t>　　本書は、歳入歳出予算書の抄本と相違ないことを証明します。</t>
    <rPh sb="2" eb="4">
      <t>ホンショ</t>
    </rPh>
    <rPh sb="6" eb="8">
      <t>サイニュウ</t>
    </rPh>
    <rPh sb="8" eb="10">
      <t>サイシュツ</t>
    </rPh>
    <rPh sb="10" eb="13">
      <t>ヨサンショ</t>
    </rPh>
    <rPh sb="14" eb="16">
      <t>ショウホン</t>
    </rPh>
    <rPh sb="17" eb="19">
      <t>ソウイ</t>
    </rPh>
    <rPh sb="24" eb="26">
      <t>ショウメイ</t>
    </rPh>
    <phoneticPr fontId="8"/>
  </si>
  <si>
    <t>（代表者職氏名）</t>
    <rPh sb="1" eb="4">
      <t>ダイヒョウシャ</t>
    </rPh>
    <rPh sb="4" eb="5">
      <t>ショク</t>
    </rPh>
    <rPh sb="5" eb="7">
      <t>シメイ</t>
    </rPh>
    <phoneticPr fontId="8"/>
  </si>
  <si>
    <t>（注）　歳入のうち節の金額が他の事業を含む場合は、当該補助対象事業分をその下に（　　）書きし、備考欄に「（　　）は補助対象事業分」と記入すること。</t>
    <rPh sb="1" eb="2">
      <t>チュウ</t>
    </rPh>
    <rPh sb="4" eb="6">
      <t>サイニュウ</t>
    </rPh>
    <rPh sb="9" eb="10">
      <t>セツ</t>
    </rPh>
    <rPh sb="11" eb="13">
      <t>キンガク</t>
    </rPh>
    <rPh sb="14" eb="15">
      <t>タ</t>
    </rPh>
    <rPh sb="16" eb="18">
      <t>ジギョウ</t>
    </rPh>
    <rPh sb="19" eb="20">
      <t>フク</t>
    </rPh>
    <rPh sb="21" eb="23">
      <t>バアイ</t>
    </rPh>
    <rPh sb="25" eb="27">
      <t>トウガイ</t>
    </rPh>
    <rPh sb="27" eb="29">
      <t>ホジョ</t>
    </rPh>
    <rPh sb="29" eb="31">
      <t>タイショウ</t>
    </rPh>
    <rPh sb="31" eb="34">
      <t>ジギョウブン</t>
    </rPh>
    <rPh sb="37" eb="38">
      <t>シタ</t>
    </rPh>
    <rPh sb="43" eb="44">
      <t>カ</t>
    </rPh>
    <rPh sb="47" eb="50">
      <t>ビコウラン</t>
    </rPh>
    <rPh sb="57" eb="59">
      <t>ホジョ</t>
    </rPh>
    <rPh sb="59" eb="61">
      <t>タイショウ</t>
    </rPh>
    <rPh sb="61" eb="64">
      <t>ジギョウブン</t>
    </rPh>
    <rPh sb="66" eb="68">
      <t>キニュウ</t>
    </rPh>
    <phoneticPr fontId="8"/>
  </si>
  <si>
    <t>申請額</t>
    <rPh sb="0" eb="3">
      <t>シンセイガク</t>
    </rPh>
    <phoneticPr fontId="8"/>
  </si>
  <si>
    <t>申請額算出内訳</t>
    <rPh sb="0" eb="3">
      <t>シンセイガク</t>
    </rPh>
    <rPh sb="3" eb="5">
      <t>サンシュツ</t>
    </rPh>
    <rPh sb="5" eb="7">
      <t>ウチワケ</t>
    </rPh>
    <phoneticPr fontId="8"/>
  </si>
  <si>
    <t>事業計画書</t>
    <rPh sb="0" eb="2">
      <t>ジギョウ</t>
    </rPh>
    <rPh sb="2" eb="5">
      <t>ケイカクショ</t>
    </rPh>
    <phoneticPr fontId="8"/>
  </si>
  <si>
    <t>病院内保育施設の保育料金が規定された規則等の書類</t>
    <rPh sb="0" eb="3">
      <t>ビョウインアイ</t>
    </rPh>
    <rPh sb="3" eb="5">
      <t>ホイク</t>
    </rPh>
    <rPh sb="5" eb="7">
      <t>シセツ</t>
    </rPh>
    <rPh sb="8" eb="10">
      <t>ホイク</t>
    </rPh>
    <rPh sb="10" eb="12">
      <t>リョウキン</t>
    </rPh>
    <rPh sb="13" eb="15">
      <t>キテイ</t>
    </rPh>
    <rPh sb="18" eb="20">
      <t>キソク</t>
    </rPh>
    <rPh sb="20" eb="21">
      <t>トウ</t>
    </rPh>
    <rPh sb="22" eb="24">
      <t>ショルイ</t>
    </rPh>
    <phoneticPr fontId="8"/>
  </si>
  <si>
    <t>　 このことについて、下記により補助金を交付されるよう関係書類を添えて申請します。</t>
    <rPh sb="11" eb="13">
      <t>カキ</t>
    </rPh>
    <rPh sb="16" eb="19">
      <t>ホジョキン</t>
    </rPh>
    <rPh sb="20" eb="22">
      <t>コウフ</t>
    </rPh>
    <rPh sb="27" eb="29">
      <t>カンケイ</t>
    </rPh>
    <rPh sb="29" eb="31">
      <t>ショルイ</t>
    </rPh>
    <rPh sb="32" eb="33">
      <t>ソ</t>
    </rPh>
    <rPh sb="35" eb="37">
      <t>シンセイ</t>
    </rPh>
    <phoneticPr fontId="8"/>
  </si>
  <si>
    <t>愛　知　県　知　事　殿</t>
    <rPh sb="0" eb="1">
      <t>アイ</t>
    </rPh>
    <rPh sb="2" eb="3">
      <t>チ</t>
    </rPh>
    <rPh sb="4" eb="5">
      <t>ケン</t>
    </rPh>
    <rPh sb="6" eb="7">
      <t>チ</t>
    </rPh>
    <rPh sb="8" eb="9">
      <t>コト</t>
    </rPh>
    <rPh sb="10" eb="11">
      <t>ドノ</t>
    </rPh>
    <phoneticPr fontId="8"/>
  </si>
  <si>
    <t>　　　　　　記</t>
    <rPh sb="6" eb="7">
      <t>キ</t>
    </rPh>
    <phoneticPr fontId="8"/>
  </si>
  <si>
    <t>　</t>
    <phoneticPr fontId="8"/>
  </si>
  <si>
    <t>１</t>
    <phoneticPr fontId="8"/>
  </si>
  <si>
    <t>２</t>
    <phoneticPr fontId="8"/>
  </si>
  <si>
    <t>３</t>
    <phoneticPr fontId="8"/>
  </si>
  <si>
    <t>４</t>
    <phoneticPr fontId="8"/>
  </si>
  <si>
    <t>５</t>
    <phoneticPr fontId="8"/>
  </si>
  <si>
    <t>６</t>
    <phoneticPr fontId="8"/>
  </si>
  <si>
    <t>委託契約書の写し(原本証明したもの)及び運営要綱等(運営を委託している場合に限る。)</t>
    <rPh sb="0" eb="2">
      <t>イタク</t>
    </rPh>
    <rPh sb="2" eb="5">
      <t>ケイヤクショ</t>
    </rPh>
    <rPh sb="6" eb="7">
      <t>ウツ</t>
    </rPh>
    <rPh sb="9" eb="11">
      <t>ゲンポン</t>
    </rPh>
    <rPh sb="11" eb="13">
      <t>ショウメイ</t>
    </rPh>
    <rPh sb="18" eb="19">
      <t>オヨ</t>
    </rPh>
    <rPh sb="20" eb="22">
      <t>ウンエイ</t>
    </rPh>
    <rPh sb="22" eb="24">
      <t>ヨウコウ</t>
    </rPh>
    <rPh sb="24" eb="25">
      <t>トウ</t>
    </rPh>
    <rPh sb="26" eb="28">
      <t>ウンエイ</t>
    </rPh>
    <rPh sb="29" eb="31">
      <t>イタク</t>
    </rPh>
    <rPh sb="35" eb="37">
      <t>バアイ</t>
    </rPh>
    <rPh sb="38" eb="39">
      <t>カギ</t>
    </rPh>
    <phoneticPr fontId="8"/>
  </si>
  <si>
    <t>いて作成して行うこと。</t>
    <rPh sb="2" eb="3">
      <t>サク</t>
    </rPh>
    <rPh sb="3" eb="4">
      <t>ナ</t>
    </rPh>
    <rPh sb="6" eb="7">
      <t>オコナ</t>
    </rPh>
    <phoneticPr fontId="8"/>
  </si>
  <si>
    <t>(注)　同一の補助事業者が、２以上の施設において病院内保育事業を運営し、補助金の交付申</t>
    <rPh sb="1" eb="2">
      <t>チュウ</t>
    </rPh>
    <rPh sb="4" eb="6">
      <t>ドウイツ</t>
    </rPh>
    <rPh sb="7" eb="9">
      <t>ホジョ</t>
    </rPh>
    <rPh sb="9" eb="12">
      <t>ジギョウシャ</t>
    </rPh>
    <rPh sb="15" eb="17">
      <t>イジョウ</t>
    </rPh>
    <rPh sb="18" eb="20">
      <t>シセツ</t>
    </rPh>
    <rPh sb="24" eb="26">
      <t>ビョウイン</t>
    </rPh>
    <rPh sb="26" eb="27">
      <t>ナイ</t>
    </rPh>
    <rPh sb="27" eb="29">
      <t>ホイク</t>
    </rPh>
    <rPh sb="29" eb="31">
      <t>ジギョウ</t>
    </rPh>
    <rPh sb="32" eb="34">
      <t>ウンエイ</t>
    </rPh>
    <rPh sb="36" eb="39">
      <t>ホジョキン</t>
    </rPh>
    <rPh sb="40" eb="42">
      <t>コウフ</t>
    </rPh>
    <rPh sb="42" eb="43">
      <t>サル</t>
    </rPh>
    <phoneticPr fontId="8"/>
  </si>
  <si>
    <t>請をしようとする場合は、記の１申請額はその合計金額とし、２～６の書類は、それぞれにつ</t>
    <rPh sb="0" eb="1">
      <t>ショウ</t>
    </rPh>
    <rPh sb="8" eb="10">
      <t>バアイ</t>
    </rPh>
    <rPh sb="12" eb="13">
      <t>キ</t>
    </rPh>
    <rPh sb="15" eb="18">
      <t>シンセイガク</t>
    </rPh>
    <rPh sb="21" eb="23">
      <t>ゴウケイ</t>
    </rPh>
    <rPh sb="23" eb="25">
      <t>キンガク</t>
    </rPh>
    <rPh sb="32" eb="34">
      <t>ショルイ</t>
    </rPh>
    <phoneticPr fontId="8"/>
  </si>
  <si>
    <t>緊急一時保育</t>
    <rPh sb="0" eb="2">
      <t>キンキュウ</t>
    </rPh>
    <rPh sb="2" eb="4">
      <t>イチジ</t>
    </rPh>
    <rPh sb="4" eb="6">
      <t>ホイク</t>
    </rPh>
    <phoneticPr fontId="8"/>
  </si>
  <si>
    <t>児童保育</t>
    <rPh sb="0" eb="2">
      <t>ジドウ</t>
    </rPh>
    <rPh sb="2" eb="4">
      <t>ホイク</t>
    </rPh>
    <phoneticPr fontId="8"/>
  </si>
  <si>
    <t>休日保育</t>
    <rPh sb="0" eb="2">
      <t>キュウジツ</t>
    </rPh>
    <rPh sb="2" eb="4">
      <t>ホイク</t>
    </rPh>
    <phoneticPr fontId="8"/>
  </si>
  <si>
    <t>（注）　休日保育の実施予定日の該当欄に○印を記入し、各月ごとの実施予定日数及び年間の実施予定日数をそれぞれ計欄に記入すること。</t>
    <rPh sb="1" eb="2">
      <t>チュウ</t>
    </rPh>
    <rPh sb="4" eb="6">
      <t>キュウジツ</t>
    </rPh>
    <rPh sb="6" eb="8">
      <t>ホイク</t>
    </rPh>
    <rPh sb="9" eb="11">
      <t>ジッシ</t>
    </rPh>
    <rPh sb="11" eb="13">
      <t>ヨテイ</t>
    </rPh>
    <rPh sb="13" eb="14">
      <t>ニチ</t>
    </rPh>
    <rPh sb="15" eb="17">
      <t>ガイトウ</t>
    </rPh>
    <rPh sb="17" eb="18">
      <t>ラン</t>
    </rPh>
    <rPh sb="20" eb="21">
      <t>シルシ</t>
    </rPh>
    <rPh sb="22" eb="24">
      <t>キニュウ</t>
    </rPh>
    <rPh sb="26" eb="28">
      <t>カクツキ</t>
    </rPh>
    <rPh sb="31" eb="33">
      <t>ジッシ</t>
    </rPh>
    <rPh sb="33" eb="35">
      <t>ヨテイ</t>
    </rPh>
    <rPh sb="35" eb="37">
      <t>ニッスウ</t>
    </rPh>
    <rPh sb="37" eb="38">
      <t>オヨ</t>
    </rPh>
    <rPh sb="39" eb="41">
      <t>ネンカン</t>
    </rPh>
    <rPh sb="42" eb="44">
      <t>ジッシ</t>
    </rPh>
    <rPh sb="44" eb="46">
      <t>ヨテイ</t>
    </rPh>
    <rPh sb="46" eb="47">
      <t>ニチ</t>
    </rPh>
    <rPh sb="47" eb="48">
      <t>スウ</t>
    </rPh>
    <rPh sb="53" eb="54">
      <t>ケイ</t>
    </rPh>
    <rPh sb="54" eb="55">
      <t>ラン</t>
    </rPh>
    <rPh sb="56" eb="58">
      <t>キニュウ</t>
    </rPh>
    <phoneticPr fontId="8"/>
  </si>
  <si>
    <t>　</t>
  </si>
  <si>
    <t>(別紙様式１－１、１－２)</t>
    <rPh sb="1" eb="3">
      <t>ベッシ</t>
    </rPh>
    <rPh sb="3" eb="5">
      <t>ヨウシキ</t>
    </rPh>
    <phoneticPr fontId="8"/>
  </si>
  <si>
    <t>(別紙様式１－３、１－４、１－５、１－６)</t>
    <rPh sb="1" eb="3">
      <t>ベッシ</t>
    </rPh>
    <rPh sb="3" eb="5">
      <t>ヨウシキ</t>
    </rPh>
    <phoneticPr fontId="8"/>
  </si>
  <si>
    <t>番号</t>
    <rPh sb="0" eb="2">
      <t>バンゴウ</t>
    </rPh>
    <phoneticPr fontId="8"/>
  </si>
  <si>
    <t>（住所）</t>
    <rPh sb="1" eb="2">
      <t>ジュウ</t>
    </rPh>
    <rPh sb="2" eb="3">
      <t>ショ</t>
    </rPh>
    <phoneticPr fontId="8"/>
  </si>
  <si>
    <t>（別紙様式１（病院内保育所運営費補助金））</t>
    <rPh sb="1" eb="3">
      <t>ベッシ</t>
    </rPh>
    <rPh sb="3" eb="5">
      <t>ヨウシキ</t>
    </rPh>
    <phoneticPr fontId="8"/>
  </si>
  <si>
    <t>別紙様式１-３（病院内保育所運営費補助金）</t>
    <rPh sb="0" eb="2">
      <t>ベッシ</t>
    </rPh>
    <rPh sb="2" eb="4">
      <t>ヨウシキ</t>
    </rPh>
    <phoneticPr fontId="4"/>
  </si>
  <si>
    <t>別紙様式１－４（病院内保育所運営費補助金）</t>
    <rPh sb="0" eb="2">
      <t>ベッシ</t>
    </rPh>
    <rPh sb="2" eb="4">
      <t>ヨウシキ</t>
    </rPh>
    <phoneticPr fontId="8"/>
  </si>
  <si>
    <t>別紙様式１－５（病院内保育所運営費補助金）</t>
    <rPh sb="0" eb="2">
      <t>ベッシ</t>
    </rPh>
    <rPh sb="2" eb="4">
      <t>ヨウシキ</t>
    </rPh>
    <phoneticPr fontId="8"/>
  </si>
  <si>
    <t>別紙様式１－６（病院内保育所運営費補助金）</t>
    <rPh sb="0" eb="2">
      <t>ベッシ</t>
    </rPh>
    <rPh sb="2" eb="4">
      <t>ヨウシキ</t>
    </rPh>
    <phoneticPr fontId="8"/>
  </si>
  <si>
    <t>別紙３（病院内保育所運営費補助金）</t>
    <rPh sb="0" eb="2">
      <t>ベッシ</t>
    </rPh>
    <phoneticPr fontId="8"/>
  </si>
  <si>
    <t>１　本表は、当該年度の４月１日から翌年の３月３１日までの１年間における給与支給予定額を記載すること。</t>
    <rPh sb="39" eb="41">
      <t>ヨテイ</t>
    </rPh>
    <phoneticPr fontId="4"/>
  </si>
  <si>
    <t>　１　Ｆ欄には、Ｄ欄の金額とＥ欄の金額とを比較して少ない方の額を記入すること。</t>
    <rPh sb="4" eb="5">
      <t>ラン</t>
    </rPh>
    <rPh sb="9" eb="10">
      <t>ラン</t>
    </rPh>
    <rPh sb="11" eb="13">
      <t>キンガク</t>
    </rPh>
    <rPh sb="15" eb="16">
      <t>ラン</t>
    </rPh>
    <rPh sb="17" eb="19">
      <t>キンガク</t>
    </rPh>
    <rPh sb="21" eb="23">
      <t>ヒカク</t>
    </rPh>
    <rPh sb="25" eb="26">
      <t>スク</t>
    </rPh>
    <rPh sb="28" eb="29">
      <t>ホウ</t>
    </rPh>
    <rPh sb="30" eb="31">
      <t>ガク</t>
    </rPh>
    <rPh sb="32" eb="34">
      <t>キニュウ</t>
    </rPh>
    <phoneticPr fontId="8"/>
  </si>
  <si>
    <t>　２　Ｇ欄には、Ｃ欄の金額とＦ欄の金額とを比較して少ない方の額を記入すること。</t>
    <rPh sb="4" eb="5">
      <t>ラン</t>
    </rPh>
    <rPh sb="9" eb="10">
      <t>ラン</t>
    </rPh>
    <rPh sb="11" eb="13">
      <t>キンガク</t>
    </rPh>
    <rPh sb="15" eb="16">
      <t>ラン</t>
    </rPh>
    <rPh sb="17" eb="19">
      <t>キンガク</t>
    </rPh>
    <rPh sb="21" eb="23">
      <t>ヒカク</t>
    </rPh>
    <rPh sb="25" eb="26">
      <t>スク</t>
    </rPh>
    <rPh sb="28" eb="29">
      <t>ホウ</t>
    </rPh>
    <rPh sb="30" eb="31">
      <t>ガク</t>
    </rPh>
    <rPh sb="32" eb="34">
      <t>キニュウ</t>
    </rPh>
    <phoneticPr fontId="8"/>
  </si>
  <si>
    <t>開設者名（医療機関名）　　　　　　　　　　　　　　　　　</t>
    <rPh sb="0" eb="3">
      <t>カイセツシャ</t>
    </rPh>
    <rPh sb="3" eb="4">
      <t>メイ</t>
    </rPh>
    <rPh sb="5" eb="7">
      <t>イリョウ</t>
    </rPh>
    <rPh sb="7" eb="9">
      <t>キカン</t>
    </rPh>
    <rPh sb="9" eb="10">
      <t>メイ</t>
    </rPh>
    <phoneticPr fontId="8"/>
  </si>
  <si>
    <t>寄付金</t>
    <rPh sb="0" eb="3">
      <t>キフキン</t>
    </rPh>
    <phoneticPr fontId="8"/>
  </si>
  <si>
    <t>差引額</t>
    <rPh sb="0" eb="1">
      <t>サ</t>
    </rPh>
    <rPh sb="1" eb="2">
      <t>ヒ</t>
    </rPh>
    <rPh sb="2" eb="3">
      <t>ガク</t>
    </rPh>
    <phoneticPr fontId="8"/>
  </si>
  <si>
    <t>その他の</t>
    <rPh sb="2" eb="3">
      <t>タ</t>
    </rPh>
    <phoneticPr fontId="8"/>
  </si>
  <si>
    <t>運営月数
/日数</t>
    <rPh sb="0" eb="2">
      <t>ウンエイ</t>
    </rPh>
    <rPh sb="2" eb="3">
      <t>ツキ</t>
    </rPh>
    <rPh sb="3" eb="4">
      <t>スウ</t>
    </rPh>
    <rPh sb="6" eb="8">
      <t>ニッスウ</t>
    </rPh>
    <phoneticPr fontId="8"/>
  </si>
  <si>
    <t>収入額</t>
    <rPh sb="0" eb="2">
      <t>シュウニュウ</t>
    </rPh>
    <rPh sb="2" eb="3">
      <t>ガク</t>
    </rPh>
    <phoneticPr fontId="8"/>
  </si>
  <si>
    <t>加算種別</t>
    <rPh sb="0" eb="2">
      <t>カサン</t>
    </rPh>
    <rPh sb="2" eb="4">
      <t>シュベツ</t>
    </rPh>
    <phoneticPr fontId="8"/>
  </si>
  <si>
    <t>計</t>
    <rPh sb="0" eb="1">
      <t>カケイ</t>
    </rPh>
    <phoneticPr fontId="8"/>
  </si>
  <si>
    <t>Ａ</t>
    <phoneticPr fontId="8"/>
  </si>
  <si>
    <t>Ｂ</t>
    <phoneticPr fontId="8"/>
  </si>
  <si>
    <t>Ｃ</t>
    <phoneticPr fontId="8"/>
  </si>
  <si>
    <t>Ｄ</t>
    <phoneticPr fontId="8"/>
  </si>
  <si>
    <t>Ｅ</t>
    <phoneticPr fontId="8"/>
  </si>
  <si>
    <t>Ｆ</t>
    <phoneticPr fontId="8"/>
  </si>
  <si>
    <t>Ｇ</t>
    <phoneticPr fontId="8"/>
  </si>
  <si>
    <t>Ｈ</t>
    <phoneticPr fontId="8"/>
  </si>
  <si>
    <t>２４時間保育</t>
    <rPh sb="2" eb="4">
      <t>ジカン</t>
    </rPh>
    <rPh sb="4" eb="6">
      <t>ホイク</t>
    </rPh>
    <phoneticPr fontId="8"/>
  </si>
  <si>
    <t>24時間保育
（年間100日以上）</t>
    <rPh sb="2" eb="4">
      <t>ジカン</t>
    </rPh>
    <rPh sb="4" eb="6">
      <t>ホイク</t>
    </rPh>
    <rPh sb="8" eb="10">
      <t>ネンカン</t>
    </rPh>
    <rPh sb="13" eb="16">
      <t>ニチイジョウ</t>
    </rPh>
    <phoneticPr fontId="8"/>
  </si>
  <si>
    <t>長時間保育</t>
    <rPh sb="0" eb="3">
      <t>チョウジカン</t>
    </rPh>
    <rPh sb="3" eb="5">
      <t>ホイク</t>
    </rPh>
    <phoneticPr fontId="8"/>
  </si>
  <si>
    <t>病児等保育</t>
    <rPh sb="0" eb="3">
      <t>ビョウジトウ</t>
    </rPh>
    <rPh sb="3" eb="5">
      <t>ホイク</t>
    </rPh>
    <phoneticPr fontId="8"/>
  </si>
  <si>
    <t>近隣医療機関の
児童受入</t>
    <rPh sb="0" eb="2">
      <t>キンリン</t>
    </rPh>
    <rPh sb="2" eb="4">
      <t>イリョウ</t>
    </rPh>
    <rPh sb="4" eb="6">
      <t>キカン</t>
    </rPh>
    <rPh sb="8" eb="10">
      <t>ジドウ</t>
    </rPh>
    <rPh sb="10" eb="12">
      <t>ウケイレ</t>
    </rPh>
    <phoneticPr fontId="8"/>
  </si>
  <si>
    <t>　　ただし、算出された額に1,000円未満の端数が生じた場合にはこれを切り捨てるものとする。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phoneticPr fontId="8"/>
  </si>
  <si>
    <t>　　</t>
    <phoneticPr fontId="8"/>
  </si>
  <si>
    <t>別紙様式１－１（病院内保育所運営費補助金）</t>
    <rPh sb="0" eb="2">
      <t>ベッシ</t>
    </rPh>
    <rPh sb="2" eb="4">
      <t>ヨウシキ</t>
    </rPh>
    <phoneticPr fontId="8"/>
  </si>
  <si>
    <t>金</t>
    <rPh sb="0" eb="1">
      <t>キン</t>
    </rPh>
    <phoneticPr fontId="8"/>
  </si>
  <si>
    <t>円</t>
    <rPh sb="0" eb="1">
      <t>エン</t>
    </rPh>
    <phoneticPr fontId="8"/>
  </si>
  <si>
    <t>Ⅰ型</t>
    <rPh sb="1" eb="2">
      <t>ガタ</t>
    </rPh>
    <phoneticPr fontId="8"/>
  </si>
  <si>
    <t>Ⅱ型</t>
    <rPh sb="1" eb="2">
      <t>ガタ</t>
    </rPh>
    <phoneticPr fontId="8"/>
  </si>
  <si>
    <t>Ⅲ型</t>
    <rPh sb="1" eb="2">
      <t>ガタ</t>
    </rPh>
    <phoneticPr fontId="8"/>
  </si>
  <si>
    <t>Ⅳ型</t>
    <rPh sb="1" eb="2">
      <t>ガタ</t>
    </rPh>
    <phoneticPr fontId="8"/>
  </si>
  <si>
    <t>Ⅴ型</t>
    <rPh sb="1" eb="2">
      <t>ガタ</t>
    </rPh>
    <phoneticPr fontId="8"/>
  </si>
  <si>
    <t>調整率</t>
    <rPh sb="0" eb="3">
      <t>チョウセイリツ</t>
    </rPh>
    <phoneticPr fontId="8"/>
  </si>
  <si>
    <t>24時間保育</t>
    <rPh sb="2" eb="4">
      <t>ジカン</t>
    </rPh>
    <rPh sb="4" eb="6">
      <t>ホイク</t>
    </rPh>
    <phoneticPr fontId="8"/>
  </si>
  <si>
    <t>○</t>
    <phoneticPr fontId="8"/>
  </si>
  <si>
    <t>保育施設名</t>
    <rPh sb="0" eb="2">
      <t>ホイク</t>
    </rPh>
    <rPh sb="2" eb="5">
      <t>シセツメイ</t>
    </rPh>
    <phoneticPr fontId="8"/>
  </si>
  <si>
    <t>令和　</t>
    <rPh sb="0" eb="2">
      <t>レイワ</t>
    </rPh>
    <phoneticPr fontId="4"/>
  </si>
  <si>
    <t>年</t>
    <rPh sb="0" eb="1">
      <t>ネン</t>
    </rPh>
    <phoneticPr fontId="4"/>
  </si>
  <si>
    <t>月</t>
    <rPh sb="0" eb="1">
      <t>ガツ</t>
    </rPh>
    <phoneticPr fontId="4"/>
  </si>
  <si>
    <t>日</t>
    <rPh sb="0" eb="1">
      <t>ニチ</t>
    </rPh>
    <phoneticPr fontId="4"/>
  </si>
  <si>
    <t>令和</t>
    <rPh sb="0" eb="2">
      <t>レイワ</t>
    </rPh>
    <phoneticPr fontId="4"/>
  </si>
  <si>
    <t>～</t>
  </si>
  <si>
    <t>（病院名）</t>
    <rPh sb="1" eb="3">
      <t>ビョウイン</t>
    </rPh>
    <rPh sb="3" eb="4">
      <t>メイ</t>
    </rPh>
    <phoneticPr fontId="8"/>
  </si>
  <si>
    <t>別紙様式１－７（病院内保育所運営費補助金）</t>
    <rPh sb="0" eb="2">
      <t>ベッシ</t>
    </rPh>
    <rPh sb="2" eb="4">
      <t>ヨウシキ</t>
    </rPh>
    <phoneticPr fontId="8"/>
  </si>
  <si>
    <t>共　同　利　用　型　保　育　実　施　予　定　調</t>
    <rPh sb="0" eb="1">
      <t>トモ</t>
    </rPh>
    <rPh sb="2" eb="3">
      <t>ドウ</t>
    </rPh>
    <rPh sb="4" eb="5">
      <t>リ</t>
    </rPh>
    <rPh sb="6" eb="7">
      <t>ヨウ</t>
    </rPh>
    <rPh sb="8" eb="9">
      <t>カタ</t>
    </rPh>
    <rPh sb="10" eb="11">
      <t>ホ</t>
    </rPh>
    <rPh sb="12" eb="13">
      <t>イク</t>
    </rPh>
    <rPh sb="14" eb="15">
      <t>ジツ</t>
    </rPh>
    <rPh sb="16" eb="17">
      <t>シ</t>
    </rPh>
    <rPh sb="18" eb="19">
      <t>ヨ</t>
    </rPh>
    <rPh sb="20" eb="21">
      <t>サダム</t>
    </rPh>
    <rPh sb="22" eb="23">
      <t>シラ</t>
    </rPh>
    <phoneticPr fontId="8"/>
  </si>
  <si>
    <t>（注）　共同利用型保育の実施予定日の該当欄に○印を記入し、各月ごとの実施予定日数及び年間の実施予定日数をそれぞれ計欄に記入すること。</t>
    <rPh sb="1" eb="2">
      <t>チュウ</t>
    </rPh>
    <rPh sb="4" eb="6">
      <t>キョウドウ</t>
    </rPh>
    <rPh sb="6" eb="9">
      <t>リヨウガタ</t>
    </rPh>
    <rPh sb="9" eb="11">
      <t>ホイク</t>
    </rPh>
    <rPh sb="12" eb="14">
      <t>ジッシ</t>
    </rPh>
    <rPh sb="14" eb="16">
      <t>ヨテイ</t>
    </rPh>
    <rPh sb="16" eb="17">
      <t>ニチ</t>
    </rPh>
    <rPh sb="18" eb="20">
      <t>ガイトウ</t>
    </rPh>
    <rPh sb="20" eb="21">
      <t>ラン</t>
    </rPh>
    <rPh sb="23" eb="24">
      <t>シルシ</t>
    </rPh>
    <rPh sb="25" eb="27">
      <t>キニュウ</t>
    </rPh>
    <rPh sb="29" eb="31">
      <t>カクツキ</t>
    </rPh>
    <rPh sb="34" eb="36">
      <t>ジッシ</t>
    </rPh>
    <rPh sb="36" eb="38">
      <t>ヨテイ</t>
    </rPh>
    <rPh sb="38" eb="40">
      <t>ニッスウ</t>
    </rPh>
    <rPh sb="40" eb="41">
      <t>オヨ</t>
    </rPh>
    <rPh sb="42" eb="44">
      <t>ネンカン</t>
    </rPh>
    <rPh sb="45" eb="47">
      <t>ジッシ</t>
    </rPh>
    <rPh sb="47" eb="49">
      <t>ヨテイ</t>
    </rPh>
    <rPh sb="49" eb="50">
      <t>ニチ</t>
    </rPh>
    <rPh sb="50" eb="51">
      <t>スウ</t>
    </rPh>
    <rPh sb="56" eb="57">
      <t>ケイ</t>
    </rPh>
    <rPh sb="57" eb="58">
      <t>ラン</t>
    </rPh>
    <rPh sb="59" eb="61">
      <t>キニュウ</t>
    </rPh>
    <phoneticPr fontId="8"/>
  </si>
  <si>
    <t>　３　Ｈ欄には、民間立については、Ｇ欄の金額に３分の２（公的立は３分の１）を乗じた金額を、自治体立については、Ｇ欄の金額に６分の１を乗じた金額を記入すること。</t>
    <rPh sb="4" eb="5">
      <t>ラン</t>
    </rPh>
    <rPh sb="8" eb="10">
      <t>ミンカン</t>
    </rPh>
    <rPh sb="10" eb="11">
      <t>タ</t>
    </rPh>
    <rPh sb="18" eb="19">
      <t>ラン</t>
    </rPh>
    <rPh sb="20" eb="22">
      <t>キンガク</t>
    </rPh>
    <rPh sb="24" eb="25">
      <t>ブン</t>
    </rPh>
    <rPh sb="28" eb="30">
      <t>コウテキ</t>
    </rPh>
    <rPh sb="30" eb="31">
      <t>リツ</t>
    </rPh>
    <rPh sb="33" eb="34">
      <t>ブン</t>
    </rPh>
    <rPh sb="38" eb="39">
      <t>ジョウ</t>
    </rPh>
    <rPh sb="41" eb="43">
      <t>キンガク</t>
    </rPh>
    <rPh sb="45" eb="48">
      <t>ジチタイ</t>
    </rPh>
    <rPh sb="48" eb="49">
      <t>タ</t>
    </rPh>
    <rPh sb="56" eb="57">
      <t>ラン</t>
    </rPh>
    <rPh sb="72" eb="74">
      <t>キニュウ</t>
    </rPh>
    <phoneticPr fontId="8"/>
  </si>
  <si>
    <t>(選択してください)</t>
  </si>
  <si>
    <t>勤務形態</t>
    <rPh sb="0" eb="2">
      <t>キンム</t>
    </rPh>
    <rPh sb="2" eb="4">
      <t>ケイタイ</t>
    </rPh>
    <phoneticPr fontId="4"/>
  </si>
  <si>
    <t>職種</t>
    <rPh sb="0" eb="2">
      <t>ショクシュ</t>
    </rPh>
    <phoneticPr fontId="4"/>
  </si>
  <si>
    <t>＜プルダウンリスト＞</t>
    <phoneticPr fontId="8"/>
  </si>
  <si>
    <t>（病児保育）</t>
    <phoneticPr fontId="4"/>
  </si>
  <si>
    <t>保育士等</t>
    <phoneticPr fontId="4"/>
  </si>
  <si>
    <t>（児童保育専門職員）</t>
    <phoneticPr fontId="4"/>
  </si>
  <si>
    <t>別紙様式１－２（病院内保育所運営費補助金）</t>
    <phoneticPr fontId="4"/>
  </si>
  <si>
    <t>：記入不要（数式または別シートより反映）</t>
    <rPh sb="1" eb="3">
      <t>キニュウ</t>
    </rPh>
    <rPh sb="3" eb="5">
      <t>フヨウ</t>
    </rPh>
    <rPh sb="6" eb="8">
      <t>スウシキ</t>
    </rPh>
    <rPh sb="11" eb="12">
      <t>ベツ</t>
    </rPh>
    <rPh sb="17" eb="19">
      <t>ハンエイ</t>
    </rPh>
    <phoneticPr fontId="8"/>
  </si>
  <si>
    <t>：記入ください</t>
    <rPh sb="1" eb="3">
      <t>キニュウ</t>
    </rPh>
    <phoneticPr fontId="8"/>
  </si>
  <si>
    <t>：プルダウンで選択ください。</t>
    <rPh sb="7" eb="9">
      <t>センタク</t>
    </rPh>
    <phoneticPr fontId="8"/>
  </si>
  <si>
    <t>【入力区分】</t>
    <rPh sb="1" eb="3">
      <t>ニュウリョク</t>
    </rPh>
    <rPh sb="3" eb="5">
      <t>クブン</t>
    </rPh>
    <phoneticPr fontId="8"/>
  </si>
  <si>
    <t>以下区分に注意の上、ご記入ください。</t>
    <rPh sb="0" eb="2">
      <t>イカ</t>
    </rPh>
    <rPh sb="2" eb="4">
      <t>クブン</t>
    </rPh>
    <rPh sb="5" eb="7">
      <t>チュウイ</t>
    </rPh>
    <rPh sb="8" eb="9">
      <t>ウエ</t>
    </rPh>
    <rPh sb="11" eb="13">
      <t>キニュウ</t>
    </rPh>
    <phoneticPr fontId="8"/>
  </si>
  <si>
    <t>各シートには自動計算の数式が入力されていますので、</t>
    <rPh sb="0" eb="1">
      <t>カク</t>
    </rPh>
    <rPh sb="6" eb="8">
      <t>ジドウ</t>
    </rPh>
    <rPh sb="8" eb="10">
      <t>ケイサン</t>
    </rPh>
    <rPh sb="11" eb="13">
      <t>スウシキ</t>
    </rPh>
    <rPh sb="14" eb="16">
      <t>ニュウリョク</t>
    </rPh>
    <phoneticPr fontId="8"/>
  </si>
  <si>
    <t>（注）</t>
    <rPh sb="1" eb="2">
      <t>チュウ</t>
    </rPh>
    <phoneticPr fontId="8"/>
  </si>
  <si>
    <t xml:space="preserve">    事　　業　　実　　績　　報　　告　　書</t>
    <rPh sb="4" eb="5">
      <t>コト</t>
    </rPh>
    <rPh sb="7" eb="8">
      <t>ギョウ</t>
    </rPh>
    <rPh sb="10" eb="11">
      <t>ジツ</t>
    </rPh>
    <rPh sb="13" eb="14">
      <t>セキ</t>
    </rPh>
    <rPh sb="16" eb="17">
      <t>ホウ</t>
    </rPh>
    <rPh sb="19" eb="20">
      <t>コク</t>
    </rPh>
    <rPh sb="22" eb="23">
      <t>ショ</t>
    </rPh>
    <phoneticPr fontId="4"/>
  </si>
  <si>
    <t>時間</t>
    <rPh sb="0" eb="2">
      <t>ジカン</t>
    </rPh>
    <phoneticPr fontId="4"/>
  </si>
  <si>
    <t>分</t>
    <rPh sb="0" eb="1">
      <t>フン</t>
    </rPh>
    <phoneticPr fontId="4"/>
  </si>
  <si>
    <t>１、２歳</t>
    <rPh sb="3" eb="4">
      <t>サイ</t>
    </rPh>
    <phoneticPr fontId="4"/>
  </si>
  <si>
    <t>（注）</t>
    <rPh sb="1" eb="2">
      <t>チュウ</t>
    </rPh>
    <phoneticPr fontId="4"/>
  </si>
  <si>
    <t>１　本様式には数式があるため、以下色付したセルのみ記入すること。</t>
    <rPh sb="2" eb="3">
      <t>ホン</t>
    </rPh>
    <rPh sb="3" eb="5">
      <t>ヨウシキ</t>
    </rPh>
    <rPh sb="7" eb="9">
      <t>スウシキ</t>
    </rPh>
    <rPh sb="15" eb="17">
      <t>イカ</t>
    </rPh>
    <rPh sb="17" eb="19">
      <t>イロヅ</t>
    </rPh>
    <rPh sb="25" eb="27">
      <t>キニュウ</t>
    </rPh>
    <phoneticPr fontId="4"/>
  </si>
  <si>
    <t>：記入、</t>
    <phoneticPr fontId="4"/>
  </si>
  <si>
    <t>２　保育士等職員数の非常勤職員欄の（　）には、常勤換算後の数値を記入すること。</t>
    <rPh sb="2" eb="5">
      <t>ホイクシ</t>
    </rPh>
    <rPh sb="5" eb="6">
      <t>トウ</t>
    </rPh>
    <rPh sb="6" eb="8">
      <t>ショクイン</t>
    </rPh>
    <rPh sb="8" eb="9">
      <t>スウ</t>
    </rPh>
    <rPh sb="10" eb="13">
      <t>ヒジョウキン</t>
    </rPh>
    <rPh sb="13" eb="15">
      <t>ショクイン</t>
    </rPh>
    <rPh sb="15" eb="16">
      <t>ラン</t>
    </rPh>
    <rPh sb="23" eb="25">
      <t>ジョウキン</t>
    </rPh>
    <rPh sb="25" eb="27">
      <t>カンサン</t>
    </rPh>
    <rPh sb="27" eb="28">
      <t>ゴ</t>
    </rPh>
    <rPh sb="29" eb="31">
      <t>スウチ</t>
    </rPh>
    <rPh sb="32" eb="34">
      <t>キニュウ</t>
    </rPh>
    <phoneticPr fontId="4"/>
  </si>
  <si>
    <t>３　保育士等職員数のその他の職員には、保育士助士（有資格の保育士以外の者で、直接保育に従事している者）を記入すること。</t>
    <rPh sb="2" eb="5">
      <t>ホイクシ</t>
    </rPh>
    <rPh sb="5" eb="6">
      <t>トウ</t>
    </rPh>
    <rPh sb="6" eb="8">
      <t>ショクイン</t>
    </rPh>
    <rPh sb="8" eb="9">
      <t>スウ</t>
    </rPh>
    <rPh sb="12" eb="13">
      <t>タ</t>
    </rPh>
    <rPh sb="14" eb="16">
      <t>ショクイン</t>
    </rPh>
    <rPh sb="19" eb="22">
      <t>ホイクシ</t>
    </rPh>
    <rPh sb="22" eb="24">
      <t>ジョシ</t>
    </rPh>
    <rPh sb="25" eb="28">
      <t>ユウシカク</t>
    </rPh>
    <rPh sb="29" eb="32">
      <t>ホイクシ</t>
    </rPh>
    <rPh sb="32" eb="34">
      <t>イガイ</t>
    </rPh>
    <rPh sb="35" eb="36">
      <t>モノ</t>
    </rPh>
    <rPh sb="38" eb="40">
      <t>チョクセツ</t>
    </rPh>
    <rPh sb="40" eb="42">
      <t>ホイク</t>
    </rPh>
    <rPh sb="43" eb="45">
      <t>ジュウジ</t>
    </rPh>
    <rPh sb="49" eb="50">
      <t>モノ</t>
    </rPh>
    <rPh sb="52" eb="54">
      <t>キニュウ</t>
    </rPh>
    <phoneticPr fontId="4"/>
  </si>
  <si>
    <t>４　看護職員欄には、「病児等保育」を実施している施設について、病児等保育を専門で担当している看護職員の人数を記入すること。</t>
    <rPh sb="2" eb="4">
      <t>カンゴ</t>
    </rPh>
    <rPh sb="4" eb="6">
      <t>ショクイン</t>
    </rPh>
    <rPh sb="6" eb="7">
      <t>ラン</t>
    </rPh>
    <rPh sb="11" eb="13">
      <t>ビョウジ</t>
    </rPh>
    <rPh sb="13" eb="14">
      <t>トウ</t>
    </rPh>
    <rPh sb="14" eb="16">
      <t>ホイク</t>
    </rPh>
    <rPh sb="18" eb="20">
      <t>ジッシ</t>
    </rPh>
    <rPh sb="24" eb="26">
      <t>シセツ</t>
    </rPh>
    <rPh sb="31" eb="33">
      <t>ビョウジ</t>
    </rPh>
    <rPh sb="33" eb="34">
      <t>トウ</t>
    </rPh>
    <rPh sb="34" eb="36">
      <t>ホイク</t>
    </rPh>
    <rPh sb="37" eb="39">
      <t>センモン</t>
    </rPh>
    <rPh sb="40" eb="42">
      <t>タントウ</t>
    </rPh>
    <rPh sb="46" eb="48">
      <t>カンゴ</t>
    </rPh>
    <rPh sb="48" eb="50">
      <t>ショクイン</t>
    </rPh>
    <rPh sb="51" eb="53">
      <t>ニンズウ</t>
    </rPh>
    <rPh sb="54" eb="56">
      <t>キニュウ</t>
    </rPh>
    <phoneticPr fontId="4"/>
  </si>
  <si>
    <t>：記入不要（別紙１－４を反映）</t>
    <phoneticPr fontId="4"/>
  </si>
  <si>
    <t>保　育　児　童　名　簿</t>
    <phoneticPr fontId="8"/>
  </si>
  <si>
    <t>４月</t>
    <rPh sb="1" eb="2">
      <t>ガツ</t>
    </rPh>
    <phoneticPr fontId="8"/>
  </si>
  <si>
    <t>５月</t>
  </si>
  <si>
    <t>日</t>
    <rPh sb="0" eb="1">
      <t>ヒ</t>
    </rPh>
    <phoneticPr fontId="8"/>
  </si>
  <si>
    <t>開所月数</t>
    <rPh sb="0" eb="2">
      <t>カイショ</t>
    </rPh>
    <rPh sb="2" eb="3">
      <t>ゲツ</t>
    </rPh>
    <rPh sb="3" eb="4">
      <t>スウ</t>
    </rPh>
    <phoneticPr fontId="8"/>
  </si>
  <si>
    <t>開所日数</t>
    <rPh sb="0" eb="2">
      <t>カイショ</t>
    </rPh>
    <rPh sb="2" eb="4">
      <t>ニッスウ</t>
    </rPh>
    <phoneticPr fontId="8"/>
  </si>
  <si>
    <t>年齢区分</t>
    <rPh sb="0" eb="2">
      <t>ネンレイ</t>
    </rPh>
    <rPh sb="2" eb="4">
      <t>クブン</t>
    </rPh>
    <phoneticPr fontId="8"/>
  </si>
  <si>
    <t>利用者職種</t>
    <rPh sb="0" eb="3">
      <t>リヨウシャ</t>
    </rPh>
    <rPh sb="3" eb="5">
      <t>ショクシュ</t>
    </rPh>
    <phoneticPr fontId="8"/>
  </si>
  <si>
    <t>保育児童名　　　　　　（未就学児）</t>
    <rPh sb="0" eb="2">
      <t>ホイク</t>
    </rPh>
    <rPh sb="2" eb="4">
      <t>ジドウ</t>
    </rPh>
    <rPh sb="4" eb="5">
      <t>メイ</t>
    </rPh>
    <rPh sb="12" eb="16">
      <t>ミシュウガクジ</t>
    </rPh>
    <phoneticPr fontId="8"/>
  </si>
  <si>
    <t>８月</t>
    <phoneticPr fontId="8"/>
  </si>
  <si>
    <t>０歳</t>
    <rPh sb="1" eb="2">
      <t>サイ</t>
    </rPh>
    <phoneticPr fontId="8"/>
  </si>
  <si>
    <t>１、２歳</t>
    <rPh sb="3" eb="4">
      <t>サイ</t>
    </rPh>
    <phoneticPr fontId="8"/>
  </si>
  <si>
    <t>３歳以上</t>
    <rPh sb="1" eb="2">
      <t>サイ</t>
    </rPh>
    <rPh sb="2" eb="4">
      <t>イジョウ</t>
    </rPh>
    <phoneticPr fontId="8"/>
  </si>
  <si>
    <t>看護職員</t>
    <rPh sb="0" eb="2">
      <t>カンゴ</t>
    </rPh>
    <rPh sb="2" eb="4">
      <t>ショクイン</t>
    </rPh>
    <phoneticPr fontId="8"/>
  </si>
  <si>
    <t>医師（男）</t>
    <rPh sb="0" eb="2">
      <t>イシ</t>
    </rPh>
    <rPh sb="3" eb="4">
      <t>オトコ</t>
    </rPh>
    <phoneticPr fontId="8"/>
  </si>
  <si>
    <t>医師（女）</t>
    <rPh sb="0" eb="2">
      <t>イシ</t>
    </rPh>
    <rPh sb="3" eb="4">
      <t>オンナ</t>
    </rPh>
    <phoneticPr fontId="8"/>
  </si>
  <si>
    <t>その他の職員</t>
    <rPh sb="2" eb="3">
      <t>タ</t>
    </rPh>
    <rPh sb="4" eb="6">
      <t>ショクイン</t>
    </rPh>
    <phoneticPr fontId="8"/>
  </si>
  <si>
    <t>合計</t>
    <rPh sb="0" eb="2">
      <t>ゴウケイ</t>
    </rPh>
    <phoneticPr fontId="8"/>
  </si>
  <si>
    <t>内訳</t>
    <rPh sb="0" eb="2">
      <t>ウチワケ</t>
    </rPh>
    <phoneticPr fontId="8"/>
  </si>
  <si>
    <t>（記入要領）</t>
    <phoneticPr fontId="8"/>
  </si>
  <si>
    <t>各月の開所日数を記入してください。</t>
    <rPh sb="0" eb="1">
      <t>カク</t>
    </rPh>
    <rPh sb="1" eb="2">
      <t>ツキ</t>
    </rPh>
    <rPh sb="3" eb="5">
      <t>カイショ</t>
    </rPh>
    <rPh sb="5" eb="7">
      <t>ニッスウ</t>
    </rPh>
    <rPh sb="8" eb="10">
      <t>キニュウ</t>
    </rPh>
    <phoneticPr fontId="8"/>
  </si>
  <si>
    <t>保育児童名を記入し、月毎で実際に保育した日数を記入してください。</t>
    <rPh sb="0" eb="2">
      <t>ホイク</t>
    </rPh>
    <rPh sb="2" eb="4">
      <t>ジドウ</t>
    </rPh>
    <rPh sb="4" eb="5">
      <t>メイ</t>
    </rPh>
    <rPh sb="6" eb="8">
      <t>キニュウ</t>
    </rPh>
    <rPh sb="10" eb="11">
      <t>ツキ</t>
    </rPh>
    <rPh sb="11" eb="12">
      <t>ゴト</t>
    </rPh>
    <rPh sb="13" eb="15">
      <t>ジッサイ</t>
    </rPh>
    <rPh sb="16" eb="18">
      <t>ホイク</t>
    </rPh>
    <rPh sb="20" eb="22">
      <t>ニッスウ</t>
    </rPh>
    <rPh sb="23" eb="25">
      <t>キニュウ</t>
    </rPh>
    <phoneticPr fontId="8"/>
  </si>
  <si>
    <t>※就学前の児童のみ記載してください。</t>
    <rPh sb="1" eb="4">
      <t>シュウガクマエ</t>
    </rPh>
    <rPh sb="5" eb="7">
      <t>ジドウ</t>
    </rPh>
    <rPh sb="9" eb="11">
      <t>キサイ</t>
    </rPh>
    <phoneticPr fontId="8"/>
  </si>
  <si>
    <t>年齢区分は、今年度４月１日現在の年齢をプルダウンより選択してください。</t>
    <rPh sb="0" eb="2">
      <t>ネンレイ</t>
    </rPh>
    <rPh sb="2" eb="4">
      <t>クブン</t>
    </rPh>
    <rPh sb="6" eb="9">
      <t>コンネンド</t>
    </rPh>
    <rPh sb="10" eb="11">
      <t>ガツ</t>
    </rPh>
    <rPh sb="12" eb="13">
      <t>ニチ</t>
    </rPh>
    <rPh sb="13" eb="15">
      <t>ゲンザイ</t>
    </rPh>
    <rPh sb="16" eb="18">
      <t>ネンレイ</t>
    </rPh>
    <rPh sb="26" eb="28">
      <t>センタク</t>
    </rPh>
    <phoneticPr fontId="8"/>
  </si>
  <si>
    <t>利用者職種は、看護職員、医師（男女）、その他の職員をプルダウンより選択してください。</t>
    <rPh sb="0" eb="3">
      <t>リヨウシャ</t>
    </rPh>
    <rPh sb="3" eb="5">
      <t>ショクシュ</t>
    </rPh>
    <rPh sb="7" eb="9">
      <t>カンゴ</t>
    </rPh>
    <rPh sb="9" eb="11">
      <t>ショクイン</t>
    </rPh>
    <rPh sb="12" eb="14">
      <t>イシ</t>
    </rPh>
    <rPh sb="15" eb="17">
      <t>ダンジョ</t>
    </rPh>
    <rPh sb="21" eb="22">
      <t>タ</t>
    </rPh>
    <rPh sb="23" eb="25">
      <t>ショクイン</t>
    </rPh>
    <rPh sb="33" eb="35">
      <t>センタク</t>
    </rPh>
    <phoneticPr fontId="8"/>
  </si>
  <si>
    <t>（入力区分）</t>
    <rPh sb="1" eb="3">
      <t>ニュウリョク</t>
    </rPh>
    <rPh sb="3" eb="5">
      <t>クブン</t>
    </rPh>
    <phoneticPr fontId="8"/>
  </si>
  <si>
    <t>：児童名、日数を記入ください。</t>
    <rPh sb="1" eb="3">
      <t>ジドウ</t>
    </rPh>
    <rPh sb="3" eb="4">
      <t>メイ</t>
    </rPh>
    <rPh sb="5" eb="7">
      <t>ニッスウ</t>
    </rPh>
    <rPh sb="8" eb="10">
      <t>キニュウ</t>
    </rPh>
    <phoneticPr fontId="8"/>
  </si>
  <si>
    <t>：記入不要（別紙２－１を反映）</t>
    <rPh sb="1" eb="3">
      <t>キニュウ</t>
    </rPh>
    <rPh sb="3" eb="5">
      <t>フヨウ</t>
    </rPh>
    <rPh sb="6" eb="8">
      <t>ベッシ</t>
    </rPh>
    <rPh sb="12" eb="14">
      <t>ハンエイ</t>
    </rPh>
    <phoneticPr fontId="8"/>
  </si>
  <si>
    <t>計</t>
    <rPh sb="0" eb="1">
      <t>ケイ</t>
    </rPh>
    <phoneticPr fontId="8"/>
  </si>
  <si>
    <t>休　　日　　保　　育　　実　　施　　調</t>
    <rPh sb="0" eb="1">
      <t>キュウ</t>
    </rPh>
    <rPh sb="3" eb="4">
      <t>ヒ</t>
    </rPh>
    <rPh sb="6" eb="7">
      <t>ホ</t>
    </rPh>
    <rPh sb="9" eb="10">
      <t>イク</t>
    </rPh>
    <rPh sb="12" eb="13">
      <t>ジツ</t>
    </rPh>
    <rPh sb="15" eb="16">
      <t>シ</t>
    </rPh>
    <rPh sb="18" eb="19">
      <t>シラ</t>
    </rPh>
    <phoneticPr fontId="8"/>
  </si>
  <si>
    <t>保育士助手</t>
    <rPh sb="0" eb="3">
      <t>ホイクシ</t>
    </rPh>
    <rPh sb="3" eb="5">
      <t>ジョシュ</t>
    </rPh>
    <phoneticPr fontId="4"/>
  </si>
  <si>
    <t>●換算した人数</t>
    <rPh sb="1" eb="3">
      <t>カンサン</t>
    </rPh>
    <rPh sb="5" eb="7">
      <t>ニンズウ</t>
    </rPh>
    <phoneticPr fontId="8"/>
  </si>
  <si>
    <t>（病院内保育所運営費補助金）</t>
    <phoneticPr fontId="8"/>
  </si>
  <si>
    <t>児　　童　　保　　育　　実　　施　　予　　定　　調</t>
    <rPh sb="0" eb="1">
      <t>コ</t>
    </rPh>
    <rPh sb="3" eb="4">
      <t>ワラベ</t>
    </rPh>
    <rPh sb="6" eb="7">
      <t>ホ</t>
    </rPh>
    <rPh sb="9" eb="10">
      <t>イク</t>
    </rPh>
    <rPh sb="12" eb="13">
      <t>ジツ</t>
    </rPh>
    <rPh sb="15" eb="16">
      <t>シ</t>
    </rPh>
    <rPh sb="18" eb="19">
      <t>ヨ</t>
    </rPh>
    <rPh sb="21" eb="22">
      <t>サダム</t>
    </rPh>
    <rPh sb="24" eb="25">
      <t>シラ</t>
    </rPh>
    <phoneticPr fontId="8"/>
  </si>
  <si>
    <t xml:space="preserve"> </t>
  </si>
  <si>
    <t>（注）　児童保育の実施予定日の該当欄に○印を記入し、各月ごとの実施予定日数及び年間の実施予定日数をそれぞれ計欄に記入すること。</t>
    <rPh sb="1" eb="2">
      <t>チュウ</t>
    </rPh>
    <rPh sb="4" eb="6">
      <t>ジドウ</t>
    </rPh>
    <rPh sb="6" eb="8">
      <t>ホイク</t>
    </rPh>
    <rPh sb="9" eb="11">
      <t>ジッシ</t>
    </rPh>
    <rPh sb="11" eb="13">
      <t>ヨテイ</t>
    </rPh>
    <rPh sb="13" eb="14">
      <t>ニチ</t>
    </rPh>
    <rPh sb="15" eb="17">
      <t>ガイトウ</t>
    </rPh>
    <rPh sb="17" eb="18">
      <t>ラン</t>
    </rPh>
    <rPh sb="20" eb="21">
      <t>シルシ</t>
    </rPh>
    <rPh sb="22" eb="24">
      <t>キニュウ</t>
    </rPh>
    <rPh sb="26" eb="28">
      <t>カクツキ</t>
    </rPh>
    <rPh sb="31" eb="33">
      <t>ジッシ</t>
    </rPh>
    <rPh sb="33" eb="35">
      <t>ヨテイ</t>
    </rPh>
    <rPh sb="35" eb="37">
      <t>ニッスウ</t>
    </rPh>
    <rPh sb="37" eb="38">
      <t>オヨ</t>
    </rPh>
    <rPh sb="39" eb="41">
      <t>ネンカン</t>
    </rPh>
    <rPh sb="42" eb="44">
      <t>ジッシ</t>
    </rPh>
    <rPh sb="44" eb="46">
      <t>ヨテイ</t>
    </rPh>
    <rPh sb="46" eb="47">
      <t>ニチ</t>
    </rPh>
    <rPh sb="47" eb="48">
      <t>スウ</t>
    </rPh>
    <rPh sb="53" eb="54">
      <t>ケイ</t>
    </rPh>
    <rPh sb="54" eb="55">
      <t>ラン</t>
    </rPh>
    <rPh sb="56" eb="58">
      <t>キニュウ</t>
    </rPh>
    <phoneticPr fontId="8"/>
  </si>
  <si>
    <t>令和８年３ 月３１日</t>
    <rPh sb="0" eb="2">
      <t>レイワ</t>
    </rPh>
    <rPh sb="3" eb="4">
      <t>ネン</t>
    </rPh>
    <rPh sb="6" eb="7">
      <t>ガツ</t>
    </rPh>
    <rPh sb="9" eb="10">
      <t>ニチ</t>
    </rPh>
    <phoneticPr fontId="8"/>
  </si>
  <si>
    <t>　　令和７年度病院内保育所運営費補助金の変更交付申請について</t>
    <rPh sb="2" eb="4">
      <t>レイワ</t>
    </rPh>
    <rPh sb="5" eb="7">
      <t>ネンド</t>
    </rPh>
    <rPh sb="7" eb="10">
      <t>ビョウインアイ</t>
    </rPh>
    <rPh sb="10" eb="13">
      <t>ホイクショ</t>
    </rPh>
    <rPh sb="13" eb="16">
      <t>ウンエイヒ</t>
    </rPh>
    <rPh sb="16" eb="19">
      <t>ホジョキン</t>
    </rPh>
    <rPh sb="20" eb="22">
      <t>ヘンコウ</t>
    </rPh>
    <rPh sb="22" eb="24">
      <t>コウフ</t>
    </rPh>
    <rPh sb="24" eb="26">
      <t>シンセイ</t>
    </rPh>
    <phoneticPr fontId="8"/>
  </si>
  <si>
    <t>令和７年度歳入歳出予算書の抄本(代表者が原本証明したもの)</t>
    <rPh sb="0" eb="2">
      <t>レイワ</t>
    </rPh>
    <rPh sb="3" eb="5">
      <t>ネンド</t>
    </rPh>
    <rPh sb="5" eb="7">
      <t>サイニュウ</t>
    </rPh>
    <rPh sb="7" eb="9">
      <t>サイシュツ</t>
    </rPh>
    <rPh sb="9" eb="12">
      <t>ヨサンショ</t>
    </rPh>
    <rPh sb="13" eb="15">
      <t>ショウホン</t>
    </rPh>
    <rPh sb="16" eb="19">
      <t>ダイヒョウシャ</t>
    </rPh>
    <rPh sb="20" eb="22">
      <t>ゲンポン</t>
    </rPh>
    <rPh sb="22" eb="24">
      <t>ショウメイ</t>
    </rPh>
    <phoneticPr fontId="8"/>
  </si>
  <si>
    <t>令和７年度</t>
    <phoneticPr fontId="8"/>
  </si>
  <si>
    <t>令和７年度歳入歳出予算書抄本</t>
    <rPh sb="0" eb="2">
      <t>レイワ</t>
    </rPh>
    <rPh sb="3" eb="5">
      <t>ネンド</t>
    </rPh>
    <rPh sb="5" eb="7">
      <t>サイニュウ</t>
    </rPh>
    <rPh sb="7" eb="9">
      <t>サイシュツ</t>
    </rPh>
    <rPh sb="9" eb="11">
      <t>ヨサン</t>
    </rPh>
    <rPh sb="11" eb="12">
      <t>ショ</t>
    </rPh>
    <rPh sb="12" eb="14">
      <t>ショウホン</t>
    </rPh>
    <phoneticPr fontId="8"/>
  </si>
  <si>
    <t>保育料収入</t>
    <rPh sb="0" eb="3">
      <t>ホイクリョウ</t>
    </rPh>
    <rPh sb="3" eb="5">
      <t>シュウニュウ</t>
    </rPh>
    <phoneticPr fontId="8"/>
  </si>
  <si>
    <t>保育料</t>
    <rPh sb="0" eb="3">
      <t>ホイクリョウ</t>
    </rPh>
    <phoneticPr fontId="8"/>
  </si>
  <si>
    <t>補助金収入</t>
    <rPh sb="0" eb="3">
      <t>ホジョキン</t>
    </rPh>
    <rPh sb="3" eb="5">
      <t>シュウニュウ</t>
    </rPh>
    <phoneticPr fontId="8"/>
  </si>
  <si>
    <t>県費補助金</t>
    <rPh sb="0" eb="1">
      <t>ケン</t>
    </rPh>
    <rPh sb="1" eb="2">
      <t>ヒ</t>
    </rPh>
    <rPh sb="2" eb="5">
      <t>ホジョキン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</si>
</sst>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0_);[Red]\(#,##0.0\)"/>
    <numFmt numFmtId="178" formatCode="[$-411]ge\.m\.d;@"/>
    <numFmt numFmtId="179" formatCode="\(0.0\)"/>
    <numFmt numFmtId="180" formatCode="0.0"/>
    <numFmt numFmtId="181" formatCode="#,##0.0;[Red]\-#,##0.0"/>
    <numFmt numFmtId="182" formatCode="0.0_);[Red]\(0.0\)"/>
    <numFmt numFmtId="183" formatCode="\(@\)"/>
    <numFmt numFmtId="184" formatCode="0.00_);[Red]\(0.00\)"/>
    <numFmt numFmtId="185" formatCode="0.00_ "/>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14"/>
      <name val="ＭＳ 明朝"/>
      <family val="1"/>
      <charset val="128"/>
    </font>
    <font>
      <sz val="12"/>
      <name val="ＭＳ Ｐ明朝"/>
      <family val="1"/>
      <charset val="128"/>
    </font>
    <font>
      <sz val="16"/>
      <name val="ＭＳ Ｐ明朝"/>
      <family val="1"/>
      <charset val="128"/>
    </font>
    <font>
      <sz val="6"/>
      <name val="ＭＳ Ｐゴシック"/>
      <family val="3"/>
      <charset val="128"/>
    </font>
    <font>
      <sz val="11"/>
      <name val="明朝"/>
      <family val="1"/>
      <charset val="128"/>
    </font>
    <font>
      <sz val="11"/>
      <name val="ＭＳ 明朝"/>
      <family val="1"/>
      <charset val="128"/>
    </font>
    <font>
      <sz val="13"/>
      <name val="ＭＳ 明朝"/>
      <family val="1"/>
      <charset val="128"/>
    </font>
    <font>
      <sz val="13"/>
      <name val="ＭＳ Ｐ明朝"/>
      <family val="1"/>
      <charset val="128"/>
    </font>
    <font>
      <sz val="10"/>
      <name val="ＭＳ Ｐ明朝"/>
      <family val="1"/>
      <charset val="128"/>
    </font>
    <font>
      <sz val="14"/>
      <name val="ＭＳ Ｐ明朝"/>
      <family val="1"/>
      <charset val="128"/>
    </font>
    <font>
      <sz val="9"/>
      <name val="ＭＳ 明朝"/>
      <family val="1"/>
      <charset val="128"/>
    </font>
    <font>
      <sz val="9"/>
      <color indexed="81"/>
      <name val="MS P ゴシック"/>
      <family val="3"/>
      <charset val="128"/>
    </font>
    <font>
      <u/>
      <sz val="9"/>
      <color indexed="81"/>
      <name val="MS P ゴシック"/>
      <family val="3"/>
      <charset val="128"/>
    </font>
    <font>
      <b/>
      <sz val="11"/>
      <name val="ＭＳ Ｐ明朝"/>
      <family val="1"/>
      <charset val="128"/>
    </font>
    <font>
      <u/>
      <sz val="11"/>
      <name val="ＭＳ Ｐ明朝"/>
      <family val="1"/>
      <charset val="128"/>
    </font>
    <font>
      <b/>
      <sz val="14"/>
      <name val="ＭＳ 明朝"/>
      <family val="1"/>
      <charset val="128"/>
    </font>
    <font>
      <sz val="11"/>
      <color rgb="FFFF0000"/>
      <name val="ＭＳ Ｐゴシック"/>
      <family val="3"/>
      <charset val="128"/>
    </font>
    <font>
      <b/>
      <sz val="14"/>
      <color indexed="81"/>
      <name val="MS P ゴシック"/>
      <family val="3"/>
      <charset val="128"/>
    </font>
    <font>
      <b/>
      <sz val="9"/>
      <color indexed="81"/>
      <name val="MS P ゴシック"/>
      <family val="3"/>
      <charset val="128"/>
    </font>
    <font>
      <sz val="11"/>
      <color theme="1"/>
      <name val="ＭＳ 明朝"/>
      <family val="1"/>
      <charset val="128"/>
    </font>
    <font>
      <sz val="9"/>
      <color theme="1"/>
      <name val="ＭＳ 明朝"/>
      <family val="1"/>
      <charset val="128"/>
    </font>
  </fonts>
  <fills count="8">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73">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dotted">
        <color indexed="64"/>
      </bottom>
      <diagonal/>
    </border>
    <border>
      <left/>
      <right/>
      <top style="dotted">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style="dotted">
        <color indexed="64"/>
      </top>
      <bottom/>
      <diagonal/>
    </border>
  </borders>
  <cellStyleXfs count="9">
    <xf numFmtId="0" fontId="0" fillId="0" borderId="0"/>
    <xf numFmtId="38" fontId="2" fillId="0" borderId="0" applyFont="0" applyFill="0" applyBorder="0" applyAlignment="0" applyProtection="0"/>
    <xf numFmtId="0" fontId="3" fillId="0" borderId="0"/>
    <xf numFmtId="0" fontId="9" fillId="0" borderId="0"/>
    <xf numFmtId="1" fontId="5" fillId="0" borderId="0"/>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cellStyleXfs>
  <cellXfs count="512">
    <xf numFmtId="0" fontId="0" fillId="0" borderId="0" xfId="0"/>
    <xf numFmtId="0" fontId="3" fillId="0" borderId="0" xfId="2" applyFont="1"/>
    <xf numFmtId="0" fontId="3" fillId="0" borderId="0" xfId="2" applyFont="1" applyAlignment="1">
      <alignment horizontal="distributed" vertical="top" justifyLastLine="1"/>
    </xf>
    <xf numFmtId="0" fontId="3" fillId="0" borderId="1" xfId="2" applyFont="1" applyBorder="1" applyAlignment="1">
      <alignment horizontal="right"/>
    </xf>
    <xf numFmtId="0" fontId="6" fillId="0" borderId="0" xfId="2" applyFont="1"/>
    <xf numFmtId="0" fontId="7" fillId="0" borderId="0" xfId="2" applyFont="1" applyAlignment="1">
      <alignment vertical="center"/>
    </xf>
    <xf numFmtId="0" fontId="3" fillId="0" borderId="2" xfId="2" applyFont="1" applyBorder="1" applyAlignment="1">
      <alignment horizontal="center" shrinkToFit="1"/>
    </xf>
    <xf numFmtId="0" fontId="3" fillId="0" borderId="2" xfId="2" applyFont="1" applyBorder="1" applyAlignment="1">
      <alignment horizontal="center"/>
    </xf>
    <xf numFmtId="0" fontId="3" fillId="0" borderId="2" xfId="2" applyFont="1" applyBorder="1" applyAlignment="1">
      <alignment horizontal="distributed"/>
    </xf>
    <xf numFmtId="0" fontId="3" fillId="0" borderId="3" xfId="2" applyFont="1" applyBorder="1" applyAlignment="1">
      <alignment horizontal="center"/>
    </xf>
    <xf numFmtId="0" fontId="3" fillId="0" borderId="3" xfId="2" applyFont="1" applyBorder="1"/>
    <xf numFmtId="0" fontId="3" fillId="0" borderId="3" xfId="2" applyFont="1" applyBorder="1" applyAlignment="1"/>
    <xf numFmtId="0" fontId="7" fillId="0" borderId="0" xfId="2" applyFont="1" applyAlignment="1">
      <alignment vertical="center" shrinkToFit="1"/>
    </xf>
    <xf numFmtId="0" fontId="3" fillId="0" borderId="2" xfId="2" applyFont="1" applyBorder="1" applyAlignment="1">
      <alignment horizontal="distributed" shrinkToFit="1"/>
    </xf>
    <xf numFmtId="0" fontId="3" fillId="0" borderId="0" xfId="2" applyFont="1" applyAlignment="1">
      <alignment horizontal="distributed" vertical="top" shrinkToFit="1"/>
    </xf>
    <xf numFmtId="0" fontId="10" fillId="0" borderId="0" xfId="3" applyFont="1" applyAlignment="1"/>
    <xf numFmtId="177" fontId="10" fillId="0" borderId="0" xfId="3" applyNumberFormat="1" applyFont="1" applyAlignment="1"/>
    <xf numFmtId="178" fontId="10" fillId="0" borderId="0" xfId="3" applyNumberFormat="1" applyFont="1" applyAlignment="1"/>
    <xf numFmtId="0" fontId="10" fillId="0" borderId="0" xfId="3" applyFont="1" applyAlignment="1">
      <alignment vertical="center"/>
    </xf>
    <xf numFmtId="0" fontId="10" fillId="0" borderId="0" xfId="3" applyFont="1" applyAlignment="1">
      <alignment horizontal="center"/>
    </xf>
    <xf numFmtId="0" fontId="3" fillId="0" borderId="0" xfId="2" applyFont="1" applyBorder="1"/>
    <xf numFmtId="0" fontId="3" fillId="0" borderId="0" xfId="2" applyFont="1" applyBorder="1" applyAlignment="1">
      <alignment horizontal="right"/>
    </xf>
    <xf numFmtId="177" fontId="10" fillId="0" borderId="8" xfId="3" applyNumberFormat="1" applyFont="1" applyBorder="1" applyAlignment="1">
      <alignment horizontal="center" vertical="center" shrinkToFit="1"/>
    </xf>
    <xf numFmtId="0" fontId="10" fillId="0" borderId="8" xfId="3" applyFont="1" applyBorder="1" applyAlignment="1">
      <alignment horizontal="right" vertical="center" shrinkToFit="1"/>
    </xf>
    <xf numFmtId="0" fontId="10" fillId="0" borderId="8" xfId="3" applyFont="1" applyFill="1" applyBorder="1" applyAlignment="1">
      <alignment horizontal="center" vertical="center" shrinkToFit="1"/>
    </xf>
    <xf numFmtId="0" fontId="10" fillId="0" borderId="0" xfId="3" applyFont="1" applyBorder="1" applyAlignment="1"/>
    <xf numFmtId="177" fontId="10" fillId="0" borderId="0" xfId="3" applyNumberFormat="1" applyFont="1" applyBorder="1" applyAlignment="1">
      <alignment horizontal="center"/>
    </xf>
    <xf numFmtId="177" fontId="10" fillId="0" borderId="0" xfId="3" applyNumberFormat="1" applyFont="1" applyBorder="1" applyAlignment="1"/>
    <xf numFmtId="178" fontId="10" fillId="0" borderId="0" xfId="3" applyNumberFormat="1" applyFont="1" applyBorder="1" applyAlignment="1"/>
    <xf numFmtId="0" fontId="11" fillId="0" borderId="0" xfId="3" applyFont="1" applyAlignment="1"/>
    <xf numFmtId="0" fontId="3" fillId="0" borderId="0" xfId="0" applyFont="1"/>
    <xf numFmtId="0" fontId="13" fillId="0" borderId="9" xfId="0" applyFont="1" applyBorder="1" applyAlignment="1">
      <alignment horizontal="center"/>
    </xf>
    <xf numFmtId="0" fontId="12" fillId="0" borderId="0" xfId="0" applyFont="1"/>
    <xf numFmtId="0" fontId="14" fillId="0" borderId="0" xfId="0" applyFont="1" applyAlignment="1">
      <alignment vertical="center"/>
    </xf>
    <xf numFmtId="0" fontId="13" fillId="0" borderId="10" xfId="0" applyFont="1" applyBorder="1" applyAlignment="1">
      <alignment horizontal="left" vertical="center"/>
    </xf>
    <xf numFmtId="0" fontId="13" fillId="0" borderId="10" xfId="0" applyFont="1" applyBorder="1"/>
    <xf numFmtId="0" fontId="13" fillId="0" borderId="9" xfId="0" applyFont="1" applyBorder="1" applyAlignment="1">
      <alignment horizontal="left" vertical="center"/>
    </xf>
    <xf numFmtId="0" fontId="13" fillId="0" borderId="9" xfId="0" applyFont="1" applyBorder="1" applyAlignment="1">
      <alignment horizontal="center" shrinkToFit="1"/>
    </xf>
    <xf numFmtId="0" fontId="13" fillId="0" borderId="9" xfId="0" applyFont="1" applyBorder="1"/>
    <xf numFmtId="0" fontId="13" fillId="0" borderId="9" xfId="0" applyFont="1" applyBorder="1" applyAlignment="1">
      <alignment horizontal="center" vertical="center"/>
    </xf>
    <xf numFmtId="0" fontId="13" fillId="0" borderId="9" xfId="0" applyFont="1" applyBorder="1" applyAlignment="1">
      <alignment vertical="center"/>
    </xf>
    <xf numFmtId="0" fontId="13" fillId="0" borderId="1" xfId="0" applyFont="1" applyBorder="1" applyAlignment="1">
      <alignment vertical="center"/>
    </xf>
    <xf numFmtId="0" fontId="13" fillId="0" borderId="1" xfId="0" applyFont="1" applyBorder="1" applyAlignment="1">
      <alignment horizontal="right"/>
    </xf>
    <xf numFmtId="0" fontId="13" fillId="0" borderId="1" xfId="0" applyFont="1" applyBorder="1"/>
    <xf numFmtId="0" fontId="3" fillId="0" borderId="10" xfId="0" applyFont="1" applyBorder="1"/>
    <xf numFmtId="0" fontId="3" fillId="0" borderId="10" xfId="0" applyFont="1" applyBorder="1" applyAlignment="1">
      <alignment horizontal="right"/>
    </xf>
    <xf numFmtId="0" fontId="13" fillId="0" borderId="10" xfId="0" applyFont="1" applyBorder="1" applyAlignment="1">
      <alignment horizontal="right"/>
    </xf>
    <xf numFmtId="0" fontId="3" fillId="0" borderId="9" xfId="0" applyFont="1" applyBorder="1"/>
    <xf numFmtId="0" fontId="3" fillId="0" borderId="8" xfId="0" applyFont="1" applyBorder="1" applyAlignment="1">
      <alignment horizontal="center" vertical="center"/>
    </xf>
    <xf numFmtId="0" fontId="3" fillId="0" borderId="8" xfId="0" applyFont="1" applyBorder="1"/>
    <xf numFmtId="0" fontId="6" fillId="0" borderId="0" xfId="0" applyFont="1" applyAlignment="1">
      <alignment vertical="center"/>
    </xf>
    <xf numFmtId="0" fontId="3" fillId="0" borderId="0" xfId="0" applyFont="1" applyAlignment="1">
      <alignment horizontal="center"/>
    </xf>
    <xf numFmtId="0" fontId="3" fillId="0" borderId="9" xfId="0" applyFont="1" applyBorder="1" applyAlignment="1">
      <alignment horizontal="left"/>
    </xf>
    <xf numFmtId="0" fontId="3" fillId="0" borderId="1" xfId="0" applyFont="1" applyBorder="1" applyAlignment="1">
      <alignment horizontal="center"/>
    </xf>
    <xf numFmtId="0" fontId="3" fillId="0" borderId="8" xfId="0" applyFont="1" applyBorder="1" applyAlignment="1">
      <alignment horizontal="right" vertical="center"/>
    </xf>
    <xf numFmtId="0" fontId="3" fillId="0" borderId="8" xfId="0" applyFont="1" applyBorder="1" applyAlignment="1">
      <alignment vertical="center"/>
    </xf>
    <xf numFmtId="0" fontId="6" fillId="0" borderId="0" xfId="0" applyFont="1" applyAlignment="1"/>
    <xf numFmtId="0" fontId="14" fillId="0" borderId="0" xfId="0" applyFont="1"/>
    <xf numFmtId="0" fontId="6" fillId="0" borderId="0" xfId="0" applyFont="1"/>
    <xf numFmtId="0" fontId="6" fillId="0" borderId="0" xfId="0" applyFont="1" applyAlignment="1">
      <alignment horizontal="distributed" vertical="center"/>
    </xf>
    <xf numFmtId="0" fontId="6" fillId="0" borderId="0" xfId="0" quotePrefix="1" applyFont="1" applyAlignment="1">
      <alignment horizontal="left" vertical="center"/>
    </xf>
    <xf numFmtId="0" fontId="5" fillId="0" borderId="0" xfId="3" applyFont="1" applyAlignment="1">
      <alignment vertical="center"/>
    </xf>
    <xf numFmtId="0" fontId="3" fillId="0" borderId="0" xfId="2" applyFont="1" applyAlignment="1">
      <alignment vertical="center"/>
    </xf>
    <xf numFmtId="0" fontId="3" fillId="0" borderId="13" xfId="0" applyFont="1" applyBorder="1" applyAlignment="1">
      <alignment vertical="center"/>
    </xf>
    <xf numFmtId="0" fontId="3" fillId="0" borderId="14" xfId="0" applyFont="1" applyBorder="1" applyAlignment="1">
      <alignment horizontal="right" vertical="center"/>
    </xf>
    <xf numFmtId="0" fontId="12" fillId="0" borderId="0" xfId="0" applyFont="1" applyAlignment="1">
      <alignment vertical="center"/>
    </xf>
    <xf numFmtId="0" fontId="13" fillId="0" borderId="15" xfId="0" applyFont="1" applyBorder="1"/>
    <xf numFmtId="38" fontId="3" fillId="0" borderId="9" xfId="1" applyFont="1" applyBorder="1"/>
    <xf numFmtId="0" fontId="3" fillId="0" borderId="9" xfId="0" applyFont="1" applyBorder="1" applyAlignment="1">
      <alignment horizontal="center"/>
    </xf>
    <xf numFmtId="38" fontId="13" fillId="0" borderId="10" xfId="1" applyFont="1" applyBorder="1" applyAlignment="1">
      <alignment horizontal="right"/>
    </xf>
    <xf numFmtId="38" fontId="3" fillId="0" borderId="1" xfId="1" applyFont="1" applyBorder="1"/>
    <xf numFmtId="0" fontId="2" fillId="0" borderId="0" xfId="0" applyFont="1"/>
    <xf numFmtId="38" fontId="3" fillId="0" borderId="0" xfId="1" applyFont="1"/>
    <xf numFmtId="38" fontId="14" fillId="0" borderId="0" xfId="1" applyFont="1" applyAlignment="1">
      <alignment vertical="center"/>
    </xf>
    <xf numFmtId="38" fontId="13" fillId="0" borderId="10" xfId="1" applyFont="1" applyBorder="1"/>
    <xf numFmtId="38" fontId="13" fillId="0" borderId="9" xfId="1" applyFont="1" applyBorder="1" applyAlignment="1">
      <alignment horizontal="center"/>
    </xf>
    <xf numFmtId="38" fontId="13" fillId="0" borderId="1" xfId="1" applyFont="1" applyBorder="1" applyAlignment="1">
      <alignment horizontal="right"/>
    </xf>
    <xf numFmtId="38" fontId="6" fillId="0" borderId="0" xfId="0" applyNumberFormat="1" applyFont="1" applyAlignment="1">
      <alignment vertical="center"/>
    </xf>
    <xf numFmtId="38" fontId="0" fillId="0" borderId="0" xfId="1" applyFont="1"/>
    <xf numFmtId="38" fontId="3" fillId="0" borderId="9" xfId="1" applyFont="1" applyBorder="1" applyAlignment="1">
      <alignment vertical="top" shrinkToFit="1"/>
    </xf>
    <xf numFmtId="38" fontId="3" fillId="0" borderId="1" xfId="1" applyFont="1" applyBorder="1" applyAlignment="1">
      <alignment vertical="top" shrinkToFit="1"/>
    </xf>
    <xf numFmtId="0" fontId="3" fillId="0" borderId="0" xfId="0" applyFont="1" applyAlignment="1">
      <alignment vertical="center"/>
    </xf>
    <xf numFmtId="0" fontId="3" fillId="0" borderId="0" xfId="0" applyFont="1"/>
    <xf numFmtId="0" fontId="12" fillId="0" borderId="0" xfId="0" applyFont="1"/>
    <xf numFmtId="0" fontId="3" fillId="0" borderId="10" xfId="0" applyFont="1" applyBorder="1" applyAlignment="1">
      <alignment horizontal="right"/>
    </xf>
    <xf numFmtId="0" fontId="6" fillId="0" borderId="0" xfId="0" applyFont="1" applyAlignment="1">
      <alignment vertical="center"/>
    </xf>
    <xf numFmtId="0" fontId="3" fillId="0" borderId="0" xfId="0" applyFont="1" applyAlignment="1">
      <alignment horizontal="center"/>
    </xf>
    <xf numFmtId="0" fontId="3" fillId="0" borderId="9" xfId="0" applyFont="1" applyBorder="1" applyAlignment="1">
      <alignment horizontal="left"/>
    </xf>
    <xf numFmtId="0" fontId="3" fillId="0" borderId="8" xfId="0" applyFont="1" applyBorder="1" applyAlignment="1">
      <alignment horizontal="right" vertical="center"/>
    </xf>
    <xf numFmtId="0" fontId="3" fillId="0" borderId="8" xfId="0" applyFont="1" applyBorder="1" applyAlignment="1">
      <alignment vertical="center"/>
    </xf>
    <xf numFmtId="0" fontId="3" fillId="2" borderId="8" xfId="0" applyFont="1" applyFill="1" applyBorder="1" applyAlignment="1">
      <alignment horizontal="center" vertical="center"/>
    </xf>
    <xf numFmtId="0" fontId="3" fillId="0" borderId="8"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9" xfId="0" applyFont="1" applyBorder="1" applyAlignment="1">
      <alignment vertical="top" shrinkToFit="1"/>
    </xf>
    <xf numFmtId="0" fontId="3" fillId="0" borderId="1" xfId="0" applyFont="1" applyBorder="1" applyAlignment="1">
      <alignment vertical="top" shrinkToFit="1"/>
    </xf>
    <xf numFmtId="0" fontId="3" fillId="0" borderId="8" xfId="0" applyFont="1" applyBorder="1" applyAlignment="1">
      <alignment horizontal="center" vertical="center"/>
    </xf>
    <xf numFmtId="0" fontId="3" fillId="0" borderId="14" xfId="0" applyFont="1" applyBorder="1" applyAlignment="1">
      <alignment horizontal="center" vertical="center"/>
    </xf>
    <xf numFmtId="38" fontId="3" fillId="0" borderId="10" xfId="1" applyFont="1" applyBorder="1"/>
    <xf numFmtId="0" fontId="3" fillId="0" borderId="16" xfId="0" applyFont="1" applyFill="1" applyBorder="1" applyAlignment="1">
      <alignment horizontal="center" vertical="center"/>
    </xf>
    <xf numFmtId="0" fontId="6" fillId="0" borderId="0" xfId="0" applyFont="1" applyAlignment="1">
      <alignment vertical="center"/>
    </xf>
    <xf numFmtId="0" fontId="10" fillId="0" borderId="8" xfId="3" applyFont="1" applyBorder="1" applyAlignment="1">
      <alignment horizontal="center" vertical="center"/>
    </xf>
    <xf numFmtId="0" fontId="10" fillId="0" borderId="0" xfId="3" applyFont="1" applyBorder="1" applyAlignment="1">
      <alignment vertical="center" wrapText="1"/>
    </xf>
    <xf numFmtId="0" fontId="6" fillId="0" borderId="4" xfId="2" applyFont="1" applyBorder="1" applyAlignment="1">
      <alignment vertical="center" shrinkToFit="1"/>
    </xf>
    <xf numFmtId="0" fontId="6" fillId="0" borderId="5" xfId="2" applyFont="1" applyBorder="1" applyAlignment="1">
      <alignment vertical="center" shrinkToFit="1"/>
    </xf>
    <xf numFmtId="0" fontId="6" fillId="0" borderId="6" xfId="2" applyFont="1" applyBorder="1" applyAlignment="1">
      <alignment vertical="center" shrinkToFit="1"/>
    </xf>
    <xf numFmtId="0" fontId="6" fillId="3" borderId="7" xfId="2" applyFont="1" applyFill="1" applyBorder="1" applyAlignment="1">
      <alignment horizontal="center" vertical="center" shrinkToFit="1"/>
    </xf>
    <xf numFmtId="0" fontId="6" fillId="0" borderId="7" xfId="2" applyFont="1" applyBorder="1" applyAlignment="1">
      <alignment vertical="center" shrinkToFit="1"/>
    </xf>
    <xf numFmtId="0" fontId="7" fillId="0" borderId="0" xfId="2" applyFont="1" applyAlignment="1">
      <alignment horizontal="center" vertical="center"/>
    </xf>
    <xf numFmtId="0" fontId="3" fillId="0" borderId="28" xfId="2" applyFont="1" applyFill="1" applyBorder="1" applyAlignment="1">
      <alignment horizontal="center" vertical="center"/>
    </xf>
    <xf numFmtId="0" fontId="3" fillId="0" borderId="48" xfId="2" applyFont="1" applyFill="1" applyBorder="1" applyAlignment="1">
      <alignment horizontal="center" vertical="center"/>
    </xf>
    <xf numFmtId="0" fontId="2" fillId="0" borderId="19" xfId="5" applyBorder="1" applyProtection="1">
      <alignment vertical="center"/>
    </xf>
    <xf numFmtId="0" fontId="2" fillId="0" borderId="30" xfId="5" applyBorder="1" applyProtection="1">
      <alignment vertical="center"/>
    </xf>
    <xf numFmtId="0" fontId="3" fillId="0" borderId="15" xfId="2" applyFont="1" applyBorder="1" applyAlignment="1">
      <alignment horizontal="distributed" vertical="top" justifyLastLine="1"/>
    </xf>
    <xf numFmtId="0" fontId="3" fillId="4" borderId="29" xfId="2" applyFont="1" applyFill="1" applyBorder="1" applyAlignment="1">
      <alignment horizontal="center" shrinkToFit="1"/>
    </xf>
    <xf numFmtId="0" fontId="3" fillId="5" borderId="19" xfId="2" applyNumberFormat="1" applyFont="1" applyFill="1" applyBorder="1" applyAlignment="1">
      <alignment horizontal="left" shrinkToFit="1"/>
    </xf>
    <xf numFmtId="0" fontId="3" fillId="5" borderId="30" xfId="2" applyNumberFormat="1" applyFont="1" applyFill="1" applyBorder="1" applyAlignment="1">
      <alignment shrinkToFit="1"/>
    </xf>
    <xf numFmtId="0" fontId="0" fillId="0" borderId="20" xfId="6" applyFont="1" applyBorder="1" applyAlignment="1" applyProtection="1">
      <alignment horizontal="center" vertical="center"/>
    </xf>
    <xf numFmtId="0" fontId="2" fillId="0" borderId="0" xfId="5" applyBorder="1" applyAlignment="1" applyProtection="1">
      <alignment vertical="center"/>
    </xf>
    <xf numFmtId="0" fontId="3" fillId="0" borderId="31" xfId="2" applyFont="1" applyBorder="1"/>
    <xf numFmtId="0" fontId="3" fillId="4" borderId="49" xfId="2" applyFont="1" applyFill="1" applyBorder="1" applyAlignment="1">
      <alignment horizontal="center" shrinkToFit="1"/>
    </xf>
    <xf numFmtId="0" fontId="3" fillId="5" borderId="37" xfId="2" applyNumberFormat="1" applyFont="1" applyFill="1" applyBorder="1" applyAlignment="1">
      <alignment horizontal="right" shrinkToFit="1"/>
    </xf>
    <xf numFmtId="0" fontId="3" fillId="5" borderId="46" xfId="2" applyNumberFormat="1" applyFont="1" applyFill="1" applyBorder="1" applyAlignment="1">
      <alignment horizontal="right" shrinkToFit="1"/>
    </xf>
    <xf numFmtId="0" fontId="3" fillId="0" borderId="20" xfId="2" applyFont="1" applyBorder="1"/>
    <xf numFmtId="0" fontId="3" fillId="5" borderId="36" xfId="1" applyNumberFormat="1" applyFont="1" applyFill="1" applyBorder="1" applyAlignment="1">
      <alignment shrinkToFit="1"/>
    </xf>
    <xf numFmtId="0" fontId="3" fillId="5" borderId="47" xfId="1" applyNumberFormat="1" applyFont="1" applyFill="1" applyBorder="1" applyAlignment="1">
      <alignment shrinkToFit="1"/>
    </xf>
    <xf numFmtId="0" fontId="3" fillId="0" borderId="21" xfId="2" applyFont="1" applyBorder="1"/>
    <xf numFmtId="0" fontId="3" fillId="0" borderId="13" xfId="2" applyFont="1" applyBorder="1"/>
    <xf numFmtId="0" fontId="3" fillId="0" borderId="32" xfId="2" applyFont="1" applyBorder="1"/>
    <xf numFmtId="0" fontId="3" fillId="5" borderId="21" xfId="2" applyNumberFormat="1" applyFont="1" applyFill="1" applyBorder="1" applyAlignment="1">
      <alignment horizontal="right" shrinkToFit="1"/>
    </xf>
    <xf numFmtId="0" fontId="3" fillId="5" borderId="13" xfId="2" applyNumberFormat="1" applyFont="1" applyFill="1" applyBorder="1" applyAlignment="1">
      <alignment horizontal="right" shrinkToFit="1"/>
    </xf>
    <xf numFmtId="38" fontId="3" fillId="0" borderId="11" xfId="1" applyFont="1" applyFill="1" applyBorder="1" applyAlignment="1"/>
    <xf numFmtId="0" fontId="6" fillId="3" borderId="5" xfId="2" applyFont="1" applyFill="1" applyBorder="1" applyAlignment="1">
      <alignment horizontal="center" vertical="center" shrinkToFit="1"/>
    </xf>
    <xf numFmtId="0" fontId="0" fillId="3" borderId="0" xfId="0" applyFill="1"/>
    <xf numFmtId="0" fontId="0" fillId="5" borderId="0" xfId="0" applyFill="1"/>
    <xf numFmtId="0" fontId="0" fillId="4" borderId="0" xfId="0" applyFill="1"/>
    <xf numFmtId="0" fontId="0" fillId="0" borderId="0" xfId="0" applyFill="1"/>
    <xf numFmtId="177" fontId="10" fillId="0" borderId="14" xfId="3" applyNumberFormat="1" applyFont="1" applyBorder="1" applyAlignment="1">
      <alignment horizontal="center" vertical="center" shrinkToFit="1"/>
    </xf>
    <xf numFmtId="179" fontId="15" fillId="5" borderId="12" xfId="3" applyNumberFormat="1" applyFont="1" applyFill="1" applyBorder="1" applyAlignment="1">
      <alignment horizontal="right" vertical="center"/>
    </xf>
    <xf numFmtId="179" fontId="15" fillId="0" borderId="12" xfId="3" applyNumberFormat="1" applyFont="1" applyFill="1" applyBorder="1" applyAlignment="1">
      <alignment horizontal="right" vertical="center"/>
    </xf>
    <xf numFmtId="180" fontId="10" fillId="5" borderId="8" xfId="3" applyNumberFormat="1" applyFont="1" applyFill="1" applyBorder="1" applyAlignment="1">
      <alignment shrinkToFit="1"/>
    </xf>
    <xf numFmtId="179" fontId="15" fillId="5" borderId="31" xfId="3" applyNumberFormat="1" applyFont="1" applyFill="1" applyBorder="1" applyAlignment="1">
      <alignment horizontal="right" vertical="center"/>
    </xf>
    <xf numFmtId="0" fontId="10" fillId="0" borderId="0" xfId="3" applyFont="1" applyFill="1" applyBorder="1" applyAlignment="1">
      <alignment horizontal="center" vertical="center" shrinkToFit="1"/>
    </xf>
    <xf numFmtId="182" fontId="10" fillId="0" borderId="0" xfId="3" applyNumberFormat="1" applyFont="1" applyFill="1" applyBorder="1" applyAlignment="1">
      <alignment horizontal="right" vertical="center"/>
    </xf>
    <xf numFmtId="177" fontId="10" fillId="0" borderId="0" xfId="3" applyNumberFormat="1" applyFont="1" applyFill="1" applyBorder="1" applyAlignment="1">
      <alignment shrinkToFit="1"/>
    </xf>
    <xf numFmtId="0" fontId="10" fillId="0" borderId="0" xfId="3" applyFont="1" applyBorder="1" applyAlignment="1">
      <alignment vertical="center"/>
    </xf>
    <xf numFmtId="0" fontId="10" fillId="5" borderId="0" xfId="3" applyFont="1" applyFill="1" applyBorder="1" applyAlignment="1">
      <alignment vertical="center" wrapText="1"/>
    </xf>
    <xf numFmtId="0" fontId="10" fillId="3" borderId="0" xfId="3" applyFont="1" applyFill="1" applyBorder="1" applyAlignment="1">
      <alignment vertical="center" wrapText="1"/>
    </xf>
    <xf numFmtId="0" fontId="6" fillId="0" borderId="0" xfId="2" applyFont="1" applyFill="1" applyBorder="1" applyAlignment="1">
      <alignment shrinkToFit="1"/>
    </xf>
    <xf numFmtId="0" fontId="19" fillId="3" borderId="0" xfId="0" applyFont="1" applyFill="1" applyAlignment="1">
      <alignment vertical="center"/>
    </xf>
    <xf numFmtId="0" fontId="3" fillId="0" borderId="0" xfId="0" applyFont="1" applyFill="1"/>
    <xf numFmtId="0" fontId="0" fillId="0" borderId="0" xfId="0" applyFill="1" applyBorder="1" applyAlignment="1"/>
    <xf numFmtId="0" fontId="5" fillId="0" borderId="0" xfId="0" applyFont="1" applyAlignment="1">
      <alignment horizontal="center"/>
    </xf>
    <xf numFmtId="0" fontId="10" fillId="0" borderId="62" xfId="0" applyFont="1" applyBorder="1" applyAlignment="1">
      <alignment horizontal="center" vertical="center" shrinkToFit="1"/>
    </xf>
    <xf numFmtId="0" fontId="20" fillId="0" borderId="11" xfId="0" applyFont="1" applyBorder="1" applyAlignment="1">
      <alignment horizontal="center" vertical="center"/>
    </xf>
    <xf numFmtId="0" fontId="10" fillId="0" borderId="43" xfId="0" applyFont="1" applyFill="1" applyBorder="1" applyAlignment="1">
      <alignment horizontal="center" vertical="center"/>
    </xf>
    <xf numFmtId="0" fontId="5" fillId="5" borderId="63" xfId="0" applyFont="1" applyFill="1" applyBorder="1" applyAlignment="1">
      <alignment horizontal="center" vertical="center"/>
    </xf>
    <xf numFmtId="0" fontId="5" fillId="5" borderId="7" xfId="0" applyFont="1" applyFill="1" applyBorder="1" applyAlignment="1">
      <alignment horizontal="center" vertical="center"/>
    </xf>
    <xf numFmtId="0" fontId="0" fillId="4" borderId="8" xfId="0" applyFill="1" applyBorder="1" applyAlignment="1">
      <alignment horizontal="center" vertical="center"/>
    </xf>
    <xf numFmtId="0" fontId="0" fillId="4" borderId="8" xfId="0" applyFill="1" applyBorder="1" applyAlignment="1">
      <alignment horizontal="center" vertical="center" shrinkToFit="1"/>
    </xf>
    <xf numFmtId="0" fontId="2" fillId="0" borderId="15" xfId="5" applyBorder="1" applyProtection="1">
      <alignment vertical="center"/>
    </xf>
    <xf numFmtId="0" fontId="2" fillId="0" borderId="31" xfId="5" applyBorder="1" applyAlignment="1" applyProtection="1">
      <alignment vertical="center"/>
    </xf>
    <xf numFmtId="0" fontId="0" fillId="0" borderId="20" xfId="6" applyFont="1" applyBorder="1" applyAlignment="1" applyProtection="1">
      <alignment vertical="center"/>
    </xf>
    <xf numFmtId="0" fontId="0" fillId="0" borderId="20" xfId="0" applyBorder="1"/>
    <xf numFmtId="0" fontId="2" fillId="0" borderId="20" xfId="6" applyFont="1" applyBorder="1" applyAlignment="1" applyProtection="1">
      <alignment vertical="center"/>
    </xf>
    <xf numFmtId="0" fontId="0" fillId="0" borderId="21" xfId="0" applyBorder="1"/>
    <xf numFmtId="0" fontId="2" fillId="0" borderId="32" xfId="5" applyBorder="1" applyAlignment="1" applyProtection="1">
      <alignment vertical="center"/>
    </xf>
    <xf numFmtId="0" fontId="21" fillId="0" borderId="0" xfId="0" applyFont="1"/>
    <xf numFmtId="0" fontId="0" fillId="0" borderId="0" xfId="0" applyAlignment="1">
      <alignment vertical="center"/>
    </xf>
    <xf numFmtId="0" fontId="0" fillId="0" borderId="33" xfId="6" applyFont="1" applyBorder="1" applyAlignment="1" applyProtection="1">
      <alignment horizontal="center" vertical="center"/>
    </xf>
    <xf numFmtId="0" fontId="0" fillId="0" borderId="14" xfId="6" applyFont="1" applyBorder="1" applyAlignment="1" applyProtection="1">
      <alignment horizontal="center" vertical="center"/>
    </xf>
    <xf numFmtId="0" fontId="0" fillId="0" borderId="34" xfId="6" applyFont="1" applyBorder="1" applyAlignment="1" applyProtection="1">
      <alignment horizontal="center" vertical="center"/>
    </xf>
    <xf numFmtId="0" fontId="0" fillId="0" borderId="0" xfId="0" applyAlignment="1"/>
    <xf numFmtId="0" fontId="0" fillId="0" borderId="0" xfId="0" applyBorder="1" applyAlignment="1">
      <alignment horizontal="center"/>
    </xf>
    <xf numFmtId="0" fontId="0" fillId="0" borderId="0" xfId="6" applyFont="1" applyBorder="1" applyAlignment="1" applyProtection="1">
      <alignment horizontal="center"/>
    </xf>
    <xf numFmtId="0" fontId="0" fillId="0" borderId="0" xfId="0" applyFill="1" applyBorder="1" applyAlignment="1">
      <alignment horizontal="center"/>
    </xf>
    <xf numFmtId="0" fontId="0" fillId="0" borderId="0" xfId="0" applyFill="1" applyBorder="1"/>
    <xf numFmtId="38" fontId="3" fillId="0" borderId="8" xfId="1" applyFont="1" applyBorder="1"/>
    <xf numFmtId="0" fontId="3" fillId="0" borderId="8" xfId="0" applyFont="1" applyBorder="1" applyAlignment="1">
      <alignment horizontal="center"/>
    </xf>
    <xf numFmtId="38" fontId="3" fillId="0" borderId="8" xfId="1" applyFont="1" applyBorder="1" applyAlignment="1">
      <alignment horizontal="right"/>
    </xf>
    <xf numFmtId="0" fontId="19" fillId="0" borderId="13" xfId="0" applyFont="1" applyFill="1" applyBorder="1" applyAlignment="1">
      <alignment vertical="center"/>
    </xf>
    <xf numFmtId="38" fontId="3" fillId="0" borderId="9" xfId="1" applyFont="1" applyFill="1" applyBorder="1" applyAlignment="1">
      <alignment vertical="top" shrinkToFit="1"/>
    </xf>
    <xf numFmtId="38" fontId="3" fillId="0" borderId="1" xfId="1" applyFont="1" applyFill="1" applyBorder="1" applyAlignment="1">
      <alignment vertical="top" shrinkToFit="1"/>
    </xf>
    <xf numFmtId="38" fontId="3" fillId="3" borderId="11" xfId="1" applyFont="1" applyFill="1" applyBorder="1" applyAlignment="1"/>
    <xf numFmtId="38" fontId="3" fillId="3" borderId="8" xfId="1" applyFont="1" applyFill="1" applyBorder="1"/>
    <xf numFmtId="181" fontId="3" fillId="0" borderId="9" xfId="1" applyNumberFormat="1" applyFont="1" applyBorder="1" applyAlignment="1">
      <alignment vertical="top" shrinkToFit="1"/>
    </xf>
    <xf numFmtId="181" fontId="3" fillId="0" borderId="1" xfId="1" applyNumberFormat="1" applyFont="1" applyBorder="1" applyAlignment="1">
      <alignment vertical="top" shrinkToFit="1"/>
    </xf>
    <xf numFmtId="0" fontId="3" fillId="3" borderId="9" xfId="0" applyFont="1" applyFill="1" applyBorder="1"/>
    <xf numFmtId="38" fontId="3" fillId="3" borderId="9" xfId="1" applyFont="1" applyFill="1" applyBorder="1"/>
    <xf numFmtId="0" fontId="3" fillId="5" borderId="9" xfId="0" applyFont="1" applyFill="1" applyBorder="1"/>
    <xf numFmtId="0" fontId="3" fillId="3" borderId="8" xfId="0" applyFont="1" applyFill="1" applyBorder="1" applyAlignment="1">
      <alignment vertical="center"/>
    </xf>
    <xf numFmtId="0" fontId="3" fillId="3" borderId="1" xfId="0" applyFont="1" applyFill="1" applyBorder="1"/>
    <xf numFmtId="38" fontId="3" fillId="4" borderId="9" xfId="1" applyFont="1" applyFill="1" applyBorder="1"/>
    <xf numFmtId="0" fontId="3" fillId="5" borderId="13" xfId="0" applyFont="1" applyFill="1" applyBorder="1" applyAlignment="1">
      <alignment shrinkToFit="1"/>
    </xf>
    <xf numFmtId="0" fontId="5" fillId="0" borderId="0" xfId="0" applyFont="1" applyAlignment="1">
      <alignment horizontal="center" vertical="center"/>
    </xf>
    <xf numFmtId="181" fontId="3" fillId="7" borderId="9" xfId="1" applyNumberFormat="1" applyFont="1" applyFill="1" applyBorder="1" applyAlignment="1">
      <alignment vertical="top" shrinkToFit="1"/>
    </xf>
    <xf numFmtId="184" fontId="10" fillId="3" borderId="8" xfId="3" applyNumberFormat="1" applyFont="1" applyFill="1" applyBorder="1" applyAlignment="1">
      <alignment vertical="center"/>
    </xf>
    <xf numFmtId="184" fontId="0" fillId="4" borderId="8" xfId="0" applyNumberFormat="1" applyFill="1" applyBorder="1" applyAlignment="1">
      <alignment horizontal="center" vertical="center"/>
    </xf>
    <xf numFmtId="184" fontId="0" fillId="4" borderId="8" xfId="0" applyNumberFormat="1" applyFill="1" applyBorder="1" applyAlignment="1">
      <alignment horizontal="center" vertical="center" shrinkToFit="1"/>
    </xf>
    <xf numFmtId="2" fontId="10" fillId="0" borderId="0" xfId="3" applyNumberFormat="1" applyFont="1" applyBorder="1" applyAlignment="1"/>
    <xf numFmtId="1" fontId="10" fillId="0" borderId="0" xfId="3" applyNumberFormat="1" applyFont="1" applyAlignment="1"/>
    <xf numFmtId="1" fontId="3" fillId="0" borderId="0" xfId="2" applyNumberFormat="1" applyFont="1" applyBorder="1"/>
    <xf numFmtId="1" fontId="10" fillId="0" borderId="8" xfId="3" applyNumberFormat="1" applyFont="1" applyBorder="1" applyAlignment="1">
      <alignment horizontal="center" vertical="center" shrinkToFit="1"/>
    </xf>
    <xf numFmtId="1" fontId="10" fillId="5" borderId="14" xfId="3" applyNumberFormat="1" applyFont="1" applyFill="1" applyBorder="1" applyAlignment="1">
      <alignment horizontal="right" vertical="center"/>
    </xf>
    <xf numFmtId="1" fontId="10" fillId="5" borderId="12" xfId="3" applyNumberFormat="1" applyFont="1" applyFill="1" applyBorder="1" applyAlignment="1">
      <alignment vertical="center"/>
    </xf>
    <xf numFmtId="1" fontId="10" fillId="0" borderId="8" xfId="3" applyNumberFormat="1" applyFont="1" applyFill="1" applyBorder="1" applyAlignment="1">
      <alignment vertical="center" shrinkToFit="1"/>
    </xf>
    <xf numFmtId="1" fontId="10" fillId="0" borderId="14" xfId="3" applyNumberFormat="1" applyFont="1" applyFill="1" applyBorder="1" applyAlignment="1">
      <alignment horizontal="right" vertical="center"/>
    </xf>
    <xf numFmtId="1" fontId="10" fillId="5" borderId="20" xfId="3" applyNumberFormat="1" applyFont="1" applyFill="1" applyBorder="1" applyAlignment="1">
      <alignment horizontal="right" vertical="center"/>
    </xf>
    <xf numFmtId="1" fontId="10" fillId="0" borderId="0" xfId="3" applyNumberFormat="1" applyFont="1" applyBorder="1" applyAlignment="1">
      <alignment vertical="center"/>
    </xf>
    <xf numFmtId="1" fontId="10" fillId="0" borderId="0" xfId="3" applyNumberFormat="1" applyFont="1" applyBorder="1" applyAlignment="1">
      <alignment horizontal="right" vertical="center"/>
    </xf>
    <xf numFmtId="1" fontId="15" fillId="0" borderId="0" xfId="3" applyNumberFormat="1" applyFont="1" applyBorder="1" applyAlignment="1">
      <alignment horizontal="right" vertical="center"/>
    </xf>
    <xf numFmtId="1" fontId="10" fillId="0" borderId="0" xfId="3" applyNumberFormat="1" applyFont="1" applyFill="1" applyBorder="1" applyAlignment="1">
      <alignment vertical="center"/>
    </xf>
    <xf numFmtId="1" fontId="10" fillId="0" borderId="0" xfId="3" applyNumberFormat="1" applyFont="1" applyBorder="1" applyAlignment="1">
      <alignment vertical="center" wrapText="1"/>
    </xf>
    <xf numFmtId="1" fontId="10" fillId="0" borderId="0" xfId="3" applyNumberFormat="1" applyFont="1" applyBorder="1" applyAlignment="1">
      <alignment horizontal="center"/>
    </xf>
    <xf numFmtId="1" fontId="10" fillId="0" borderId="0" xfId="3" applyNumberFormat="1" applyFont="1" applyBorder="1" applyAlignment="1"/>
    <xf numFmtId="0" fontId="0" fillId="0" borderId="0" xfId="0" applyBorder="1" applyAlignment="1">
      <alignment horizontal="center" vertical="center"/>
    </xf>
    <xf numFmtId="0" fontId="5" fillId="5" borderId="0" xfId="0" applyFont="1" applyFill="1" applyBorder="1" applyAlignment="1">
      <alignment horizontal="center" vertical="center"/>
    </xf>
    <xf numFmtId="0" fontId="0" fillId="0" borderId="0" xfId="0" applyFill="1" applyBorder="1" applyAlignment="1">
      <alignment horizontal="center" vertical="center"/>
    </xf>
    <xf numFmtId="1" fontId="21" fillId="5" borderId="0" xfId="0" applyNumberFormat="1" applyFont="1" applyFill="1" applyBorder="1" applyAlignment="1">
      <alignment horizontal="center" vertical="center"/>
    </xf>
    <xf numFmtId="185" fontId="21" fillId="6" borderId="0" xfId="0" applyNumberFormat="1" applyFont="1" applyFill="1" applyBorder="1" applyAlignment="1">
      <alignment horizontal="center" vertical="center"/>
    </xf>
    <xf numFmtId="185" fontId="21" fillId="0" borderId="0" xfId="0" applyNumberFormat="1" applyFont="1" applyBorder="1" applyAlignment="1">
      <alignment horizontal="center" vertical="center"/>
    </xf>
    <xf numFmtId="2" fontId="0" fillId="6" borderId="65" xfId="0" applyNumberFormat="1" applyFill="1" applyBorder="1" applyAlignment="1">
      <alignment horizontal="center" vertical="center" shrinkToFit="1"/>
    </xf>
    <xf numFmtId="2" fontId="0" fillId="0" borderId="5" xfId="0" applyNumberFormat="1" applyBorder="1" applyAlignment="1">
      <alignment horizontal="center" vertical="center" shrinkToFit="1"/>
    </xf>
    <xf numFmtId="2" fontId="0" fillId="0" borderId="1" xfId="0" applyNumberFormat="1" applyBorder="1" applyAlignment="1">
      <alignment horizontal="center" vertical="center" shrinkToFit="1"/>
    </xf>
    <xf numFmtId="2" fontId="0" fillId="0" borderId="7" xfId="0" applyNumberFormat="1" applyBorder="1" applyAlignment="1">
      <alignment horizontal="center" vertical="center" shrinkToFit="1"/>
    </xf>
    <xf numFmtId="0" fontId="0" fillId="0" borderId="8" xfId="0" applyFill="1" applyBorder="1" applyAlignment="1">
      <alignment horizontal="center" vertical="center" shrinkToFit="1"/>
    </xf>
    <xf numFmtId="0" fontId="0" fillId="5" borderId="8" xfId="0" applyFill="1" applyBorder="1" applyAlignment="1">
      <alignment horizontal="center" vertical="center"/>
    </xf>
    <xf numFmtId="0" fontId="3" fillId="5" borderId="70" xfId="2" applyNumberFormat="1" applyFont="1" applyFill="1" applyBorder="1" applyAlignment="1">
      <alignment shrinkToFit="1"/>
    </xf>
    <xf numFmtId="0" fontId="3" fillId="5" borderId="71" xfId="2" applyNumberFormat="1" applyFont="1" applyFill="1" applyBorder="1" applyAlignment="1">
      <alignment shrinkToFit="1"/>
    </xf>
    <xf numFmtId="0" fontId="3" fillId="5" borderId="72" xfId="2" applyNumberFormat="1" applyFont="1" applyFill="1" applyBorder="1" applyAlignment="1">
      <alignment shrinkToFit="1"/>
    </xf>
    <xf numFmtId="0" fontId="3" fillId="4" borderId="48" xfId="2" applyFont="1" applyFill="1" applyBorder="1" applyAlignment="1">
      <alignment horizontal="center" shrinkToFit="1"/>
    </xf>
    <xf numFmtId="0" fontId="3" fillId="5" borderId="40" xfId="2" applyNumberFormat="1" applyFont="1" applyFill="1" applyBorder="1" applyAlignment="1">
      <alignment shrinkToFit="1"/>
    </xf>
    <xf numFmtId="1" fontId="0" fillId="5" borderId="8" xfId="0" applyNumberFormat="1" applyFont="1" applyFill="1" applyBorder="1" applyAlignment="1">
      <alignment horizontal="center" vertical="center"/>
    </xf>
    <xf numFmtId="0" fontId="0" fillId="0" borderId="10" xfId="0" applyBorder="1" applyAlignment="1">
      <alignment horizontal="center"/>
    </xf>
    <xf numFmtId="0" fontId="0" fillId="0" borderId="1" xfId="0" applyFill="1" applyBorder="1" applyAlignment="1">
      <alignment horizontal="center" vertical="center"/>
    </xf>
    <xf numFmtId="0" fontId="0" fillId="0" borderId="10" xfId="0" applyFill="1" applyBorder="1" applyAlignment="1">
      <alignment horizontal="center" vertical="center" shrinkToFit="1"/>
    </xf>
    <xf numFmtId="0" fontId="0" fillId="0" borderId="14" xfId="0" applyFill="1" applyBorder="1" applyAlignment="1">
      <alignment horizontal="center" vertical="center" shrinkToFit="1"/>
    </xf>
    <xf numFmtId="0" fontId="0" fillId="0" borderId="8" xfId="0" applyBorder="1" applyAlignment="1">
      <alignment horizontal="center"/>
    </xf>
    <xf numFmtId="0" fontId="0" fillId="0" borderId="12" xfId="0" applyFill="1" applyBorder="1" applyAlignment="1">
      <alignment horizontal="center" vertical="center" shrinkToFit="1"/>
    </xf>
    <xf numFmtId="0" fontId="0" fillId="0" borderId="32" xfId="0" applyFill="1" applyBorder="1" applyAlignment="1">
      <alignment horizontal="center" vertical="center"/>
    </xf>
    <xf numFmtId="0" fontId="0" fillId="0" borderId="21" xfId="0" applyFill="1" applyBorder="1" applyAlignment="1">
      <alignment horizontal="center" vertical="center"/>
    </xf>
    <xf numFmtId="0" fontId="0" fillId="0" borderId="15" xfId="0" applyFill="1" applyBorder="1" applyAlignment="1">
      <alignment horizontal="center" vertical="center" shrinkToFit="1"/>
    </xf>
    <xf numFmtId="0" fontId="0" fillId="0" borderId="19" xfId="0" applyFill="1" applyBorder="1" applyAlignment="1">
      <alignment horizontal="center" vertical="center" shrinkToFit="1"/>
    </xf>
    <xf numFmtId="184" fontId="24" fillId="3" borderId="8" xfId="3" applyNumberFormat="1" applyFont="1" applyFill="1" applyBorder="1" applyAlignment="1">
      <alignment vertical="center"/>
    </xf>
    <xf numFmtId="1" fontId="24" fillId="5" borderId="14" xfId="3" applyNumberFormat="1" applyFont="1" applyFill="1" applyBorder="1" applyAlignment="1">
      <alignment horizontal="right" vertical="center"/>
    </xf>
    <xf numFmtId="179" fontId="25" fillId="5" borderId="12" xfId="3" applyNumberFormat="1" applyFont="1" applyFill="1" applyBorder="1" applyAlignment="1">
      <alignment horizontal="right" vertical="center"/>
    </xf>
    <xf numFmtId="1" fontId="24" fillId="5" borderId="12" xfId="3" applyNumberFormat="1" applyFont="1" applyFill="1" applyBorder="1" applyAlignment="1">
      <alignment vertical="center"/>
    </xf>
    <xf numFmtId="1" fontId="24" fillId="0" borderId="8" xfId="3" applyNumberFormat="1" applyFont="1" applyFill="1" applyBorder="1" applyAlignment="1">
      <alignment vertical="center" shrinkToFit="1"/>
    </xf>
    <xf numFmtId="1" fontId="24" fillId="0" borderId="14" xfId="3" applyNumberFormat="1" applyFont="1" applyFill="1" applyBorder="1" applyAlignment="1">
      <alignment horizontal="right" vertical="center"/>
    </xf>
    <xf numFmtId="179" fontId="25" fillId="0" borderId="12" xfId="3" applyNumberFormat="1" applyFont="1" applyFill="1" applyBorder="1" applyAlignment="1">
      <alignment horizontal="right" vertical="center"/>
    </xf>
    <xf numFmtId="180" fontId="24" fillId="5" borderId="8" xfId="3" applyNumberFormat="1" applyFont="1" applyFill="1" applyBorder="1" applyAlignment="1">
      <alignment shrinkToFit="1"/>
    </xf>
    <xf numFmtId="1" fontId="24" fillId="5" borderId="20" xfId="3" applyNumberFormat="1" applyFont="1" applyFill="1" applyBorder="1" applyAlignment="1">
      <alignment horizontal="right" vertical="center"/>
    </xf>
    <xf numFmtId="179" fontId="25" fillId="5" borderId="31" xfId="3" applyNumberFormat="1" applyFont="1" applyFill="1" applyBorder="1" applyAlignment="1">
      <alignment horizontal="right" vertical="center"/>
    </xf>
    <xf numFmtId="184" fontId="24" fillId="3" borderId="14" xfId="3" applyNumberFormat="1" applyFont="1" applyFill="1" applyBorder="1" applyAlignment="1">
      <alignment horizontal="right" vertical="center"/>
    </xf>
    <xf numFmtId="180" fontId="24" fillId="0" borderId="14" xfId="3" applyNumberFormat="1" applyFont="1" applyFill="1" applyBorder="1" applyAlignment="1">
      <alignment horizontal="right" vertical="center"/>
    </xf>
    <xf numFmtId="180" fontId="24" fillId="0" borderId="12" xfId="3" applyNumberFormat="1" applyFont="1" applyFill="1" applyBorder="1" applyAlignment="1">
      <alignment vertical="center"/>
    </xf>
    <xf numFmtId="180" fontId="24" fillId="0" borderId="10" xfId="3" applyNumberFormat="1" applyFont="1" applyFill="1" applyBorder="1" applyAlignment="1">
      <alignment vertical="center"/>
    </xf>
    <xf numFmtId="180" fontId="24" fillId="0" borderId="19" xfId="3" applyNumberFormat="1" applyFont="1" applyFill="1" applyBorder="1" applyAlignment="1">
      <alignment horizontal="right" vertical="center"/>
    </xf>
    <xf numFmtId="179" fontId="25" fillId="0" borderId="15" xfId="3" applyNumberFormat="1" applyFont="1" applyFill="1" applyBorder="1" applyAlignment="1">
      <alignment horizontal="right" vertical="center"/>
    </xf>
    <xf numFmtId="177" fontId="24" fillId="0" borderId="8" xfId="3" applyNumberFormat="1" applyFont="1" applyFill="1" applyBorder="1" applyAlignment="1">
      <alignment shrinkToFit="1"/>
    </xf>
    <xf numFmtId="0" fontId="0" fillId="0" borderId="0" xfId="0" applyFont="1"/>
    <xf numFmtId="0" fontId="0" fillId="3" borderId="0" xfId="0" applyFont="1" applyFill="1"/>
    <xf numFmtId="0" fontId="0" fillId="0" borderId="0" xfId="0" applyFont="1" applyFill="1" applyBorder="1" applyAlignment="1"/>
    <xf numFmtId="0" fontId="0" fillId="0" borderId="59" xfId="0" applyFont="1" applyBorder="1" applyAlignment="1">
      <alignment horizontal="center" vertical="center"/>
    </xf>
    <xf numFmtId="0" fontId="0" fillId="0" borderId="5" xfId="0" applyFont="1" applyBorder="1" applyAlignment="1">
      <alignment horizontal="center" vertical="center"/>
    </xf>
    <xf numFmtId="0" fontId="0" fillId="0" borderId="60" xfId="0" applyFont="1" applyBorder="1" applyAlignment="1">
      <alignment horizontal="center" vertical="center"/>
    </xf>
    <xf numFmtId="0" fontId="5" fillId="5" borderId="54" xfId="0" applyFont="1" applyFill="1" applyBorder="1" applyAlignment="1">
      <alignment horizontal="center" vertical="center"/>
    </xf>
    <xf numFmtId="0" fontId="0" fillId="0" borderId="8" xfId="0" applyFont="1" applyFill="1" applyBorder="1" applyAlignment="1">
      <alignment horizontal="center" vertical="center"/>
    </xf>
    <xf numFmtId="185" fontId="0" fillId="6" borderId="65" xfId="0" applyNumberFormat="1" applyFont="1" applyFill="1" applyBorder="1" applyAlignment="1">
      <alignment horizontal="center" vertical="center" shrinkToFit="1"/>
    </xf>
    <xf numFmtId="185" fontId="0" fillId="6" borderId="66" xfId="0" applyNumberFormat="1" applyFont="1" applyFill="1" applyBorder="1" applyAlignment="1">
      <alignment horizontal="center" vertical="center" shrinkToFit="1"/>
    </xf>
    <xf numFmtId="185" fontId="0" fillId="0" borderId="5" xfId="0" applyNumberFormat="1" applyFont="1" applyBorder="1" applyAlignment="1">
      <alignment horizontal="center" vertical="center" shrinkToFit="1"/>
    </xf>
    <xf numFmtId="185" fontId="0" fillId="0" borderId="60" xfId="0" applyNumberFormat="1" applyFont="1" applyBorder="1" applyAlignment="1">
      <alignment horizontal="center" vertical="center" shrinkToFit="1"/>
    </xf>
    <xf numFmtId="185" fontId="0" fillId="0" borderId="1" xfId="0" applyNumberFormat="1" applyFont="1" applyBorder="1" applyAlignment="1">
      <alignment horizontal="center" vertical="center" shrinkToFit="1"/>
    </xf>
    <xf numFmtId="185" fontId="0" fillId="0" borderId="67" xfId="0" applyNumberFormat="1" applyFont="1" applyBorder="1" applyAlignment="1">
      <alignment horizontal="center" vertical="center" shrinkToFit="1"/>
    </xf>
    <xf numFmtId="185" fontId="0" fillId="0" borderId="11" xfId="0" applyNumberFormat="1" applyFont="1" applyBorder="1" applyAlignment="1">
      <alignment horizontal="center" vertical="center" shrinkToFit="1"/>
    </xf>
    <xf numFmtId="185" fontId="0" fillId="0" borderId="68" xfId="0" applyNumberFormat="1" applyFont="1" applyBorder="1" applyAlignment="1">
      <alignment horizontal="center" vertical="center" shrinkToFit="1"/>
    </xf>
    <xf numFmtId="0" fontId="0" fillId="0" borderId="0" xfId="0" applyFont="1" applyBorder="1" applyAlignment="1">
      <alignment horizontal="center"/>
    </xf>
    <xf numFmtId="0" fontId="0" fillId="0" borderId="0" xfId="0" applyFont="1" applyFill="1"/>
    <xf numFmtId="184" fontId="0" fillId="5" borderId="8" xfId="0" applyNumberFormat="1" applyFill="1" applyBorder="1" applyAlignment="1">
      <alignment horizontal="center" vertical="center"/>
    </xf>
    <xf numFmtId="0" fontId="3" fillId="0" borderId="0" xfId="0" applyNumberFormat="1" applyFont="1"/>
    <xf numFmtId="0" fontId="6" fillId="0" borderId="0" xfId="0" applyFont="1" applyAlignment="1">
      <alignment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19" fillId="0" borderId="13" xfId="0" applyFont="1" applyBorder="1" applyAlignment="1">
      <alignment vertical="center"/>
    </xf>
    <xf numFmtId="0" fontId="3" fillId="0" borderId="16" xfId="0" applyFont="1" applyBorder="1" applyAlignment="1">
      <alignment vertical="center"/>
    </xf>
    <xf numFmtId="0" fontId="3" fillId="0" borderId="8" xfId="0" applyFont="1" applyBorder="1" applyAlignment="1">
      <alignment horizontal="center" vertical="center"/>
    </xf>
    <xf numFmtId="38" fontId="3" fillId="5" borderId="9" xfId="1" applyFont="1" applyFill="1" applyBorder="1" applyAlignment="1">
      <alignment horizontal="right" vertical="center" shrinkToFit="1"/>
    </xf>
    <xf numFmtId="38" fontId="3" fillId="5" borderId="0" xfId="1" applyFont="1" applyFill="1" applyBorder="1" applyAlignment="1">
      <alignment horizontal="right"/>
    </xf>
    <xf numFmtId="38" fontId="3" fillId="0" borderId="9" xfId="1" applyFont="1" applyFill="1" applyBorder="1" applyAlignment="1">
      <alignment horizontal="right" vertical="center" shrinkToFit="1"/>
    </xf>
    <xf numFmtId="38" fontId="3" fillId="0" borderId="0" xfId="1" applyFont="1" applyFill="1" applyBorder="1" applyAlignment="1">
      <alignment horizontal="right"/>
    </xf>
    <xf numFmtId="38" fontId="3" fillId="5" borderId="9" xfId="1" applyFont="1" applyFill="1" applyBorder="1" applyAlignment="1">
      <alignment horizontal="right" shrinkToFit="1"/>
    </xf>
    <xf numFmtId="38" fontId="3" fillId="0" borderId="9" xfId="1" applyFont="1" applyFill="1" applyBorder="1" applyAlignment="1">
      <alignment horizontal="right" shrinkToFit="1"/>
    </xf>
    <xf numFmtId="0" fontId="3" fillId="0" borderId="9" xfId="0" applyFont="1" applyBorder="1" applyAlignment="1">
      <alignment shrinkToFit="1"/>
    </xf>
    <xf numFmtId="0" fontId="3" fillId="0" borderId="0" xfId="0" applyFont="1" applyBorder="1"/>
    <xf numFmtId="38" fontId="3" fillId="0" borderId="0" xfId="1" applyFont="1" applyFill="1" applyBorder="1" applyAlignment="1"/>
    <xf numFmtId="38" fontId="3" fillId="3" borderId="9" xfId="1" applyFont="1" applyFill="1" applyBorder="1" applyAlignment="1">
      <alignment horizontal="right" shrinkToFit="1"/>
    </xf>
    <xf numFmtId="38" fontId="3" fillId="0" borderId="9" xfId="1" applyFont="1" applyFill="1" applyBorder="1" applyAlignment="1"/>
    <xf numFmtId="0" fontId="3" fillId="0" borderId="1" xfId="0" applyFont="1" applyBorder="1"/>
    <xf numFmtId="0" fontId="6" fillId="0" borderId="0" xfId="0" applyFont="1" applyAlignment="1">
      <alignment vertical="center"/>
    </xf>
    <xf numFmtId="0" fontId="6" fillId="0" borderId="0" xfId="0" applyFont="1" applyAlignment="1">
      <alignment horizontal="center" vertical="center"/>
    </xf>
    <xf numFmtId="0" fontId="3" fillId="0" borderId="10" xfId="0" applyFont="1" applyBorder="1" applyAlignment="1">
      <alignment horizontal="center" wrapText="1"/>
    </xf>
    <xf numFmtId="0" fontId="3" fillId="0" borderId="1" xfId="0" applyFont="1" applyBorder="1" applyAlignment="1">
      <alignment horizontal="center" wrapText="1"/>
    </xf>
    <xf numFmtId="176" fontId="3" fillId="0" borderId="9" xfId="1" applyNumberFormat="1" applyFont="1" applyBorder="1" applyAlignment="1">
      <alignment horizontal="right" vertical="top" shrinkToFit="1"/>
    </xf>
    <xf numFmtId="176" fontId="3" fillId="0" borderId="1" xfId="1" applyNumberFormat="1" applyFont="1" applyBorder="1" applyAlignment="1">
      <alignment horizontal="right" vertical="top" shrinkToFit="1"/>
    </xf>
    <xf numFmtId="38" fontId="3" fillId="0" borderId="9" xfId="1" applyFont="1" applyBorder="1" applyAlignment="1">
      <alignment horizontal="right" vertical="top" shrinkToFit="1"/>
    </xf>
    <xf numFmtId="38" fontId="3" fillId="0" borderId="1" xfId="1" applyFont="1" applyBorder="1" applyAlignment="1">
      <alignment horizontal="right" vertical="top" shrinkToFit="1"/>
    </xf>
    <xf numFmtId="38" fontId="3" fillId="3" borderId="9" xfId="1" applyFont="1" applyFill="1" applyBorder="1" applyAlignment="1">
      <alignment horizontal="center" vertical="top" shrinkToFit="1"/>
    </xf>
    <xf numFmtId="181" fontId="3" fillId="4" borderId="9" xfId="1" applyNumberFormat="1" applyFont="1" applyFill="1" applyBorder="1" applyAlignment="1">
      <alignment horizontal="center" vertical="top" shrinkToFit="1"/>
    </xf>
    <xf numFmtId="0" fontId="3" fillId="4" borderId="9" xfId="0" applyFont="1" applyFill="1" applyBorder="1" applyAlignment="1">
      <alignment horizontal="center" vertical="center" shrinkToFi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8" fillId="4" borderId="0" xfId="0" applyFont="1" applyFill="1" applyAlignment="1">
      <alignment horizontal="left" vertical="center"/>
    </xf>
    <xf numFmtId="38" fontId="3" fillId="5" borderId="13" xfId="0" applyNumberFormat="1" applyFont="1" applyFill="1" applyBorder="1" applyAlignment="1">
      <alignment horizontal="left" vertical="center" shrinkToFit="1"/>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xf>
    <xf numFmtId="183" fontId="3" fillId="5" borderId="9" xfId="1" applyNumberFormat="1" applyFont="1" applyFill="1" applyBorder="1" applyAlignment="1">
      <alignment horizontal="left" vertical="top" wrapText="1" shrinkToFit="1"/>
    </xf>
    <xf numFmtId="0" fontId="13" fillId="0" borderId="17" xfId="0" applyFont="1" applyBorder="1" applyAlignment="1">
      <alignment horizontal="center"/>
    </xf>
    <xf numFmtId="0" fontId="13" fillId="0" borderId="18" xfId="0" applyFont="1" applyBorder="1" applyAlignment="1">
      <alignment horizontal="center"/>
    </xf>
    <xf numFmtId="38" fontId="13" fillId="0" borderId="17" xfId="1" applyFont="1" applyBorder="1" applyAlignment="1">
      <alignment horizontal="center"/>
    </xf>
    <xf numFmtId="38" fontId="13" fillId="0" borderId="18" xfId="1" applyFont="1" applyBorder="1" applyAlignment="1">
      <alignment horizontal="center"/>
    </xf>
    <xf numFmtId="0" fontId="13" fillId="0" borderId="10" xfId="0" applyFont="1" applyBorder="1" applyAlignment="1">
      <alignment horizontal="distributed" vertical="center" wrapText="1"/>
    </xf>
    <xf numFmtId="0" fontId="13" fillId="0" borderId="9" xfId="0" applyFont="1" applyBorder="1" applyAlignment="1">
      <alignment horizontal="distributed" vertical="center" wrapText="1"/>
    </xf>
    <xf numFmtId="0" fontId="13" fillId="0" borderId="1" xfId="0" applyFont="1" applyBorder="1" applyAlignment="1">
      <alignment horizontal="distributed" vertical="center" wrapText="1"/>
    </xf>
    <xf numFmtId="0" fontId="13" fillId="0" borderId="8" xfId="0" applyFont="1" applyBorder="1" applyAlignment="1">
      <alignment horizontal="center"/>
    </xf>
    <xf numFmtId="0" fontId="13" fillId="0" borderId="1" xfId="0" applyFont="1" applyBorder="1" applyAlignment="1">
      <alignment horizontal="center"/>
    </xf>
    <xf numFmtId="0" fontId="13" fillId="0" borderId="14" xfId="0" applyFont="1" applyBorder="1" applyAlignment="1">
      <alignment horizontal="center"/>
    </xf>
    <xf numFmtId="0" fontId="13" fillId="0" borderId="22" xfId="0" applyFont="1" applyBorder="1" applyAlignment="1">
      <alignment horizontal="center"/>
    </xf>
    <xf numFmtId="0" fontId="13" fillId="0" borderId="12" xfId="0" applyFont="1" applyBorder="1" applyAlignment="1">
      <alignment horizontal="center"/>
    </xf>
    <xf numFmtId="38" fontId="3" fillId="5" borderId="9" xfId="1" applyFont="1" applyFill="1" applyBorder="1" applyAlignment="1">
      <alignment horizontal="left" vertical="top" wrapText="1" shrinkToFit="1"/>
    </xf>
    <xf numFmtId="38" fontId="3" fillId="3" borderId="9" xfId="1" applyFont="1" applyFill="1" applyBorder="1" applyAlignment="1">
      <alignment horizontal="right" vertical="top" shrinkToFit="1"/>
    </xf>
    <xf numFmtId="38" fontId="3" fillId="5" borderId="9" xfId="1" applyFont="1" applyFill="1" applyBorder="1" applyAlignment="1">
      <alignment horizontal="right" vertical="top" shrinkToFit="1"/>
    </xf>
    <xf numFmtId="38" fontId="13" fillId="5" borderId="9" xfId="1" applyFont="1" applyFill="1" applyBorder="1" applyAlignment="1">
      <alignment horizontal="center" vertical="top" shrinkToFit="1"/>
    </xf>
    <xf numFmtId="38" fontId="3" fillId="0" borderId="38" xfId="1" applyFont="1" applyFill="1" applyBorder="1" applyAlignment="1">
      <alignment horizontal="center" shrinkToFit="1"/>
    </xf>
    <xf numFmtId="38" fontId="3" fillId="0" borderId="23" xfId="1" applyFont="1" applyFill="1" applyBorder="1" applyAlignment="1">
      <alignment horizontal="center" shrinkToFit="1"/>
    </xf>
    <xf numFmtId="38" fontId="3" fillId="0" borderId="43" xfId="1" applyFont="1" applyFill="1" applyBorder="1" applyAlignment="1">
      <alignment horizontal="center" shrinkToFit="1"/>
    </xf>
    <xf numFmtId="0" fontId="3" fillId="0" borderId="0" xfId="2" applyFont="1" applyBorder="1" applyAlignment="1"/>
    <xf numFmtId="0" fontId="3" fillId="0" borderId="0" xfId="2" applyFont="1" applyAlignment="1">
      <alignment wrapText="1"/>
    </xf>
    <xf numFmtId="0" fontId="3" fillId="0" borderId="0" xfId="2" applyFont="1" applyAlignment="1"/>
    <xf numFmtId="0" fontId="3" fillId="5" borderId="26" xfId="2" applyFont="1" applyFill="1" applyBorder="1" applyAlignment="1">
      <alignment horizontal="center"/>
    </xf>
    <xf numFmtId="0" fontId="3" fillId="5" borderId="1" xfId="2" applyFont="1" applyFill="1" applyBorder="1" applyAlignment="1">
      <alignment horizontal="center"/>
    </xf>
    <xf numFmtId="38" fontId="3" fillId="5" borderId="26" xfId="1" applyFont="1" applyFill="1" applyBorder="1" applyAlignment="1"/>
    <xf numFmtId="38" fontId="3" fillId="5" borderId="1" xfId="1" applyFont="1" applyFill="1" applyBorder="1" applyAlignment="1"/>
    <xf numFmtId="38" fontId="3" fillId="0" borderId="26" xfId="1" applyFont="1" applyFill="1" applyBorder="1" applyAlignment="1"/>
    <xf numFmtId="38" fontId="3" fillId="0" borderId="1" xfId="1" applyFont="1" applyFill="1" applyBorder="1" applyAlignment="1"/>
    <xf numFmtId="0" fontId="3" fillId="0" borderId="24" xfId="2" applyFont="1" applyFill="1" applyBorder="1" applyAlignment="1">
      <alignment horizontal="center"/>
    </xf>
    <xf numFmtId="0" fontId="3" fillId="0" borderId="25" xfId="2" applyFont="1" applyFill="1" applyBorder="1" applyAlignment="1">
      <alignment horizontal="center"/>
    </xf>
    <xf numFmtId="0" fontId="3" fillId="5" borderId="27" xfId="2" applyFont="1" applyFill="1" applyBorder="1" applyAlignment="1">
      <alignment horizontal="center"/>
    </xf>
    <xf numFmtId="38" fontId="3" fillId="5" borderId="27" xfId="1" applyFont="1" applyFill="1" applyBorder="1" applyAlignment="1"/>
    <xf numFmtId="38" fontId="3" fillId="0" borderId="27" xfId="1" applyFont="1" applyFill="1" applyBorder="1" applyAlignment="1"/>
    <xf numFmtId="0" fontId="6" fillId="0" borderId="33" xfId="2" applyFont="1" applyBorder="1" applyAlignment="1">
      <alignment horizontal="center" vertical="center" shrinkToFit="1"/>
    </xf>
    <xf numFmtId="0" fontId="6" fillId="0" borderId="44" xfId="2" applyFont="1" applyBorder="1" applyAlignment="1">
      <alignment horizontal="center" vertical="center" shrinkToFit="1"/>
    </xf>
    <xf numFmtId="0" fontId="6" fillId="0" borderId="41" xfId="2" applyFont="1" applyBorder="1" applyAlignment="1">
      <alignment horizontal="center" vertical="center" shrinkToFit="1"/>
    </xf>
    <xf numFmtId="38" fontId="6" fillId="3" borderId="34" xfId="2" applyNumberFormat="1" applyFont="1" applyFill="1" applyBorder="1" applyAlignment="1">
      <alignment horizontal="center" vertical="center" shrinkToFit="1"/>
    </xf>
    <xf numFmtId="38" fontId="6" fillId="3" borderId="45" xfId="2" applyNumberFormat="1" applyFont="1" applyFill="1" applyBorder="1" applyAlignment="1">
      <alignment horizontal="center" vertical="center" shrinkToFit="1"/>
    </xf>
    <xf numFmtId="0" fontId="6" fillId="3" borderId="42" xfId="2" applyFont="1" applyFill="1" applyBorder="1" applyAlignment="1">
      <alignment horizontal="center" vertical="center" shrinkToFit="1"/>
    </xf>
    <xf numFmtId="0" fontId="7" fillId="0" borderId="23" xfId="2" applyFont="1" applyBorder="1" applyAlignment="1">
      <alignment horizontal="center" vertical="center"/>
    </xf>
    <xf numFmtId="0" fontId="7" fillId="0" borderId="23" xfId="2" applyFont="1" applyBorder="1" applyAlignment="1">
      <alignment horizontal="center" vertical="center" shrinkToFit="1"/>
    </xf>
    <xf numFmtId="0" fontId="3" fillId="0" borderId="2" xfId="2" applyFont="1" applyBorder="1" applyAlignment="1">
      <alignment horizontal="center" vertical="center"/>
    </xf>
    <xf numFmtId="0" fontId="3" fillId="0" borderId="1" xfId="2" applyFont="1" applyBorder="1" applyAlignment="1">
      <alignment horizontal="center" vertical="center"/>
    </xf>
    <xf numFmtId="0" fontId="3" fillId="0" borderId="35"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39" xfId="2" applyFont="1" applyBorder="1" applyAlignment="1">
      <alignment horizontal="center" vertical="center" shrinkToFit="1"/>
    </xf>
    <xf numFmtId="0" fontId="3" fillId="0" borderId="21"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40" xfId="2" applyFont="1" applyBorder="1" applyAlignment="1">
      <alignment horizontal="center" vertical="center" shrinkToFit="1"/>
    </xf>
    <xf numFmtId="0" fontId="3" fillId="5" borderId="10" xfId="2" applyFont="1" applyFill="1" applyBorder="1" applyAlignment="1">
      <alignment horizontal="center"/>
    </xf>
    <xf numFmtId="38" fontId="3" fillId="5" borderId="10" xfId="1" applyFont="1" applyFill="1" applyBorder="1" applyAlignment="1"/>
    <xf numFmtId="38" fontId="3" fillId="0" borderId="10" xfId="1" applyFont="1" applyFill="1" applyBorder="1" applyAlignment="1"/>
    <xf numFmtId="0" fontId="10" fillId="0" borderId="0" xfId="3" applyFont="1" applyBorder="1" applyAlignment="1">
      <alignment horizontal="left" vertical="center" wrapText="1"/>
    </xf>
    <xf numFmtId="1" fontId="10" fillId="0" borderId="0" xfId="3" applyNumberFormat="1" applyFont="1" applyBorder="1" applyAlignment="1">
      <alignment horizontal="left" vertical="center" wrapText="1"/>
    </xf>
    <xf numFmtId="2" fontId="24" fillId="3" borderId="52" xfId="3" applyNumberFormat="1" applyFont="1" applyFill="1" applyBorder="1" applyAlignment="1">
      <alignment shrinkToFit="1"/>
    </xf>
    <xf numFmtId="2" fontId="24" fillId="3" borderId="53" xfId="3" applyNumberFormat="1" applyFont="1" applyFill="1" applyBorder="1" applyAlignment="1">
      <alignment shrinkToFit="1"/>
    </xf>
    <xf numFmtId="1" fontId="24" fillId="5" borderId="22" xfId="3" applyNumberFormat="1" applyFont="1" applyFill="1" applyBorder="1" applyAlignment="1">
      <alignment vertical="center"/>
    </xf>
    <xf numFmtId="1" fontId="24" fillId="5" borderId="12" xfId="3" applyNumberFormat="1" applyFont="1" applyFill="1" applyBorder="1" applyAlignment="1">
      <alignment vertical="center"/>
    </xf>
    <xf numFmtId="2" fontId="24" fillId="3" borderId="69" xfId="3" applyNumberFormat="1" applyFont="1" applyFill="1" applyBorder="1" applyAlignment="1">
      <alignment horizontal="right" vertical="center"/>
    </xf>
    <xf numFmtId="2" fontId="24" fillId="3" borderId="42" xfId="3" applyNumberFormat="1" applyFont="1" applyFill="1" applyBorder="1" applyAlignment="1">
      <alignment horizontal="right" vertical="center"/>
    </xf>
    <xf numFmtId="180" fontId="24" fillId="0" borderId="22" xfId="3" applyNumberFormat="1" applyFont="1" applyFill="1" applyBorder="1" applyAlignment="1">
      <alignment vertical="center"/>
    </xf>
    <xf numFmtId="180" fontId="24" fillId="0" borderId="12" xfId="3" applyNumberFormat="1" applyFont="1" applyFill="1" applyBorder="1" applyAlignment="1">
      <alignment vertical="center"/>
    </xf>
    <xf numFmtId="1" fontId="10" fillId="0" borderId="0" xfId="3" applyNumberFormat="1" applyFont="1" applyFill="1" applyBorder="1" applyAlignment="1">
      <alignment horizontal="right" vertical="center"/>
    </xf>
    <xf numFmtId="180" fontId="10" fillId="0" borderId="55" xfId="3" applyNumberFormat="1" applyFont="1" applyFill="1" applyBorder="1" applyAlignment="1">
      <alignment horizontal="center" vertical="center"/>
    </xf>
    <xf numFmtId="180" fontId="10" fillId="0" borderId="56" xfId="3" applyNumberFormat="1" applyFont="1" applyFill="1" applyBorder="1" applyAlignment="1">
      <alignment horizontal="center" vertical="center"/>
    </xf>
    <xf numFmtId="180" fontId="10" fillId="0" borderId="57" xfId="3" applyNumberFormat="1" applyFont="1" applyFill="1" applyBorder="1" applyAlignment="1">
      <alignment horizontal="center" vertical="center"/>
    </xf>
    <xf numFmtId="2" fontId="10" fillId="3" borderId="52" xfId="3" applyNumberFormat="1" applyFont="1" applyFill="1" applyBorder="1" applyAlignment="1">
      <alignment shrinkToFit="1"/>
    </xf>
    <xf numFmtId="2" fontId="10" fillId="3" borderId="53" xfId="3" applyNumberFormat="1" applyFont="1" applyFill="1" applyBorder="1" applyAlignment="1">
      <alignment shrinkToFit="1"/>
    </xf>
    <xf numFmtId="1" fontId="10" fillId="5" borderId="22" xfId="3" applyNumberFormat="1" applyFont="1" applyFill="1" applyBorder="1" applyAlignment="1">
      <alignment vertical="center"/>
    </xf>
    <xf numFmtId="1" fontId="10" fillId="5" borderId="12" xfId="3" applyNumberFormat="1" applyFont="1" applyFill="1" applyBorder="1" applyAlignment="1">
      <alignment vertical="center"/>
    </xf>
    <xf numFmtId="0" fontId="10" fillId="0" borderId="19" xfId="3" applyFont="1" applyBorder="1" applyAlignment="1">
      <alignment horizontal="center" shrinkToFit="1"/>
    </xf>
    <xf numFmtId="0" fontId="10" fillId="0" borderId="20" xfId="3" applyFont="1" applyBorder="1" applyAlignment="1">
      <alignment horizontal="center" shrinkToFit="1"/>
    </xf>
    <xf numFmtId="0" fontId="10" fillId="0" borderId="21" xfId="3" applyFont="1" applyBorder="1" applyAlignment="1">
      <alignment horizontal="center" shrinkToFit="1"/>
    </xf>
    <xf numFmtId="0" fontId="10" fillId="0" borderId="14" xfId="3" applyFont="1" applyBorder="1" applyAlignment="1">
      <alignment horizontal="center" vertical="center" shrinkToFit="1"/>
    </xf>
    <xf numFmtId="0" fontId="10" fillId="0" borderId="22" xfId="3" applyFont="1" applyBorder="1" applyAlignment="1">
      <alignment horizontal="center" vertical="center" shrinkToFit="1"/>
    </xf>
    <xf numFmtId="1" fontId="10" fillId="0" borderId="22" xfId="3" applyNumberFormat="1" applyFont="1" applyBorder="1" applyAlignment="1">
      <alignment horizontal="center" vertical="center" shrinkToFit="1"/>
    </xf>
    <xf numFmtId="1" fontId="10" fillId="0" borderId="12" xfId="3" applyNumberFormat="1" applyFont="1" applyBorder="1" applyAlignment="1">
      <alignment horizontal="center" vertical="center" shrinkToFit="1"/>
    </xf>
    <xf numFmtId="1" fontId="10" fillId="0" borderId="19" xfId="3" applyNumberFormat="1" applyFont="1" applyBorder="1" applyAlignment="1">
      <alignment horizontal="center" vertical="center" shrinkToFit="1"/>
    </xf>
    <xf numFmtId="1" fontId="10" fillId="0" borderId="30" xfId="3" applyNumberFormat="1" applyFont="1" applyBorder="1" applyAlignment="1">
      <alignment horizontal="center" vertical="center" shrinkToFit="1"/>
    </xf>
    <xf numFmtId="1" fontId="10" fillId="0" borderId="15" xfId="3" applyNumberFormat="1" applyFont="1" applyBorder="1" applyAlignment="1">
      <alignment horizontal="center" vertical="center" shrinkToFit="1"/>
    </xf>
    <xf numFmtId="1" fontId="10" fillId="0" borderId="14" xfId="3" applyNumberFormat="1" applyFont="1" applyBorder="1" applyAlignment="1">
      <alignment horizontal="center" vertical="center" shrinkToFit="1"/>
    </xf>
    <xf numFmtId="1" fontId="10" fillId="0" borderId="8" xfId="3" applyNumberFormat="1" applyFont="1" applyBorder="1" applyAlignment="1">
      <alignment horizontal="center" vertical="center" shrinkToFit="1"/>
    </xf>
    <xf numFmtId="0" fontId="10" fillId="0" borderId="10" xfId="3" applyFont="1" applyBorder="1" applyAlignment="1">
      <alignment horizontal="center" vertical="center" shrinkToFit="1"/>
    </xf>
    <xf numFmtId="0" fontId="10" fillId="0" borderId="9" xfId="3" applyFont="1" applyBorder="1" applyAlignment="1">
      <alignment horizontal="center" vertical="center" shrinkToFit="1"/>
    </xf>
    <xf numFmtId="0" fontId="10" fillId="0" borderId="1" xfId="3" applyFont="1" applyBorder="1" applyAlignment="1">
      <alignment horizontal="center" vertical="center" shrinkToFit="1"/>
    </xf>
    <xf numFmtId="177" fontId="10" fillId="0" borderId="14" xfId="3" applyNumberFormat="1" applyFont="1" applyBorder="1" applyAlignment="1">
      <alignment horizontal="center" vertical="center" shrinkToFit="1"/>
    </xf>
    <xf numFmtId="177" fontId="10" fillId="0" borderId="22" xfId="3" applyNumberFormat="1" applyFont="1" applyBorder="1" applyAlignment="1">
      <alignment horizontal="center" vertical="center" shrinkToFit="1"/>
    </xf>
    <xf numFmtId="1" fontId="10" fillId="0" borderId="51" xfId="3" applyNumberFormat="1" applyFont="1" applyBorder="1" applyAlignment="1">
      <alignment horizontal="center" vertical="center" shrinkToFit="1"/>
    </xf>
    <xf numFmtId="1" fontId="10" fillId="0" borderId="41" xfId="3" applyNumberFormat="1" applyFont="1" applyBorder="1" applyAlignment="1">
      <alignment horizontal="center" vertical="center" shrinkToFit="1"/>
    </xf>
    <xf numFmtId="0" fontId="10" fillId="5" borderId="19" xfId="3" applyFont="1" applyFill="1" applyBorder="1" applyAlignment="1">
      <alignment vertical="center" wrapText="1"/>
    </xf>
    <xf numFmtId="0" fontId="10" fillId="5" borderId="30" xfId="3" applyFont="1" applyFill="1" applyBorder="1" applyAlignment="1">
      <alignment vertical="center" wrapText="1"/>
    </xf>
    <xf numFmtId="0" fontId="10" fillId="5" borderId="15" xfId="3" applyFont="1" applyFill="1" applyBorder="1" applyAlignment="1">
      <alignment vertical="center" wrapText="1"/>
    </xf>
    <xf numFmtId="0" fontId="10" fillId="5" borderId="20" xfId="3" applyFont="1" applyFill="1" applyBorder="1" applyAlignment="1">
      <alignment vertical="center" wrapText="1"/>
    </xf>
    <xf numFmtId="0" fontId="10" fillId="5" borderId="0" xfId="3" applyFont="1" applyFill="1" applyBorder="1" applyAlignment="1">
      <alignment vertical="center" wrapText="1"/>
    </xf>
    <xf numFmtId="0" fontId="10" fillId="5" borderId="31" xfId="3" applyFont="1" applyFill="1" applyBorder="1" applyAlignment="1">
      <alignment vertical="center" wrapText="1"/>
    </xf>
    <xf numFmtId="0" fontId="10" fillId="5" borderId="21" xfId="3" applyFont="1" applyFill="1" applyBorder="1" applyAlignment="1">
      <alignment vertical="center" wrapText="1"/>
    </xf>
    <xf numFmtId="0" fontId="10" fillId="5" borderId="13" xfId="3" applyFont="1" applyFill="1" applyBorder="1" applyAlignment="1">
      <alignment vertical="center" wrapText="1"/>
    </xf>
    <xf numFmtId="0" fontId="10" fillId="5" borderId="32" xfId="3" applyFont="1" applyFill="1" applyBorder="1" applyAlignment="1">
      <alignment vertical="center" wrapText="1"/>
    </xf>
    <xf numFmtId="0" fontId="10" fillId="5" borderId="10" xfId="3" applyFont="1" applyFill="1" applyBorder="1" applyAlignment="1">
      <alignment vertical="center" wrapText="1"/>
    </xf>
    <xf numFmtId="0" fontId="10" fillId="5" borderId="9" xfId="3" applyFont="1" applyFill="1" applyBorder="1" applyAlignment="1">
      <alignment vertical="center" wrapText="1"/>
    </xf>
    <xf numFmtId="0" fontId="10" fillId="5" borderId="1" xfId="3" applyFont="1" applyFill="1" applyBorder="1" applyAlignment="1">
      <alignment vertical="center" wrapText="1"/>
    </xf>
    <xf numFmtId="0" fontId="10" fillId="0" borderId="14" xfId="3" applyFont="1" applyBorder="1" applyAlignment="1">
      <alignment horizontal="center" vertical="center"/>
    </xf>
    <xf numFmtId="0" fontId="10" fillId="0" borderId="22" xfId="3" applyFont="1" applyBorder="1" applyAlignment="1">
      <alignment horizontal="center" vertical="center"/>
    </xf>
    <xf numFmtId="0" fontId="10" fillId="0" borderId="12" xfId="3" applyFont="1" applyBorder="1" applyAlignment="1">
      <alignment horizontal="center" vertical="center"/>
    </xf>
    <xf numFmtId="177" fontId="10" fillId="0" borderId="14" xfId="3" applyNumberFormat="1" applyFont="1" applyBorder="1" applyAlignment="1">
      <alignment horizontal="center" vertical="center"/>
    </xf>
    <xf numFmtId="177" fontId="10" fillId="0" borderId="22" xfId="3" applyNumberFormat="1" applyFont="1" applyBorder="1" applyAlignment="1">
      <alignment horizontal="center" vertical="center"/>
    </xf>
    <xf numFmtId="177" fontId="10" fillId="0" borderId="12" xfId="3" applyNumberFormat="1" applyFont="1" applyBorder="1" applyAlignment="1">
      <alignment horizontal="center" vertical="center"/>
    </xf>
    <xf numFmtId="0" fontId="10" fillId="3" borderId="8" xfId="3" applyFont="1" applyFill="1" applyBorder="1" applyAlignment="1">
      <alignment horizontal="center" vertical="center" shrinkToFit="1"/>
    </xf>
    <xf numFmtId="177" fontId="10" fillId="3" borderId="30" xfId="3" applyNumberFormat="1" applyFont="1" applyFill="1" applyBorder="1" applyAlignment="1">
      <alignment vertical="center" wrapText="1"/>
    </xf>
    <xf numFmtId="177" fontId="10" fillId="3" borderId="15" xfId="3" applyNumberFormat="1" applyFont="1" applyFill="1" applyBorder="1" applyAlignment="1">
      <alignment vertical="center" wrapText="1"/>
    </xf>
    <xf numFmtId="177" fontId="10" fillId="3" borderId="0" xfId="3" applyNumberFormat="1" applyFont="1" applyFill="1" applyBorder="1" applyAlignment="1">
      <alignment vertical="center" wrapText="1"/>
    </xf>
    <xf numFmtId="177" fontId="10" fillId="3" borderId="31" xfId="3" applyNumberFormat="1" applyFont="1" applyFill="1" applyBorder="1" applyAlignment="1">
      <alignment vertical="center" wrapText="1"/>
    </xf>
    <xf numFmtId="177" fontId="10" fillId="3" borderId="13" xfId="3" applyNumberFormat="1" applyFont="1" applyFill="1" applyBorder="1" applyAlignment="1">
      <alignment vertical="center" wrapText="1"/>
    </xf>
    <xf numFmtId="177" fontId="10" fillId="3" borderId="32" xfId="3" applyNumberFormat="1" applyFont="1" applyFill="1" applyBorder="1" applyAlignment="1">
      <alignment vertical="center" wrapText="1"/>
    </xf>
    <xf numFmtId="58" fontId="10" fillId="5" borderId="19" xfId="3" applyNumberFormat="1" applyFont="1" applyFill="1" applyBorder="1" applyAlignment="1">
      <alignment horizontal="center" vertical="center"/>
    </xf>
    <xf numFmtId="58" fontId="10" fillId="5" borderId="30" xfId="3" applyNumberFormat="1" applyFont="1" applyFill="1" applyBorder="1" applyAlignment="1">
      <alignment horizontal="center" vertical="center"/>
    </xf>
    <xf numFmtId="58" fontId="10" fillId="5" borderId="15" xfId="3" applyNumberFormat="1" applyFont="1" applyFill="1" applyBorder="1" applyAlignment="1">
      <alignment horizontal="center" vertical="center"/>
    </xf>
    <xf numFmtId="58" fontId="10" fillId="5" borderId="20" xfId="3" applyNumberFormat="1" applyFont="1" applyFill="1" applyBorder="1" applyAlignment="1">
      <alignment horizontal="center" vertical="center"/>
    </xf>
    <xf numFmtId="58" fontId="10" fillId="5" borderId="0" xfId="3" applyNumberFormat="1" applyFont="1" applyFill="1" applyBorder="1" applyAlignment="1">
      <alignment horizontal="center" vertical="center"/>
    </xf>
    <xf numFmtId="58" fontId="10" fillId="5" borderId="31" xfId="3" applyNumberFormat="1" applyFont="1" applyFill="1" applyBorder="1" applyAlignment="1">
      <alignment horizontal="center" vertical="center"/>
    </xf>
    <xf numFmtId="58" fontId="10" fillId="5" borderId="21" xfId="3" applyNumberFormat="1" applyFont="1" applyFill="1" applyBorder="1" applyAlignment="1">
      <alignment horizontal="center" vertical="center"/>
    </xf>
    <xf numFmtId="58" fontId="10" fillId="5" borderId="13" xfId="3" applyNumberFormat="1" applyFont="1" applyFill="1" applyBorder="1" applyAlignment="1">
      <alignment horizontal="center" vertical="center"/>
    </xf>
    <xf numFmtId="58" fontId="10" fillId="5" borderId="32" xfId="3" applyNumberFormat="1" applyFont="1" applyFill="1" applyBorder="1" applyAlignment="1">
      <alignment horizontal="center" vertical="center"/>
    </xf>
    <xf numFmtId="0" fontId="10" fillId="5" borderId="19" xfId="3" applyFont="1" applyFill="1" applyBorder="1" applyAlignment="1">
      <alignment horizontal="center" vertical="center" wrapText="1"/>
    </xf>
    <xf numFmtId="0" fontId="10" fillId="5" borderId="30" xfId="3" applyFont="1" applyFill="1" applyBorder="1" applyAlignment="1">
      <alignment horizontal="center" vertical="center" wrapText="1"/>
    </xf>
    <xf numFmtId="0" fontId="10" fillId="5" borderId="15" xfId="3" applyFont="1" applyFill="1" applyBorder="1" applyAlignment="1">
      <alignment horizontal="center" vertical="center" wrapText="1"/>
    </xf>
    <xf numFmtId="0" fontId="10" fillId="5" borderId="20" xfId="3" applyFont="1" applyFill="1" applyBorder="1" applyAlignment="1">
      <alignment horizontal="center" vertical="center" wrapText="1"/>
    </xf>
    <xf numFmtId="0" fontId="10" fillId="5" borderId="0" xfId="3" applyFont="1" applyFill="1" applyBorder="1" applyAlignment="1">
      <alignment horizontal="center" vertical="center" wrapText="1"/>
    </xf>
    <xf numFmtId="0" fontId="10" fillId="5" borderId="31" xfId="3" applyFont="1" applyFill="1" applyBorder="1" applyAlignment="1">
      <alignment horizontal="center" vertical="center" wrapText="1"/>
    </xf>
    <xf numFmtId="0" fontId="10" fillId="5" borderId="21" xfId="3" applyFont="1" applyFill="1" applyBorder="1" applyAlignment="1">
      <alignment horizontal="center" vertical="center" wrapText="1"/>
    </xf>
    <xf numFmtId="0" fontId="10" fillId="5" borderId="13" xfId="3" applyFont="1" applyFill="1" applyBorder="1" applyAlignment="1">
      <alignment horizontal="center" vertical="center" wrapText="1"/>
    </xf>
    <xf numFmtId="0" fontId="10" fillId="5" borderId="32" xfId="3" applyFont="1" applyFill="1" applyBorder="1" applyAlignment="1">
      <alignment horizontal="center" vertical="center" wrapText="1"/>
    </xf>
    <xf numFmtId="0" fontId="3" fillId="5" borderId="10" xfId="2" applyFont="1" applyFill="1" applyBorder="1" applyAlignment="1">
      <alignment horizontal="center" vertical="center" wrapText="1"/>
    </xf>
    <xf numFmtId="0" fontId="3" fillId="5" borderId="9" xfId="2" applyFont="1" applyFill="1" applyBorder="1" applyAlignment="1">
      <alignment horizontal="center" vertical="center" wrapText="1"/>
    </xf>
    <xf numFmtId="0" fontId="3" fillId="5" borderId="1" xfId="2" applyFont="1" applyFill="1" applyBorder="1" applyAlignment="1">
      <alignment horizontal="center" vertical="center" wrapText="1"/>
    </xf>
    <xf numFmtId="0" fontId="3" fillId="3" borderId="19" xfId="2" applyFont="1" applyFill="1" applyBorder="1" applyAlignment="1">
      <alignment vertical="center" wrapText="1"/>
    </xf>
    <xf numFmtId="0" fontId="3" fillId="3" borderId="30" xfId="2" applyFont="1" applyFill="1" applyBorder="1" applyAlignment="1">
      <alignment vertical="center" wrapText="1"/>
    </xf>
    <xf numFmtId="0" fontId="3" fillId="3" borderId="15" xfId="2" applyFont="1" applyFill="1" applyBorder="1" applyAlignment="1">
      <alignment vertical="center" wrapText="1"/>
    </xf>
    <xf numFmtId="0" fontId="3" fillId="3" borderId="20" xfId="2" applyFont="1" applyFill="1" applyBorder="1" applyAlignment="1">
      <alignment vertical="center" wrapText="1"/>
    </xf>
    <xf numFmtId="0" fontId="3" fillId="3" borderId="0" xfId="2" applyFont="1" applyFill="1" applyBorder="1" applyAlignment="1">
      <alignment vertical="center" wrapText="1"/>
    </xf>
    <xf numFmtId="0" fontId="3" fillId="3" borderId="31" xfId="2" applyFont="1" applyFill="1" applyBorder="1" applyAlignment="1">
      <alignment vertical="center" wrapText="1"/>
    </xf>
    <xf numFmtId="0" fontId="3" fillId="3" borderId="21" xfId="2" applyFont="1" applyFill="1" applyBorder="1" applyAlignment="1">
      <alignment vertical="center" wrapText="1"/>
    </xf>
    <xf numFmtId="0" fontId="3" fillId="3" borderId="13" xfId="2" applyFont="1" applyFill="1" applyBorder="1" applyAlignment="1">
      <alignment vertical="center" wrapText="1"/>
    </xf>
    <xf numFmtId="0" fontId="3" fillId="3" borderId="32" xfId="2" applyFont="1" applyFill="1" applyBorder="1" applyAlignment="1">
      <alignment vertical="center" wrapText="1"/>
    </xf>
    <xf numFmtId="0" fontId="10" fillId="5" borderId="19" xfId="3" applyFont="1" applyFill="1" applyBorder="1" applyAlignment="1">
      <alignment horizontal="center" vertical="center"/>
    </xf>
    <xf numFmtId="0" fontId="10" fillId="5" borderId="30" xfId="3" applyFont="1" applyFill="1" applyBorder="1" applyAlignment="1">
      <alignment horizontal="center" vertical="center"/>
    </xf>
    <xf numFmtId="0" fontId="10" fillId="5" borderId="15" xfId="3" applyFont="1" applyFill="1" applyBorder="1" applyAlignment="1">
      <alignment horizontal="center" vertical="center"/>
    </xf>
    <xf numFmtId="0" fontId="10" fillId="5" borderId="21" xfId="3" applyFont="1" applyFill="1" applyBorder="1" applyAlignment="1">
      <alignment horizontal="center" vertical="center"/>
    </xf>
    <xf numFmtId="0" fontId="10" fillId="5" borderId="13" xfId="3" applyFont="1" applyFill="1" applyBorder="1" applyAlignment="1">
      <alignment horizontal="center" vertical="center"/>
    </xf>
    <xf numFmtId="0" fontId="10" fillId="5" borderId="32" xfId="3" applyFont="1" applyFill="1" applyBorder="1" applyAlignment="1">
      <alignment horizontal="center" vertical="center"/>
    </xf>
    <xf numFmtId="1" fontId="10" fillId="5" borderId="19" xfId="3" applyNumberFormat="1" applyFont="1" applyFill="1" applyBorder="1" applyAlignment="1">
      <alignment horizontal="center" vertical="center"/>
    </xf>
    <xf numFmtId="1" fontId="10" fillId="5" borderId="21" xfId="3" applyNumberFormat="1" applyFont="1" applyFill="1" applyBorder="1" applyAlignment="1">
      <alignment horizontal="center" vertical="center"/>
    </xf>
    <xf numFmtId="1" fontId="10" fillId="0" borderId="13" xfId="3" applyNumberFormat="1" applyFont="1" applyBorder="1" applyAlignment="1">
      <alignment horizontal="center" vertical="center" shrinkToFit="1"/>
    </xf>
    <xf numFmtId="1" fontId="10" fillId="5" borderId="30" xfId="3" applyNumberFormat="1" applyFont="1" applyFill="1" applyBorder="1" applyAlignment="1">
      <alignment horizontal="center" vertical="center"/>
    </xf>
    <xf numFmtId="1" fontId="10" fillId="5" borderId="13" xfId="3" applyNumberFormat="1" applyFont="1" applyFill="1" applyBorder="1" applyAlignment="1">
      <alignment horizontal="center" vertical="center"/>
    </xf>
    <xf numFmtId="1" fontId="10" fillId="0" borderId="32" xfId="3" applyNumberFormat="1" applyFont="1" applyBorder="1" applyAlignment="1">
      <alignment horizontal="center" vertical="center" shrinkToFit="1"/>
    </xf>
    <xf numFmtId="0" fontId="10" fillId="0" borderId="8" xfId="3" applyFont="1" applyBorder="1" applyAlignment="1">
      <alignment horizontal="center" vertical="center"/>
    </xf>
    <xf numFmtId="0" fontId="10" fillId="0" borderId="8" xfId="0" applyFont="1" applyBorder="1" applyAlignment="1">
      <alignment horizontal="center" vertical="center"/>
    </xf>
    <xf numFmtId="177" fontId="10" fillId="0" borderId="8" xfId="3" applyNumberFormat="1" applyFont="1" applyBorder="1" applyAlignment="1">
      <alignment horizontal="center"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64" xfId="0" applyFill="1" applyBorder="1" applyAlignment="1">
      <alignment horizontal="center" vertical="center"/>
    </xf>
    <xf numFmtId="0" fontId="0" fillId="0" borderId="28" xfId="0" applyBorder="1" applyAlignment="1">
      <alignment horizontal="center" vertical="center"/>
    </xf>
    <xf numFmtId="0" fontId="0" fillId="0" borderId="50" xfId="0" applyBorder="1" applyAlignment="1">
      <alignment horizontal="center" vertical="center"/>
    </xf>
    <xf numFmtId="0" fontId="0" fillId="0" borderId="62" xfId="0" applyBorder="1" applyAlignment="1">
      <alignment horizontal="center" vertical="center"/>
    </xf>
    <xf numFmtId="0" fontId="5" fillId="0" borderId="0" xfId="0" applyFont="1" applyAlignment="1">
      <alignment horizontal="center" vertical="center"/>
    </xf>
    <xf numFmtId="0" fontId="5" fillId="0" borderId="58" xfId="0" applyFont="1" applyBorder="1" applyAlignment="1">
      <alignment horizontal="center" vertical="center"/>
    </xf>
    <xf numFmtId="0" fontId="5" fillId="0" borderId="3" xfId="0" applyFont="1" applyBorder="1" applyAlignment="1">
      <alignment horizontal="center" vertical="center"/>
    </xf>
    <xf numFmtId="0" fontId="5" fillId="0" borderId="39" xfId="0" applyFont="1" applyBorder="1" applyAlignment="1">
      <alignment horizontal="center" vertical="center"/>
    </xf>
    <xf numFmtId="0" fontId="5" fillId="0" borderId="61" xfId="0" applyFont="1" applyBorder="1" applyAlignment="1">
      <alignment horizontal="center" vertical="center"/>
    </xf>
    <xf numFmtId="0" fontId="5" fillId="0" borderId="13" xfId="0" applyFont="1" applyBorder="1" applyAlignment="1">
      <alignment horizontal="center" vertical="center"/>
    </xf>
    <xf numFmtId="0" fontId="5" fillId="0" borderId="40" xfId="0" applyFont="1" applyBorder="1" applyAlignment="1">
      <alignment horizontal="center" vertical="center"/>
    </xf>
    <xf numFmtId="0" fontId="0" fillId="0" borderId="52" xfId="0" applyFont="1" applyBorder="1" applyAlignment="1">
      <alignment horizontal="center" vertical="center"/>
    </xf>
    <xf numFmtId="0" fontId="0" fillId="0" borderId="22" xfId="0" applyFont="1" applyBorder="1" applyAlignment="1">
      <alignment horizontal="center" vertical="center"/>
    </xf>
    <xf numFmtId="0" fontId="0" fillId="0" borderId="53" xfId="0" applyFont="1" applyBorder="1" applyAlignment="1">
      <alignment horizontal="center" vertical="center"/>
    </xf>
    <xf numFmtId="0" fontId="0" fillId="0" borderId="10" xfId="0" applyBorder="1" applyAlignment="1">
      <alignment horizontal="center"/>
    </xf>
    <xf numFmtId="0" fontId="0" fillId="0" borderId="1" xfId="0" applyBorder="1" applyAlignment="1">
      <alignment horizontal="center"/>
    </xf>
    <xf numFmtId="0" fontId="0" fillId="0" borderId="10" xfId="0" applyFill="1" applyBorder="1" applyAlignment="1">
      <alignment horizontal="center" vertical="center"/>
    </xf>
    <xf numFmtId="0" fontId="0" fillId="0" borderId="1" xfId="0" applyFill="1" applyBorder="1" applyAlignment="1">
      <alignment horizontal="center" vertical="center"/>
    </xf>
    <xf numFmtId="0" fontId="0" fillId="0" borderId="10"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10"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4"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2" xfId="0" applyFont="1" applyFill="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0" fillId="0" borderId="22" xfId="0" applyBorder="1"/>
    <xf numFmtId="0" fontId="0" fillId="0" borderId="13" xfId="0" applyBorder="1"/>
    <xf numFmtId="0" fontId="0" fillId="0" borderId="32" xfId="0" applyBorder="1"/>
    <xf numFmtId="0" fontId="3" fillId="0" borderId="10" xfId="0" applyFont="1" applyBorder="1" applyAlignment="1">
      <alignment horizontal="center" vertical="center"/>
    </xf>
    <xf numFmtId="0" fontId="19" fillId="0" borderId="13" xfId="0" applyFont="1" applyBorder="1" applyAlignment="1">
      <alignment horizontal="left" vertical="center"/>
    </xf>
  </cellXfs>
  <cellStyles count="9">
    <cellStyle name="桁区切り" xfId="1" builtinId="6"/>
    <cellStyle name="桁区切り 7 2" xfId="7" xr:uid="{9FBA9130-D042-43AA-924A-884D6333F276}"/>
    <cellStyle name="標準" xfId="0" builtinId="0"/>
    <cellStyle name="標準 2" xfId="5" xr:uid="{00000000-0005-0000-0000-000002000000}"/>
    <cellStyle name="標準 8 2" xfId="8" xr:uid="{F915183E-813A-4F03-9006-23E848044E46}"/>
    <cellStyle name="標準_H15府実績書類Excel2000" xfId="6" xr:uid="{00000000-0005-0000-0000-000003000000}"/>
    <cellStyle name="標準_交付申請書（別紙１～４０）" xfId="2" xr:uid="{00000000-0005-0000-0000-000004000000}"/>
    <cellStyle name="標準_北海道" xfId="3" xr:uid="{00000000-0005-0000-0000-000005000000}"/>
    <cellStyle name="未定義" xfId="4" xr:uid="{00000000-0005-0000-0000-000006000000}"/>
  </cellStyles>
  <dxfs count="19">
    <dxf>
      <fill>
        <patternFill>
          <bgColor theme="0" tint="-0.24994659260841701"/>
        </patternFill>
      </fill>
    </dxf>
    <dxf>
      <font>
        <color rgb="FF9C0006"/>
      </font>
      <fill>
        <patternFill>
          <bgColor theme="8" tint="0.79998168889431442"/>
        </patternFill>
      </fill>
    </dxf>
    <dxf>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1" readingOrder="0"/>
    </dxf>
    <dxf>
      <border outline="0">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14</xdr:col>
      <xdr:colOff>0</xdr:colOff>
      <xdr:row>0</xdr:row>
      <xdr:rowOff>0</xdr:rowOff>
    </xdr:from>
    <xdr:to>
      <xdr:col>14</xdr:col>
      <xdr:colOff>0</xdr:colOff>
      <xdr:row>0</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7029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7029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7029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5" name="Line 4">
          <a:extLst>
            <a:ext uri="{FF2B5EF4-FFF2-40B4-BE49-F238E27FC236}">
              <a16:creationId xmlns:a16="http://schemas.microsoft.com/office/drawing/2014/main" id="{00000000-0008-0000-0400-000005000000}"/>
            </a:ext>
          </a:extLst>
        </xdr:cNvPr>
        <xdr:cNvSpPr>
          <a:spLocks noChangeShapeType="1"/>
        </xdr:cNvSpPr>
      </xdr:nvSpPr>
      <xdr:spPr bwMode="auto">
        <a:xfrm>
          <a:off x="7029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6" name="Line 5">
          <a:extLst>
            <a:ext uri="{FF2B5EF4-FFF2-40B4-BE49-F238E27FC236}">
              <a16:creationId xmlns:a16="http://schemas.microsoft.com/office/drawing/2014/main" id="{00000000-0008-0000-0400-000006000000}"/>
            </a:ext>
          </a:extLst>
        </xdr:cNvPr>
        <xdr:cNvSpPr>
          <a:spLocks noChangeShapeType="1"/>
        </xdr:cNvSpPr>
      </xdr:nvSpPr>
      <xdr:spPr bwMode="auto">
        <a:xfrm>
          <a:off x="7029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3136" name="Line 1">
          <a:extLst>
            <a:ext uri="{FF2B5EF4-FFF2-40B4-BE49-F238E27FC236}">
              <a16:creationId xmlns:a16="http://schemas.microsoft.com/office/drawing/2014/main" id="{00000000-0008-0000-0600-0000400C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97632</xdr:colOff>
      <xdr:row>3</xdr:row>
      <xdr:rowOff>59531</xdr:rowOff>
    </xdr:from>
    <xdr:to>
      <xdr:col>36</xdr:col>
      <xdr:colOff>533400</xdr:colOff>
      <xdr:row>7</xdr:row>
      <xdr:rowOff>47625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0146507" y="850106"/>
          <a:ext cx="2493168" cy="95964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p>
      </xdr:txBody>
    </xdr:sp>
    <xdr:clientData/>
  </xdr:twoCellAnchor>
  <xdr:twoCellAnchor>
    <xdr:from>
      <xdr:col>33</xdr:col>
      <xdr:colOff>76200</xdr:colOff>
      <xdr:row>8</xdr:row>
      <xdr:rowOff>57150</xdr:rowOff>
    </xdr:from>
    <xdr:to>
      <xdr:col>37</xdr:col>
      <xdr:colOff>184150</xdr:colOff>
      <xdr:row>13</xdr:row>
      <xdr:rowOff>266700</xdr:rowOff>
    </xdr:to>
    <xdr:sp macro="" textlink="">
      <xdr:nvSpPr>
        <xdr:cNvPr id="2" name="テキスト ボックス 1">
          <a:extLst>
            <a:ext uri="{FF2B5EF4-FFF2-40B4-BE49-F238E27FC236}">
              <a16:creationId xmlns:a16="http://schemas.microsoft.com/office/drawing/2014/main" id="{5EAB201C-D0A8-48DE-96AC-E0B9E0565C8D}"/>
            </a:ext>
          </a:extLst>
        </xdr:cNvPr>
        <xdr:cNvSpPr txBox="1"/>
      </xdr:nvSpPr>
      <xdr:spPr>
        <a:xfrm>
          <a:off x="9163050" y="2108200"/>
          <a:ext cx="2622550" cy="17653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保育実績のない日を申請していることが発覚した場合は、補助金の</a:t>
          </a:r>
          <a:r>
            <a:rPr kumimoji="1" lang="ja-JP" altLang="en-US" sz="1400" b="1" u="sng">
              <a:solidFill>
                <a:srgbClr val="C00000"/>
              </a:solidFill>
            </a:rPr>
            <a:t>返還の対象</a:t>
          </a:r>
          <a:r>
            <a:rPr kumimoji="1" lang="ja-JP" altLang="en-US" sz="1200"/>
            <a:t>になります。</a:t>
          </a:r>
          <a:endParaRPr kumimoji="1" lang="en-US" altLang="ja-JP" sz="1200"/>
        </a:p>
        <a:p>
          <a:endParaRPr kumimoji="1" lang="en-US" altLang="ja-JP" sz="1200"/>
        </a:p>
        <a:p>
          <a:r>
            <a:rPr kumimoji="1" lang="ja-JP" altLang="en-US" sz="1400" b="1" u="sng"/>
            <a:t>計画や予定ではなく、必ず、保育日誌等の正確な資料を確認して実績を報告してください。</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4" name="Line 1">
          <a:extLst>
            <a:ext uri="{FF2B5EF4-FFF2-40B4-BE49-F238E27FC236}">
              <a16:creationId xmlns:a16="http://schemas.microsoft.com/office/drawing/2014/main" id="{00000000-0008-0000-0700-000004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5" name="Line 1">
          <a:extLst>
            <a:ext uri="{FF2B5EF4-FFF2-40B4-BE49-F238E27FC236}">
              <a16:creationId xmlns:a16="http://schemas.microsoft.com/office/drawing/2014/main" id="{00000000-0008-0000-0700-000005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222250</xdr:colOff>
      <xdr:row>6</xdr:row>
      <xdr:rowOff>190500</xdr:rowOff>
    </xdr:from>
    <xdr:to>
      <xdr:col>36</xdr:col>
      <xdr:colOff>677068</xdr:colOff>
      <xdr:row>9</xdr:row>
      <xdr:rowOff>184944</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0271125" y="1638300"/>
          <a:ext cx="2512218" cy="93741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p>
      </xdr:txBody>
    </xdr:sp>
    <xdr:clientData/>
  </xdr:twoCellAnchor>
  <xdr:twoCellAnchor>
    <xdr:from>
      <xdr:col>0</xdr:col>
      <xdr:colOff>0</xdr:colOff>
      <xdr:row>3</xdr:row>
      <xdr:rowOff>0</xdr:rowOff>
    </xdr:from>
    <xdr:to>
      <xdr:col>1</xdr:col>
      <xdr:colOff>0</xdr:colOff>
      <xdr:row>5</xdr:row>
      <xdr:rowOff>0</xdr:rowOff>
    </xdr:to>
    <xdr:sp macro="" textlink="">
      <xdr:nvSpPr>
        <xdr:cNvPr id="7" name="Line 1">
          <a:extLst>
            <a:ext uri="{FF2B5EF4-FFF2-40B4-BE49-F238E27FC236}">
              <a16:creationId xmlns:a16="http://schemas.microsoft.com/office/drawing/2014/main" id="{2886F906-B903-4ADB-8146-38902D872DFD}"/>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8" name="Line 2">
          <a:extLst>
            <a:ext uri="{FF2B5EF4-FFF2-40B4-BE49-F238E27FC236}">
              <a16:creationId xmlns:a16="http://schemas.microsoft.com/office/drawing/2014/main" id="{F6C7082B-D3BB-484C-AE77-3E3A3AE24E1E}"/>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9" name="Line 1">
          <a:extLst>
            <a:ext uri="{FF2B5EF4-FFF2-40B4-BE49-F238E27FC236}">
              <a16:creationId xmlns:a16="http://schemas.microsoft.com/office/drawing/2014/main" id="{20D35E53-7FF5-4DE6-8DEC-8B06FEE39967}"/>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10" name="Line 1">
          <a:extLst>
            <a:ext uri="{FF2B5EF4-FFF2-40B4-BE49-F238E27FC236}">
              <a16:creationId xmlns:a16="http://schemas.microsoft.com/office/drawing/2014/main" id="{BEBF03D9-B0A9-422F-86E0-E2A34FBE0E51}"/>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11" name="Line 1">
          <a:extLst>
            <a:ext uri="{FF2B5EF4-FFF2-40B4-BE49-F238E27FC236}">
              <a16:creationId xmlns:a16="http://schemas.microsoft.com/office/drawing/2014/main" id="{5B78420F-590B-4BB0-802D-D305E2313F9D}"/>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12" name="Line 2">
          <a:extLst>
            <a:ext uri="{FF2B5EF4-FFF2-40B4-BE49-F238E27FC236}">
              <a16:creationId xmlns:a16="http://schemas.microsoft.com/office/drawing/2014/main" id="{D5B3D1F2-8BF4-4A9B-AFC1-0ADF5C56AD2C}"/>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13" name="Line 1">
          <a:extLst>
            <a:ext uri="{FF2B5EF4-FFF2-40B4-BE49-F238E27FC236}">
              <a16:creationId xmlns:a16="http://schemas.microsoft.com/office/drawing/2014/main" id="{B4076B2D-DBE8-4AB3-8760-5BE5ECF472E4}"/>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14" name="Line 1">
          <a:extLst>
            <a:ext uri="{FF2B5EF4-FFF2-40B4-BE49-F238E27FC236}">
              <a16:creationId xmlns:a16="http://schemas.microsoft.com/office/drawing/2014/main" id="{1E92984D-1146-4B1D-9D9D-33F00965019E}"/>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101600</xdr:colOff>
      <xdr:row>10</xdr:row>
      <xdr:rowOff>69850</xdr:rowOff>
    </xdr:from>
    <xdr:to>
      <xdr:col>37</xdr:col>
      <xdr:colOff>209550</xdr:colOff>
      <xdr:row>15</xdr:row>
      <xdr:rowOff>279400</xdr:rowOff>
    </xdr:to>
    <xdr:sp macro="" textlink="">
      <xdr:nvSpPr>
        <xdr:cNvPr id="15" name="テキスト ボックス 14">
          <a:extLst>
            <a:ext uri="{FF2B5EF4-FFF2-40B4-BE49-F238E27FC236}">
              <a16:creationId xmlns:a16="http://schemas.microsoft.com/office/drawing/2014/main" id="{EDD72847-DA8E-4AB5-ADEA-A4A50F0E7C63}"/>
            </a:ext>
          </a:extLst>
        </xdr:cNvPr>
        <xdr:cNvSpPr txBox="1"/>
      </xdr:nvSpPr>
      <xdr:spPr>
        <a:xfrm>
          <a:off x="9188450" y="2743200"/>
          <a:ext cx="2622550" cy="17653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保育実績のない日を申請していることが発覚した場合は、補助金の</a:t>
          </a:r>
          <a:r>
            <a:rPr kumimoji="1" lang="ja-JP" altLang="en-US" sz="1400" b="1" u="sng">
              <a:solidFill>
                <a:srgbClr val="C00000"/>
              </a:solidFill>
            </a:rPr>
            <a:t>返還の対象</a:t>
          </a:r>
          <a:r>
            <a:rPr kumimoji="1" lang="ja-JP" altLang="en-US" sz="1200"/>
            <a:t>になります。</a:t>
          </a:r>
          <a:endParaRPr kumimoji="1" lang="en-US" altLang="ja-JP" sz="1200"/>
        </a:p>
        <a:p>
          <a:endParaRPr kumimoji="1" lang="en-US" altLang="ja-JP" sz="1200"/>
        </a:p>
        <a:p>
          <a:r>
            <a:rPr kumimoji="1" lang="ja-JP" altLang="en-US" sz="1400" b="1" u="sng"/>
            <a:t>計画や予定ではなく、必ず、保育日誌等の正確な資料を確認して実績を報告してください。</a:t>
          </a:r>
          <a:endParaRPr kumimoji="1" lang="en-US" altLang="ja-JP"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63500</xdr:colOff>
      <xdr:row>2</xdr:row>
      <xdr:rowOff>254000</xdr:rowOff>
    </xdr:from>
    <xdr:to>
      <xdr:col>36</xdr:col>
      <xdr:colOff>578643</xdr:colOff>
      <xdr:row>6</xdr:row>
      <xdr:rowOff>264319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0302875" y="777875"/>
          <a:ext cx="2563018" cy="94694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211665</xdr:colOff>
      <xdr:row>18</xdr:row>
      <xdr:rowOff>105834</xdr:rowOff>
    </xdr:from>
    <xdr:to>
      <xdr:col>10</xdr:col>
      <xdr:colOff>356808</xdr:colOff>
      <xdr:row>25</xdr:row>
      <xdr:rowOff>36286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9537094" y="3686024"/>
          <a:ext cx="2685143" cy="1176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委託の場合は、備考欄に</a:t>
          </a:r>
          <a:endParaRPr kumimoji="1" lang="en-US" altLang="ja-JP" sz="1600"/>
        </a:p>
        <a:p>
          <a:r>
            <a:rPr kumimoji="1" lang="ja-JP" altLang="en-US" sz="1600"/>
            <a:t>委託費のうち保育士等人件費の金額の記入をお願いします。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DBFF18BE-F92F-4BBF-9816-53A617A4D5C7}"/>
            </a:ext>
          </a:extLst>
        </xdr:cNvPr>
        <xdr:cNvSpPr>
          <a:spLocks noChangeShapeType="1"/>
        </xdr:cNvSpPr>
      </xdr:nvSpPr>
      <xdr:spPr bwMode="auto">
        <a:xfrm>
          <a:off x="0" y="549729"/>
          <a:ext cx="370114" cy="33745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79375</xdr:colOff>
      <xdr:row>2</xdr:row>
      <xdr:rowOff>0</xdr:rowOff>
    </xdr:from>
    <xdr:to>
      <xdr:col>36</xdr:col>
      <xdr:colOff>543718</xdr:colOff>
      <xdr:row>6</xdr:row>
      <xdr:rowOff>3969</xdr:rowOff>
    </xdr:to>
    <xdr:sp macro="" textlink="">
      <xdr:nvSpPr>
        <xdr:cNvPr id="3" name="テキスト ボックス 2">
          <a:extLst>
            <a:ext uri="{FF2B5EF4-FFF2-40B4-BE49-F238E27FC236}">
              <a16:creationId xmlns:a16="http://schemas.microsoft.com/office/drawing/2014/main" id="{4E1108A4-4AC8-4A2F-BBAF-8A2E5938D65F}"/>
            </a:ext>
          </a:extLst>
        </xdr:cNvPr>
        <xdr:cNvSpPr txBox="1"/>
      </xdr:nvSpPr>
      <xdr:spPr>
        <a:xfrm>
          <a:off x="9343118" y="370114"/>
          <a:ext cx="2374786" cy="83128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0.2.31.47\disk1\contents\&#20849;&#26377;\400%20&#30475;&#35703;&#23550;&#31574;&#65319;\0009-1&#30149;&#38498;&#20869;&#20445;&#32946;&#25152;&#65288;&#36939;&#21942;&#36027;&#65289;\&#20196;&#21644;1&#65374;\&#20196;&#21644;&#65302;&#24180;&#24230;\07%20&#22793;&#26356;&#20132;&#20184;&#27770;&#23450;&#12289;&#23455;&#32318;&#22577;&#21578;\01%20&#36890;&#30693;\&#27096;&#24335;\&#12304;R6&#12305;&#23455;&#32318;&#22577;&#21578;&#26360;&#27096;&#24335;(&#33258;&#21205;&#35336;&#31639;&#27231;&#33021;&#20184;)%20%20.xlsx" TargetMode="External"/><Relationship Id="rId1" Type="http://schemas.openxmlformats.org/officeDocument/2006/relationships/externalLinkPath" Target="/contents/&#20849;&#26377;/400%20&#30475;&#35703;&#23550;&#31574;&#65319;/0009-1&#30149;&#38498;&#20869;&#20445;&#32946;&#25152;&#65288;&#36939;&#21942;&#36027;&#65289;/&#20196;&#21644;1&#65374;/&#20196;&#21644;&#65302;&#24180;&#24230;/07%20&#22793;&#26356;&#20132;&#20184;&#27770;&#23450;&#12289;&#23455;&#32318;&#22577;&#21578;/01%20&#36890;&#30693;/&#27096;&#24335;/&#12304;R6&#12305;&#23455;&#32318;&#22577;&#21578;&#26360;&#27096;&#24335;(&#33258;&#21205;&#35336;&#31639;&#27231;&#33021;&#2018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AZ3" t="str">
            <v>自治体・民間</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U4">
            <v>14900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L4" t="str">
            <v>01</v>
          </cell>
          <cell r="AM4" t="str">
            <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AZ4">
            <v>110130529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G5">
            <v>17031274</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U5">
            <v>1</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L5" t="str">
            <v/>
          </cell>
          <cell r="AM5" t="str">
            <v>01</v>
          </cell>
          <cell r="AN5" t="str">
            <v>○</v>
          </cell>
          <cell r="AO5" t="str">
            <v>01</v>
          </cell>
          <cell r="AP5" t="str">
            <v/>
          </cell>
          <cell r="AQ5" t="str">
            <v>01</v>
          </cell>
          <cell r="AR5" t="str">
            <v>Ａ型</v>
          </cell>
          <cell r="AS5">
            <v>2</v>
          </cell>
          <cell r="AT5">
            <v>2.9</v>
          </cell>
          <cell r="AU5">
            <v>26855074</v>
          </cell>
          <cell r="AV5">
            <v>17031274</v>
          </cell>
          <cell r="AW5" t="str">
            <v>1</v>
          </cell>
          <cell r="AX5">
            <v>34578</v>
          </cell>
          <cell r="AY5">
            <v>34578</v>
          </cell>
          <cell r="AZ5" t="str">
            <v>1</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U6">
            <v>25000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L6" t="str">
            <v>02</v>
          </cell>
          <cell r="AM6" t="str">
            <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AZ6">
            <v>110227851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U7">
            <v>29800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L7" t="str">
            <v>01</v>
          </cell>
          <cell r="AM7" t="str">
            <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AZ7">
            <v>120126846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G8">
            <v>38433000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U8">
            <v>2</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L8" t="str">
            <v/>
          </cell>
          <cell r="AM8" t="str">
            <v>01</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AZ8" t="str">
            <v>Ｂ型</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U9">
            <v>37336</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L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AZ9" t="str">
            <v>2</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H10">
            <v>0</v>
          </cell>
          <cell r="I10">
            <v>0</v>
          </cell>
          <cell r="J10">
            <v>45300000</v>
          </cell>
          <cell r="K10">
            <v>43727000</v>
          </cell>
          <cell r="L10">
            <v>1573000</v>
          </cell>
          <cell r="M10">
            <v>45300000</v>
          </cell>
          <cell r="N10">
            <v>0</v>
          </cell>
          <cell r="O10">
            <v>3</v>
          </cell>
          <cell r="P10">
            <v>5</v>
          </cell>
          <cell r="Q10">
            <v>8</v>
          </cell>
          <cell r="R10" t="str">
            <v>直</v>
          </cell>
          <cell r="S10">
            <v>11</v>
          </cell>
          <cell r="T10">
            <v>0</v>
          </cell>
          <cell r="U10">
            <v>10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L10" t="str">
            <v>02</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AZ10">
            <v>120225953</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P11">
            <v>9.6</v>
          </cell>
          <cell r="Q11">
            <v>9.6</v>
          </cell>
          <cell r="R11" t="str">
            <v>直</v>
          </cell>
          <cell r="S11">
            <v>11.5</v>
          </cell>
          <cell r="T11">
            <v>0</v>
          </cell>
          <cell r="U11">
            <v>5</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L11" t="str">
            <v>02</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AZ11">
            <v>120227485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G12">
            <v>25516000</v>
          </cell>
          <cell r="H12">
            <v>25516000</v>
          </cell>
          <cell r="I12">
            <v>0</v>
          </cell>
          <cell r="J12">
            <v>31756000</v>
          </cell>
          <cell r="K12">
            <v>0</v>
          </cell>
          <cell r="L12">
            <v>31756000</v>
          </cell>
          <cell r="M12">
            <v>31756000</v>
          </cell>
          <cell r="N12">
            <v>0</v>
          </cell>
          <cell r="O12">
            <v>5</v>
          </cell>
          <cell r="P12">
            <v>3</v>
          </cell>
          <cell r="Q12">
            <v>6</v>
          </cell>
          <cell r="R12" t="str">
            <v>○</v>
          </cell>
          <cell r="S12">
            <v>11.5</v>
          </cell>
          <cell r="T12">
            <v>0</v>
          </cell>
          <cell r="U12">
            <v>7</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H12" t="str">
            <v>○</v>
          </cell>
          <cell r="AI12">
            <v>47567663000</v>
          </cell>
          <cell r="AJ12">
            <v>-3975645000</v>
          </cell>
          <cell r="AK12" t="str">
            <v>○</v>
          </cell>
          <cell r="AL12" t="str">
            <v>Ｂ型</v>
          </cell>
          <cell r="AM12">
            <v>4</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AZ12">
            <v>120234486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U13">
            <v>35000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L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AZ13" t="str">
            <v>1</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U14">
            <v>10000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L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AZ14" t="str">
            <v>1</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U15">
            <v>15000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L15" t="str">
            <v/>
          </cell>
          <cell r="AM15" t="str">
            <v>11</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AZ15">
            <v>211134425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U16">
            <v>6100</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L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AZ16" t="str">
            <v>1</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U17">
            <v>30000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L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AZ17" t="str">
            <v>1</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U18">
            <v>12000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L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AZ18" t="str">
            <v>1</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U19">
            <v>12875</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L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AZ19" t="str">
            <v>1</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U20">
            <v>8000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L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AZ20" t="str">
            <v>1</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U21">
            <v>13390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L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AZ21" t="str">
            <v>1</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U22">
            <v>6600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L22" t="str">
            <v/>
          </cell>
          <cell r="AM22" t="str">
            <v>12</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AZ22">
            <v>211230468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U23">
            <v>10000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M23" t="str">
            <v/>
          </cell>
          <cell r="AN23" t="str">
            <v>○</v>
          </cell>
          <cell r="AO23" t="str">
            <v/>
          </cell>
          <cell r="AP23" t="str">
            <v>12</v>
          </cell>
          <cell r="AQ23" t="str">
            <v>12</v>
          </cell>
          <cell r="AR23" t="str">
            <v>Ａ型</v>
          </cell>
          <cell r="AS23">
            <v>2</v>
          </cell>
          <cell r="AT23">
            <v>4.3</v>
          </cell>
          <cell r="AU23">
            <v>16425600</v>
          </cell>
          <cell r="AV23">
            <v>10066023</v>
          </cell>
          <cell r="AW23" t="str">
            <v>2</v>
          </cell>
          <cell r="AX23">
            <v>32953</v>
          </cell>
          <cell r="AY23">
            <v>32599</v>
          </cell>
          <cell r="AZ23">
            <v>211232953</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U24">
            <v>25000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L24" t="str">
            <v/>
          </cell>
          <cell r="AM24" t="str">
            <v>12</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AZ24">
            <v>211233431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U25">
            <v>10000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L25" t="str">
            <v/>
          </cell>
          <cell r="AM25" t="str">
            <v>12</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AZ25">
            <v>211233725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U26">
            <v>10000</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L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AZ26" t="str">
            <v>1</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U27">
            <v>10000</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L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AZ27" t="str">
            <v>1</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U28">
            <v>6100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L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AZ28" t="str">
            <v>1</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G29">
            <v>4850000</v>
          </cell>
          <cell r="H29">
            <v>4850000</v>
          </cell>
          <cell r="I29">
            <v>4350000</v>
          </cell>
          <cell r="J29">
            <v>5500000</v>
          </cell>
          <cell r="K29">
            <v>4350000</v>
          </cell>
          <cell r="L29">
            <v>1150000</v>
          </cell>
          <cell r="M29">
            <v>5500000</v>
          </cell>
          <cell r="N29">
            <v>0</v>
          </cell>
          <cell r="O29">
            <v>2</v>
          </cell>
          <cell r="P29">
            <v>1</v>
          </cell>
          <cell r="Q29">
            <v>2.5</v>
          </cell>
          <cell r="R29" t="str">
            <v>直</v>
          </cell>
          <cell r="S29">
            <v>9</v>
          </cell>
          <cell r="T29">
            <v>120</v>
          </cell>
          <cell r="U29">
            <v>4</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L29" t="str">
            <v>12</v>
          </cell>
          <cell r="AM29" t="str">
            <v>Ａ型</v>
          </cell>
          <cell r="AN29" t="str">
            <v>○</v>
          </cell>
          <cell r="AO29" t="str">
            <v/>
          </cell>
          <cell r="AP29" t="str">
            <v>12</v>
          </cell>
          <cell r="AQ29" t="str">
            <v>12</v>
          </cell>
          <cell r="AR29" t="str">
            <v>Ａ型</v>
          </cell>
          <cell r="AS29">
            <v>2</v>
          </cell>
          <cell r="AT29">
            <v>7.6</v>
          </cell>
          <cell r="AU29">
            <v>29969200</v>
          </cell>
          <cell r="AV29">
            <v>4850000</v>
          </cell>
          <cell r="AW29">
            <v>211234381</v>
          </cell>
          <cell r="AX29">
            <v>34381</v>
          </cell>
          <cell r="AY29">
            <v>34060</v>
          </cell>
          <cell r="AZ29">
            <v>211234381</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G30">
            <v>8569500</v>
          </cell>
          <cell r="H30">
            <v>8569500</v>
          </cell>
          <cell r="I30">
            <v>8449500</v>
          </cell>
          <cell r="J30">
            <v>10084500</v>
          </cell>
          <cell r="K30">
            <v>8449500</v>
          </cell>
          <cell r="L30">
            <v>1635000</v>
          </cell>
          <cell r="M30">
            <v>10084500</v>
          </cell>
          <cell r="N30">
            <v>0</v>
          </cell>
          <cell r="O30">
            <v>3</v>
          </cell>
          <cell r="P30">
            <v>0</v>
          </cell>
          <cell r="Q30">
            <v>3</v>
          </cell>
          <cell r="R30" t="str">
            <v>直</v>
          </cell>
          <cell r="S30">
            <v>9</v>
          </cell>
          <cell r="T30">
            <v>0</v>
          </cell>
          <cell r="U30">
            <v>2</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L30" t="str">
            <v>12</v>
          </cell>
          <cell r="AM30" t="str">
            <v>Ａ型</v>
          </cell>
          <cell r="AN30" t="str">
            <v>○</v>
          </cell>
          <cell r="AO30" t="str">
            <v/>
          </cell>
          <cell r="AP30" t="str">
            <v>12</v>
          </cell>
          <cell r="AQ30" t="str">
            <v>12</v>
          </cell>
          <cell r="AR30" t="str">
            <v>Ａ型</v>
          </cell>
          <cell r="AS30">
            <v>2</v>
          </cell>
          <cell r="AT30">
            <v>2.9</v>
          </cell>
          <cell r="AU30">
            <v>12631800</v>
          </cell>
          <cell r="AV30">
            <v>8569500</v>
          </cell>
          <cell r="AW30">
            <v>211234472</v>
          </cell>
          <cell r="AX30">
            <v>34472</v>
          </cell>
          <cell r="AY30">
            <v>34472</v>
          </cell>
          <cell r="AZ30">
            <v>211234472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F31">
            <v>0</v>
          </cell>
          <cell r="G31">
            <v>0</v>
          </cell>
          <cell r="H31">
            <v>0</v>
          </cell>
          <cell r="I31">
            <v>2</v>
          </cell>
          <cell r="J31">
            <v>0</v>
          </cell>
          <cell r="K31">
            <v>3</v>
          </cell>
          <cell r="L31" t="str">
            <v>直</v>
          </cell>
          <cell r="M31">
            <v>0</v>
          </cell>
          <cell r="N31">
            <v>0</v>
          </cell>
          <cell r="O31">
            <v>2</v>
          </cell>
          <cell r="P31">
            <v>1</v>
          </cell>
          <cell r="Q31">
            <v>3</v>
          </cell>
          <cell r="R31" t="str">
            <v>直</v>
          </cell>
          <cell r="S31">
            <v>8.5</v>
          </cell>
          <cell r="T31">
            <v>144</v>
          </cell>
          <cell r="U31" t="str">
            <v>○</v>
          </cell>
          <cell r="V31">
            <v>17500</v>
          </cell>
          <cell r="W31" t="str">
            <v>12</v>
          </cell>
          <cell r="X31" t="str">
            <v>12</v>
          </cell>
          <cell r="Y31" t="str">
            <v>Ａ型</v>
          </cell>
          <cell r="Z31">
            <v>5</v>
          </cell>
          <cell r="AA31">
            <v>5</v>
          </cell>
          <cell r="AB31">
            <v>9100800</v>
          </cell>
          <cell r="AC31">
            <v>0</v>
          </cell>
          <cell r="AD31" t="str">
            <v>昭和５３</v>
          </cell>
          <cell r="AE31">
            <v>0</v>
          </cell>
          <cell r="AF31">
            <v>34425</v>
          </cell>
          <cell r="AG31" t="str">
            <v>2</v>
          </cell>
          <cell r="AH31">
            <v>19</v>
          </cell>
          <cell r="AI31">
            <v>0</v>
          </cell>
          <cell r="AJ31">
            <v>0</v>
          </cell>
          <cell r="AK31" t="str">
            <v>Ａ型</v>
          </cell>
          <cell r="AL31" t="str">
            <v>1</v>
          </cell>
          <cell r="AM31">
            <v>211234725</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F32">
            <v>0</v>
          </cell>
          <cell r="G32">
            <v>0</v>
          </cell>
          <cell r="H32">
            <v>0</v>
          </cell>
          <cell r="I32">
            <v>2</v>
          </cell>
          <cell r="J32">
            <v>0</v>
          </cell>
          <cell r="K32">
            <v>3</v>
          </cell>
          <cell r="L32" t="str">
            <v>直</v>
          </cell>
          <cell r="M32">
            <v>0</v>
          </cell>
          <cell r="N32">
            <v>0</v>
          </cell>
          <cell r="O32">
            <v>2</v>
          </cell>
          <cell r="P32">
            <v>1</v>
          </cell>
          <cell r="Q32">
            <v>3</v>
          </cell>
          <cell r="R32" t="str">
            <v>直</v>
          </cell>
          <cell r="S32">
            <v>8.25</v>
          </cell>
          <cell r="T32">
            <v>48</v>
          </cell>
          <cell r="U32" t="str">
            <v>○</v>
          </cell>
          <cell r="V32">
            <v>18400</v>
          </cell>
          <cell r="W32" t="str">
            <v>12</v>
          </cell>
          <cell r="X32" t="str">
            <v>12</v>
          </cell>
          <cell r="Y32" t="str">
            <v>Ａ型</v>
          </cell>
          <cell r="Z32">
            <v>9</v>
          </cell>
          <cell r="AA32">
            <v>9</v>
          </cell>
          <cell r="AB32">
            <v>16305600</v>
          </cell>
          <cell r="AC32">
            <v>0</v>
          </cell>
          <cell r="AD32" t="str">
            <v>昭和５２</v>
          </cell>
          <cell r="AE32">
            <v>0</v>
          </cell>
          <cell r="AF32">
            <v>34425</v>
          </cell>
          <cell r="AG32" t="str">
            <v>2</v>
          </cell>
          <cell r="AH32">
            <v>20</v>
          </cell>
          <cell r="AI32">
            <v>0</v>
          </cell>
          <cell r="AJ32">
            <v>0</v>
          </cell>
          <cell r="AK32" t="str">
            <v>Ａ型</v>
          </cell>
          <cell r="AL32" t="str">
            <v>1</v>
          </cell>
          <cell r="AM32">
            <v>211234789</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U33">
            <v>7800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L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AZ33" t="str">
            <v>1</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U34">
            <v>17500</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L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AZ34" t="str">
            <v>1</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U35">
            <v>6401</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L35" t="str">
            <v/>
          </cell>
          <cell r="AM35" t="str">
            <v>16</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AZ35">
            <v>211632393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F36">
            <v>0</v>
          </cell>
          <cell r="G36">
            <v>0</v>
          </cell>
          <cell r="H36">
            <v>0</v>
          </cell>
          <cell r="I36">
            <v>3</v>
          </cell>
          <cell r="J36">
            <v>0</v>
          </cell>
          <cell r="K36" t="str">
            <v>直</v>
          </cell>
          <cell r="L36">
            <v>8.5</v>
          </cell>
          <cell r="M36">
            <v>0</v>
          </cell>
          <cell r="N36">
            <v>0</v>
          </cell>
          <cell r="O36">
            <v>3</v>
          </cell>
          <cell r="P36">
            <v>4</v>
          </cell>
          <cell r="Q36">
            <v>3</v>
          </cell>
          <cell r="R36" t="str">
            <v>直</v>
          </cell>
          <cell r="S36">
            <v>8.5</v>
          </cell>
          <cell r="T36">
            <v>180</v>
          </cell>
          <cell r="U36" t="str">
            <v/>
          </cell>
          <cell r="V36">
            <v>10000</v>
          </cell>
          <cell r="W36" t="str">
            <v>16</v>
          </cell>
          <cell r="X36" t="str">
            <v>Ａ型</v>
          </cell>
          <cell r="Y36">
            <v>2</v>
          </cell>
          <cell r="Z36">
            <v>4</v>
          </cell>
          <cell r="AA36">
            <v>4</v>
          </cell>
          <cell r="AB36">
            <v>0</v>
          </cell>
          <cell r="AC36" t="str">
            <v>昭和５１</v>
          </cell>
          <cell r="AD36">
            <v>32889</v>
          </cell>
          <cell r="AE36">
            <v>0</v>
          </cell>
          <cell r="AF36" t="str">
            <v>2</v>
          </cell>
          <cell r="AG36">
            <v>24</v>
          </cell>
          <cell r="AH36" t="str">
            <v>1</v>
          </cell>
          <cell r="AI36">
            <v>0</v>
          </cell>
          <cell r="AJ36">
            <v>0</v>
          </cell>
          <cell r="AK36" t="str">
            <v>1</v>
          </cell>
          <cell r="AL36">
            <v>211632889</v>
          </cell>
          <cell r="AM36" t="e">
            <v>#DIV/0!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G37">
            <v>8722500</v>
          </cell>
          <cell r="H37">
            <v>8722500</v>
          </cell>
          <cell r="I37">
            <v>9455000</v>
          </cell>
          <cell r="J37">
            <v>9856500</v>
          </cell>
          <cell r="K37">
            <v>9455000</v>
          </cell>
          <cell r="L37">
            <v>401500</v>
          </cell>
          <cell r="M37">
            <v>9856500</v>
          </cell>
          <cell r="N37">
            <v>0</v>
          </cell>
          <cell r="O37">
            <v>3</v>
          </cell>
          <cell r="P37">
            <v>0</v>
          </cell>
          <cell r="Q37">
            <v>3</v>
          </cell>
          <cell r="R37" t="str">
            <v>直</v>
          </cell>
          <cell r="S37">
            <v>10</v>
          </cell>
          <cell r="T37">
            <v>0</v>
          </cell>
          <cell r="U37">
            <v>5</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W37">
            <v>25</v>
          </cell>
          <cell r="AX37">
            <v>33512</v>
          </cell>
          <cell r="AY37">
            <v>33512</v>
          </cell>
          <cell r="AZ37" t="str">
            <v>Ａ型</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F38">
            <v>0</v>
          </cell>
          <cell r="G38">
            <v>0</v>
          </cell>
          <cell r="H38">
            <v>0</v>
          </cell>
          <cell r="I38">
            <v>6</v>
          </cell>
          <cell r="J38">
            <v>0</v>
          </cell>
          <cell r="K38" t="str">
            <v>直</v>
          </cell>
          <cell r="L38">
            <v>8.25</v>
          </cell>
          <cell r="M38">
            <v>0</v>
          </cell>
          <cell r="N38">
            <v>0</v>
          </cell>
          <cell r="O38">
            <v>6</v>
          </cell>
          <cell r="P38">
            <v>24</v>
          </cell>
          <cell r="Q38">
            <v>6</v>
          </cell>
          <cell r="R38" t="str">
            <v>直</v>
          </cell>
          <cell r="S38">
            <v>8.25</v>
          </cell>
          <cell r="T38">
            <v>108</v>
          </cell>
          <cell r="U38" t="str">
            <v/>
          </cell>
          <cell r="V38">
            <v>8500</v>
          </cell>
          <cell r="W38" t="str">
            <v>16</v>
          </cell>
          <cell r="X38" t="str">
            <v>Ａ型</v>
          </cell>
          <cell r="Y38">
            <v>2</v>
          </cell>
          <cell r="Z38">
            <v>24</v>
          </cell>
          <cell r="AA38">
            <v>24</v>
          </cell>
          <cell r="AB38">
            <v>0</v>
          </cell>
          <cell r="AC38" t="str">
            <v>昭和５０</v>
          </cell>
          <cell r="AD38">
            <v>33573</v>
          </cell>
          <cell r="AE38">
            <v>0</v>
          </cell>
          <cell r="AF38" t="str">
            <v>2</v>
          </cell>
          <cell r="AG38">
            <v>26</v>
          </cell>
          <cell r="AH38" t="str">
            <v>1</v>
          </cell>
          <cell r="AI38">
            <v>0</v>
          </cell>
          <cell r="AJ38">
            <v>0</v>
          </cell>
          <cell r="AK38" t="str">
            <v>1</v>
          </cell>
          <cell r="AL38">
            <v>211633573</v>
          </cell>
          <cell r="AM38" t="e">
            <v>#DIV/0!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U39">
            <v>10000</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L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AZ39" t="str">
            <v>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U40">
            <v>6100</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L40" t="str">
            <v/>
          </cell>
          <cell r="AM40" t="str">
            <v>16</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AZ40">
            <v>211634243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U41">
            <v>12500</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L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AZ41" t="str">
            <v>1</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P42">
            <v>3.5</v>
          </cell>
          <cell r="Q42">
            <v>3.5</v>
          </cell>
          <cell r="R42" t="str">
            <v>直</v>
          </cell>
          <cell r="S42">
            <v>9.67</v>
          </cell>
          <cell r="T42">
            <v>72</v>
          </cell>
          <cell r="U42">
            <v>0</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W42" t="str">
            <v>2</v>
          </cell>
          <cell r="AX42">
            <v>34790</v>
          </cell>
          <cell r="AY42">
            <v>34790</v>
          </cell>
          <cell r="AZ42">
            <v>211634790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G43">
            <v>5313000</v>
          </cell>
          <cell r="H43">
            <v>5313000</v>
          </cell>
          <cell r="I43">
            <v>4135000</v>
          </cell>
          <cell r="J43">
            <v>5825000</v>
          </cell>
          <cell r="K43">
            <v>4135000</v>
          </cell>
          <cell r="L43">
            <v>1690000</v>
          </cell>
          <cell r="M43">
            <v>5825000</v>
          </cell>
          <cell r="N43">
            <v>0</v>
          </cell>
          <cell r="O43">
            <v>2</v>
          </cell>
          <cell r="P43">
            <v>36</v>
          </cell>
          <cell r="Q43">
            <v>2</v>
          </cell>
          <cell r="R43">
            <v>2</v>
          </cell>
          <cell r="S43">
            <v>10</v>
          </cell>
          <cell r="T43">
            <v>36</v>
          </cell>
          <cell r="U43">
            <v>798590927</v>
          </cell>
          <cell r="V43">
            <v>11000</v>
          </cell>
          <cell r="W43">
            <v>2</v>
          </cell>
          <cell r="X43">
            <v>2</v>
          </cell>
          <cell r="Y43">
            <v>790081293</v>
          </cell>
          <cell r="Z43">
            <v>20645609</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L43">
            <v>9274000</v>
          </cell>
          <cell r="AM43">
            <v>5313000</v>
          </cell>
          <cell r="AN43" t="str">
            <v>○</v>
          </cell>
          <cell r="AO43" t="str">
            <v/>
          </cell>
          <cell r="AP43" t="str">
            <v>16</v>
          </cell>
          <cell r="AQ43" t="str">
            <v>16</v>
          </cell>
          <cell r="AR43" t="str">
            <v>Ａ型</v>
          </cell>
          <cell r="AS43">
            <v>2</v>
          </cell>
          <cell r="AT43">
            <v>2</v>
          </cell>
          <cell r="AU43">
            <v>9274000</v>
          </cell>
          <cell r="AV43">
            <v>5313000</v>
          </cell>
          <cell r="AW43">
            <v>5.9</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F44">
            <v>0</v>
          </cell>
          <cell r="G44">
            <v>0</v>
          </cell>
          <cell r="H44">
            <v>0</v>
          </cell>
          <cell r="I44">
            <v>2</v>
          </cell>
          <cell r="J44">
            <v>0</v>
          </cell>
          <cell r="K44" t="str">
            <v>直</v>
          </cell>
          <cell r="L44">
            <v>9</v>
          </cell>
          <cell r="M44">
            <v>0</v>
          </cell>
          <cell r="N44">
            <v>0</v>
          </cell>
          <cell r="O44">
            <v>4</v>
          </cell>
          <cell r="P44">
            <v>2</v>
          </cell>
          <cell r="Q44">
            <v>2</v>
          </cell>
          <cell r="R44" t="str">
            <v>直</v>
          </cell>
          <cell r="S44">
            <v>9</v>
          </cell>
          <cell r="T44">
            <v>0</v>
          </cell>
          <cell r="U44" t="str">
            <v/>
          </cell>
          <cell r="V44">
            <v>6200</v>
          </cell>
          <cell r="W44" t="str">
            <v>16</v>
          </cell>
          <cell r="X44" t="str">
            <v>Ａ型</v>
          </cell>
          <cell r="Y44">
            <v>2</v>
          </cell>
          <cell r="Z44">
            <v>4</v>
          </cell>
          <cell r="AA44">
            <v>4</v>
          </cell>
          <cell r="AB44">
            <v>0</v>
          </cell>
          <cell r="AC44" t="str">
            <v>昭和５４</v>
          </cell>
          <cell r="AD44">
            <v>35278</v>
          </cell>
          <cell r="AE44">
            <v>0</v>
          </cell>
          <cell r="AF44" t="str">
            <v>2</v>
          </cell>
          <cell r="AG44">
            <v>32</v>
          </cell>
          <cell r="AH44" t="str">
            <v>1</v>
          </cell>
          <cell r="AI44">
            <v>0</v>
          </cell>
          <cell r="AJ44">
            <v>0</v>
          </cell>
          <cell r="AK44" t="str">
            <v>1</v>
          </cell>
          <cell r="AL44">
            <v>211635278</v>
          </cell>
          <cell r="AM44" t="e">
            <v>#DIV/0!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U45">
            <v>23000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L45" t="str">
            <v>03</v>
          </cell>
          <cell r="AM45" t="str">
            <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AZ45">
            <v>220326311</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U46">
            <v>17736</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L46" t="str">
            <v>04</v>
          </cell>
          <cell r="AM46" t="str">
            <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AZ46">
            <v>220426539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U47">
            <v>25750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L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AZ47" t="str">
            <v>2</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U48">
            <v>13500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L48" t="str">
            <v/>
          </cell>
          <cell r="AM48" t="str">
            <v>11</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AZ48">
            <v>221128946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U49">
            <v>12000</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L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AZ49" t="str">
            <v>2</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U50">
            <v>6500</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L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AZ50" t="str">
            <v>2</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U51">
            <v>23659</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L51" t="str">
            <v/>
          </cell>
          <cell r="AM51" t="str">
            <v>12</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AZ51">
            <v>221225051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U52">
            <v>8000</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L52" t="str">
            <v/>
          </cell>
          <cell r="AM52" t="str">
            <v>12</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AZ52">
            <v>221225143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U53">
            <v>6100</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L53" t="str">
            <v/>
          </cell>
          <cell r="AM53" t="str">
            <v>12</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AZ53">
            <v>221226420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U54">
            <v>18100</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L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AZ54" t="str">
            <v>2</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U55">
            <v>15000</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L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AZ55" t="str">
            <v>2</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U56">
            <v>37185</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L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AZ56" t="str">
            <v>2</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U57">
            <v>6100</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L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AZ57" t="str">
            <v>2</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L58" t="str">
            <v>○</v>
          </cell>
          <cell r="AM58" t="str">
            <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AZ58" t="str">
            <v>2</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U59">
            <v>10000</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L59" t="str">
            <v/>
          </cell>
          <cell r="AM59" t="str">
            <v>12</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AZ59">
            <v>221228185</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U60">
            <v>10000</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L60" t="str">
            <v/>
          </cell>
          <cell r="AM60" t="str">
            <v>12</v>
          </cell>
          <cell r="AN60" t="str">
            <v>○</v>
          </cell>
          <cell r="AO60" t="str">
            <v/>
          </cell>
          <cell r="AP60" t="str">
            <v>12</v>
          </cell>
          <cell r="AQ60" t="str">
            <v>12</v>
          </cell>
          <cell r="AR60" t="str">
            <v>Ｂ型</v>
          </cell>
          <cell r="AS60">
            <v>4</v>
          </cell>
          <cell r="AT60">
            <v>5.7</v>
          </cell>
          <cell r="AU60">
            <v>21784400</v>
          </cell>
          <cell r="AV60">
            <v>17670000</v>
          </cell>
          <cell r="AW60" t="str">
            <v>2</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U61">
            <v>15960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L61" t="str">
            <v/>
          </cell>
          <cell r="AM61" t="str">
            <v>12</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AZ61">
            <v>221228278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U62">
            <v>16936</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L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AZ62" t="str">
            <v>2</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P63">
            <v>5.5</v>
          </cell>
          <cell r="Q63">
            <v>5.5</v>
          </cell>
          <cell r="R63" t="str">
            <v>直</v>
          </cell>
          <cell r="S63">
            <v>24</v>
          </cell>
          <cell r="T63">
            <v>365</v>
          </cell>
          <cell r="U63">
            <v>0</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L63" t="str">
            <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AZ63">
            <v>221228672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U64">
            <v>15000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L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AZ64" t="str">
            <v>2</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U65">
            <v>13000</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L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AZ65" t="str">
            <v>2</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U66">
            <v>10000</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L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AZ66" t="str">
            <v>2</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U67">
            <v>20000</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L67" t="str">
            <v/>
          </cell>
          <cell r="AM67" t="str">
            <v>12</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AZ67">
            <v>221228887</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U68">
            <v>12065</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L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AZ68" t="str">
            <v>2</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U69">
            <v>8000</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L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AZ69" t="str">
            <v>2</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U70">
            <v>9000</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L70" t="str">
            <v/>
          </cell>
          <cell r="AM70" t="str">
            <v>12</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AZ70">
            <v>221229556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U71">
            <v>12000</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L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AZ71" t="str">
            <v>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U72">
            <v>17500</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L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AZ72" t="str">
            <v>2</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U73">
            <v>15000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L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AZ73" t="str">
            <v>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U74">
            <v>12000</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L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AZ74" t="str">
            <v>2</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U75">
            <v>10000</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L75" t="str">
            <v/>
          </cell>
          <cell r="AM75" t="str">
            <v>12</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AZ75">
            <v>221229738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U76">
            <v>12500</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L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AZ76" t="str">
            <v>2</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U77">
            <v>10000</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H77">
            <v>219286033</v>
          </cell>
          <cell r="AI77">
            <v>7682671291</v>
          </cell>
          <cell r="AJ77">
            <v>219286033</v>
          </cell>
          <cell r="AK77" t="str">
            <v>○</v>
          </cell>
          <cell r="AL77" t="str">
            <v>12</v>
          </cell>
          <cell r="AM77" t="str">
            <v>12</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AZ77" t="str">
            <v>Ｂ型</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U78">
            <v>7000</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L78" t="str">
            <v/>
          </cell>
          <cell r="AM78" t="str">
            <v>12</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AZ78">
            <v>221230529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U79">
            <v>10000</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L79" t="str">
            <v/>
          </cell>
          <cell r="AM79" t="str">
            <v>12</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AZ79">
            <v>221230560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L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AZ80">
            <v>36</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G81">
            <v>21162000</v>
          </cell>
          <cell r="H81">
            <v>21162000</v>
          </cell>
          <cell r="I81">
            <v>16800000</v>
          </cell>
          <cell r="J81">
            <v>21942000</v>
          </cell>
          <cell r="K81">
            <v>16800000</v>
          </cell>
          <cell r="L81">
            <v>5142000</v>
          </cell>
          <cell r="M81">
            <v>21942000</v>
          </cell>
          <cell r="N81">
            <v>0</v>
          </cell>
          <cell r="O81">
            <v>4</v>
          </cell>
          <cell r="P81">
            <v>0</v>
          </cell>
          <cell r="Q81">
            <v>4</v>
          </cell>
          <cell r="R81" t="str">
            <v>直</v>
          </cell>
          <cell r="S81">
            <v>24</v>
          </cell>
          <cell r="T81">
            <v>365</v>
          </cell>
          <cell r="U81">
            <v>3</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W81">
            <v>37</v>
          </cell>
          <cell r="AX81">
            <v>31079</v>
          </cell>
          <cell r="AY81">
            <v>30773</v>
          </cell>
          <cell r="AZ81" t="str">
            <v>Ｂ型</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U82">
            <v>21250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L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AZ82" t="str">
            <v>2</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U83">
            <v>10000</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L83" t="str">
            <v/>
          </cell>
          <cell r="AM83" t="str">
            <v>12</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AZ83">
            <v>221231717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I84">
            <v>17022000</v>
          </cell>
          <cell r="J84">
            <v>17022000</v>
          </cell>
          <cell r="K84">
            <v>13577000</v>
          </cell>
          <cell r="L84">
            <v>3445000</v>
          </cell>
          <cell r="M84">
            <v>17022000</v>
          </cell>
          <cell r="N84">
            <v>0</v>
          </cell>
          <cell r="O84">
            <v>4</v>
          </cell>
          <cell r="P84">
            <v>1</v>
          </cell>
          <cell r="Q84">
            <v>4.5</v>
          </cell>
          <cell r="R84" t="str">
            <v>直</v>
          </cell>
          <cell r="S84">
            <v>10</v>
          </cell>
          <cell r="T84">
            <v>0</v>
          </cell>
          <cell r="U84">
            <v>3</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L84" t="str">
            <v>12</v>
          </cell>
          <cell r="AM84" t="str">
            <v>12</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AZ84" t="str">
            <v>Ｂ型</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U85">
            <v>8750</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L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AZ85" t="str">
            <v>2</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U86">
            <v>12500</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L86" t="str">
            <v/>
          </cell>
          <cell r="AM86" t="str">
            <v>12</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AZ86">
            <v>221232203</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U87">
            <v>12500</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L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AZ87" t="str">
            <v>2</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U88">
            <v>25000</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L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AZ88" t="str">
            <v>2</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U89">
            <v>6600</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L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AZ89" t="str">
            <v>2</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P90">
            <v>4.5999999999999996</v>
          </cell>
          <cell r="Q90">
            <v>4.5999999999999996</v>
          </cell>
          <cell r="R90" t="str">
            <v>直</v>
          </cell>
          <cell r="S90">
            <v>10</v>
          </cell>
          <cell r="T90">
            <v>0</v>
          </cell>
          <cell r="U90">
            <v>1</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L90" t="str">
            <v>12</v>
          </cell>
          <cell r="AM90" t="str">
            <v>12</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AZ90" t="str">
            <v>Ｂ型</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U91">
            <v>10000</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W91">
            <v>32994</v>
          </cell>
          <cell r="AX91">
            <v>32994</v>
          </cell>
          <cell r="AY91">
            <v>32994</v>
          </cell>
          <cell r="AZ91" t="str">
            <v>2</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U92">
            <v>15000</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L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AZ92" t="str">
            <v>2</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U93">
            <v>6300</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L93" t="str">
            <v/>
          </cell>
          <cell r="AM93" t="str">
            <v>12</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AZ93">
            <v>221233586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U94">
            <v>9000</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W94">
            <v>34213</v>
          </cell>
          <cell r="AX94">
            <v>34213</v>
          </cell>
          <cell r="AY94">
            <v>34213</v>
          </cell>
          <cell r="AZ94" t="str">
            <v>2</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U95">
            <v>10000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L95" t="str">
            <v/>
          </cell>
          <cell r="AM95" t="str">
            <v>12</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AZ95">
            <v>221234338</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U96">
            <v>18540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L96" t="str">
            <v/>
          </cell>
          <cell r="AM96" t="str">
            <v>13</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AZ96">
            <v>221325552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U97">
            <v>7000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L97" t="str">
            <v/>
          </cell>
          <cell r="AM97" t="str">
            <v>13</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AZ97">
            <v>221327150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U98">
            <v>6500</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L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AZ98" t="str">
            <v>2</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U99">
            <v>6600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L99" t="str">
            <v/>
          </cell>
          <cell r="AM99" t="str">
            <v>16</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AZ99">
            <v>221631868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U100">
            <v>8750</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L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AZ100" t="str">
            <v>2</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U101">
            <v>12886</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L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AZ101" t="str">
            <v>2</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U102">
            <v>16000</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L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AZ102" t="str">
            <v>3</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U103">
            <v>6590</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L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AZ103" t="str">
            <v>3</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U104">
            <v>10000</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L104" t="str">
            <v/>
          </cell>
          <cell r="AM104" t="str">
            <v>12</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AZ104">
            <v>231229799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U105">
            <v>16000</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L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AZ105" t="str">
            <v>3</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U106">
            <v>25000</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L106" t="str">
            <v/>
          </cell>
          <cell r="AM106" t="str">
            <v>12</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AZ106">
            <v>231232772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U107">
            <v>40000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N107" t="str">
            <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AZ107" t="str">
            <v>9</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F108">
            <v>0</v>
          </cell>
          <cell r="G108">
            <v>0</v>
          </cell>
          <cell r="H108">
            <v>0</v>
          </cell>
          <cell r="I108">
            <v>0</v>
          </cell>
          <cell r="J108">
            <v>0</v>
          </cell>
          <cell r="K108">
            <v>0</v>
          </cell>
          <cell r="L108">
            <v>5</v>
          </cell>
          <cell r="M108">
            <v>0</v>
          </cell>
          <cell r="N108">
            <v>0</v>
          </cell>
          <cell r="O108">
            <v>5</v>
          </cell>
          <cell r="P108">
            <v>0</v>
          </cell>
          <cell r="Q108">
            <v>5</v>
          </cell>
          <cell r="R108">
            <v>6</v>
          </cell>
          <cell r="S108">
            <v>8.75</v>
          </cell>
          <cell r="T108">
            <v>0</v>
          </cell>
          <cell r="U108">
            <v>0</v>
          </cell>
          <cell r="V108">
            <v>6777</v>
          </cell>
          <cell r="W108">
            <v>4</v>
          </cell>
          <cell r="X108">
            <v>12</v>
          </cell>
          <cell r="Y108">
            <v>6</v>
          </cell>
          <cell r="Z108">
            <v>3</v>
          </cell>
          <cell r="AA108">
            <v>25</v>
          </cell>
          <cell r="AB108" t="str">
            <v>対象外</v>
          </cell>
          <cell r="AC108" t="str">
            <v>-</v>
          </cell>
          <cell r="AD108" t="str">
            <v>-</v>
          </cell>
          <cell r="AE108">
            <v>0</v>
          </cell>
          <cell r="AF108" t="str">
            <v>-</v>
          </cell>
          <cell r="AG108">
            <v>35125</v>
          </cell>
          <cell r="AH108">
            <v>34790</v>
          </cell>
          <cell r="AI108">
            <v>0</v>
          </cell>
          <cell r="AJ108">
            <v>0</v>
          </cell>
          <cell r="AK108" t="str">
            <v>×</v>
          </cell>
          <cell r="AL108">
            <v>291235125</v>
          </cell>
          <cell r="AM108" t="str">
            <v>対象外</v>
          </cell>
          <cell r="AN108" t="str">
            <v>9</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K109">
            <v>0</v>
          </cell>
          <cell r="L109">
            <v>0</v>
          </cell>
          <cell r="M109">
            <v>0</v>
          </cell>
          <cell r="N109">
            <v>0</v>
          </cell>
          <cell r="O109">
            <v>0</v>
          </cell>
          <cell r="P109">
            <v>0</v>
          </cell>
          <cell r="Q109" t="str">
            <v/>
          </cell>
          <cell r="R109" t="str">
            <v>UNKNOWN</v>
          </cell>
          <cell r="S109" t="str">
            <v>UNKNOWN</v>
          </cell>
          <cell r="T109" t="str">
            <v>E</v>
          </cell>
          <cell r="U109" t="str">
            <v>E</v>
          </cell>
          <cell r="V109" t="str">
            <v>E</v>
          </cell>
          <cell r="W109" t="str">
            <v>E</v>
          </cell>
          <cell r="X109" t="str">
            <v>-</v>
          </cell>
          <cell r="Y109" t="str">
            <v>昭和５５</v>
          </cell>
          <cell r="Z109" t="e">
            <v>#VALUE!</v>
          </cell>
          <cell r="AA109">
            <v>0</v>
          </cell>
          <cell r="AB109" t="str">
            <v>ERROR</v>
          </cell>
          <cell r="AC109">
            <v>1</v>
          </cell>
          <cell r="AD109" t="str">
            <v>8</v>
          </cell>
          <cell r="AE109">
            <v>0</v>
          </cell>
          <cell r="AF109" t="str">
            <v>E</v>
          </cell>
          <cell r="AG109" t="str">
            <v>8</v>
          </cell>
          <cell r="AH109" t="e">
            <v>#VALUE!</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K110">
            <v>0</v>
          </cell>
          <cell r="L110">
            <v>0</v>
          </cell>
          <cell r="M110">
            <v>0</v>
          </cell>
          <cell r="N110">
            <v>0</v>
          </cell>
          <cell r="O110">
            <v>0</v>
          </cell>
          <cell r="P110">
            <v>0</v>
          </cell>
          <cell r="Q110" t="str">
            <v/>
          </cell>
          <cell r="R110" t="str">
            <v>UNKNOWN</v>
          </cell>
          <cell r="S110" t="str">
            <v>UNKNOWN</v>
          </cell>
          <cell r="T110" t="str">
            <v>E</v>
          </cell>
          <cell r="U110" t="str">
            <v>E</v>
          </cell>
          <cell r="V110" t="str">
            <v>E</v>
          </cell>
          <cell r="W110" t="str">
            <v>E</v>
          </cell>
          <cell r="X110" t="str">
            <v>-</v>
          </cell>
          <cell r="Y110" t="str">
            <v>昭和５６</v>
          </cell>
          <cell r="Z110" t="e">
            <v>#VALUE!</v>
          </cell>
          <cell r="AA110">
            <v>0</v>
          </cell>
          <cell r="AB110" t="str">
            <v>ERROR</v>
          </cell>
          <cell r="AC110">
            <v>2</v>
          </cell>
          <cell r="AD110" t="str">
            <v>8</v>
          </cell>
          <cell r="AE110">
            <v>0</v>
          </cell>
          <cell r="AF110" t="str">
            <v>E</v>
          </cell>
          <cell r="AG110" t="str">
            <v>8</v>
          </cell>
          <cell r="AH110" t="e">
            <v>#VALUE!</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K111">
            <v>0</v>
          </cell>
          <cell r="L111">
            <v>0</v>
          </cell>
          <cell r="M111">
            <v>0</v>
          </cell>
          <cell r="N111">
            <v>0</v>
          </cell>
          <cell r="O111">
            <v>0</v>
          </cell>
          <cell r="P111">
            <v>0</v>
          </cell>
          <cell r="Q111" t="str">
            <v/>
          </cell>
          <cell r="R111" t="str">
            <v>UNKNOWN</v>
          </cell>
          <cell r="S111" t="str">
            <v>UNKNOWN</v>
          </cell>
          <cell r="T111" t="str">
            <v>E</v>
          </cell>
          <cell r="U111" t="str">
            <v>E</v>
          </cell>
          <cell r="V111" t="str">
            <v>E</v>
          </cell>
          <cell r="W111" t="str">
            <v>E</v>
          </cell>
          <cell r="X111" t="str">
            <v>-</v>
          </cell>
          <cell r="Y111" t="str">
            <v>昭和５７</v>
          </cell>
          <cell r="Z111" t="e">
            <v>#VALUE!</v>
          </cell>
          <cell r="AA111">
            <v>0</v>
          </cell>
          <cell r="AB111" t="str">
            <v>ERROR</v>
          </cell>
          <cell r="AC111">
            <v>3</v>
          </cell>
          <cell r="AD111" t="str">
            <v>8</v>
          </cell>
          <cell r="AE111">
            <v>0</v>
          </cell>
          <cell r="AF111" t="str">
            <v>E</v>
          </cell>
          <cell r="AG111" t="str">
            <v>8</v>
          </cell>
          <cell r="AH111" t="e">
            <v>#VALUE!</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K112">
            <v>0</v>
          </cell>
          <cell r="L112">
            <v>0</v>
          </cell>
          <cell r="M112">
            <v>0</v>
          </cell>
          <cell r="N112">
            <v>0</v>
          </cell>
          <cell r="O112">
            <v>0</v>
          </cell>
          <cell r="P112">
            <v>0</v>
          </cell>
          <cell r="Q112" t="str">
            <v/>
          </cell>
          <cell r="R112" t="str">
            <v>UNKNOWN</v>
          </cell>
          <cell r="S112" t="str">
            <v>UNKNOWN</v>
          </cell>
          <cell r="T112" t="str">
            <v>E</v>
          </cell>
          <cell r="U112" t="str">
            <v>E</v>
          </cell>
          <cell r="V112" t="str">
            <v>E</v>
          </cell>
          <cell r="W112" t="str">
            <v>E</v>
          </cell>
          <cell r="X112" t="str">
            <v>-</v>
          </cell>
          <cell r="Y112" t="str">
            <v>昭和５８</v>
          </cell>
          <cell r="Z112" t="e">
            <v>#VALUE!</v>
          </cell>
          <cell r="AA112">
            <v>0</v>
          </cell>
          <cell r="AB112" t="str">
            <v>ERROR</v>
          </cell>
          <cell r="AC112">
            <v>4</v>
          </cell>
          <cell r="AD112" t="str">
            <v>8</v>
          </cell>
          <cell r="AE112">
            <v>0</v>
          </cell>
          <cell r="AF112" t="str">
            <v>E</v>
          </cell>
          <cell r="AG112" t="str">
            <v>8</v>
          </cell>
          <cell r="AH112" t="e">
            <v>#VALUE!</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K113">
            <v>0</v>
          </cell>
          <cell r="L113">
            <v>0</v>
          </cell>
          <cell r="M113">
            <v>0</v>
          </cell>
          <cell r="N113">
            <v>0</v>
          </cell>
          <cell r="O113">
            <v>0</v>
          </cell>
          <cell r="P113">
            <v>0</v>
          </cell>
          <cell r="Q113" t="str">
            <v/>
          </cell>
          <cell r="R113" t="str">
            <v>UNKNOWN</v>
          </cell>
          <cell r="S113" t="str">
            <v>UNKNOWN</v>
          </cell>
          <cell r="T113" t="str">
            <v>E</v>
          </cell>
          <cell r="U113" t="str">
            <v>E</v>
          </cell>
          <cell r="V113" t="str">
            <v>E</v>
          </cell>
          <cell r="W113" t="str">
            <v>E</v>
          </cell>
          <cell r="X113" t="str">
            <v>-</v>
          </cell>
          <cell r="Y113" t="str">
            <v>昭和５９</v>
          </cell>
          <cell r="Z113" t="e">
            <v>#VALUE!</v>
          </cell>
          <cell r="AA113">
            <v>0</v>
          </cell>
          <cell r="AB113" t="str">
            <v>ERROR</v>
          </cell>
          <cell r="AC113">
            <v>5</v>
          </cell>
          <cell r="AD113" t="str">
            <v>8</v>
          </cell>
          <cell r="AE113">
            <v>0</v>
          </cell>
          <cell r="AF113" t="str">
            <v>E</v>
          </cell>
          <cell r="AG113" t="str">
            <v>8</v>
          </cell>
          <cell r="AH113" t="e">
            <v>#VALUE!</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K114">
            <v>0</v>
          </cell>
          <cell r="L114">
            <v>0</v>
          </cell>
          <cell r="M114">
            <v>0</v>
          </cell>
          <cell r="N114">
            <v>0</v>
          </cell>
          <cell r="O114">
            <v>0</v>
          </cell>
          <cell r="P114">
            <v>0</v>
          </cell>
          <cell r="Q114" t="str">
            <v/>
          </cell>
          <cell r="R114" t="str">
            <v>UNKNOWN</v>
          </cell>
          <cell r="S114" t="str">
            <v>UNKNOWN</v>
          </cell>
          <cell r="T114" t="str">
            <v>E</v>
          </cell>
          <cell r="U114" t="str">
            <v>E</v>
          </cell>
          <cell r="V114" t="str">
            <v>E</v>
          </cell>
          <cell r="W114" t="str">
            <v>E</v>
          </cell>
          <cell r="X114" t="str">
            <v>-</v>
          </cell>
          <cell r="Y114" t="str">
            <v>昭和６０</v>
          </cell>
          <cell r="Z114" t="e">
            <v>#VALUE!</v>
          </cell>
          <cell r="AA114">
            <v>0</v>
          </cell>
          <cell r="AB114" t="str">
            <v>ERROR</v>
          </cell>
          <cell r="AC114">
            <v>6</v>
          </cell>
          <cell r="AD114" t="str">
            <v>8</v>
          </cell>
          <cell r="AE114">
            <v>0</v>
          </cell>
          <cell r="AF114" t="str">
            <v>E</v>
          </cell>
          <cell r="AG114" t="str">
            <v>8</v>
          </cell>
          <cell r="AH114" t="e">
            <v>#VALUE!</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K115">
            <v>0</v>
          </cell>
          <cell r="L115">
            <v>0</v>
          </cell>
          <cell r="M115">
            <v>0</v>
          </cell>
          <cell r="N115">
            <v>0</v>
          </cell>
          <cell r="O115">
            <v>0</v>
          </cell>
          <cell r="P115">
            <v>0</v>
          </cell>
          <cell r="Q115" t="str">
            <v/>
          </cell>
          <cell r="R115" t="str">
            <v>UNKNOWN</v>
          </cell>
          <cell r="S115" t="str">
            <v>UNKNOWN</v>
          </cell>
          <cell r="T115" t="str">
            <v>E</v>
          </cell>
          <cell r="U115" t="str">
            <v>E</v>
          </cell>
          <cell r="V115" t="str">
            <v>E</v>
          </cell>
          <cell r="W115" t="str">
            <v>E</v>
          </cell>
          <cell r="X115" t="str">
            <v>-</v>
          </cell>
          <cell r="Y115" t="str">
            <v>昭和６１</v>
          </cell>
          <cell r="Z115" t="e">
            <v>#VALUE!</v>
          </cell>
          <cell r="AA115">
            <v>0</v>
          </cell>
          <cell r="AB115" t="str">
            <v>ERROR</v>
          </cell>
          <cell r="AC115">
            <v>7</v>
          </cell>
          <cell r="AD115" t="str">
            <v>8</v>
          </cell>
          <cell r="AE115">
            <v>0</v>
          </cell>
          <cell r="AF115" t="str">
            <v>E</v>
          </cell>
          <cell r="AG115" t="str">
            <v>8</v>
          </cell>
          <cell r="AH115" t="e">
            <v>#VALUE!</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K116">
            <v>0</v>
          </cell>
          <cell r="L116">
            <v>0</v>
          </cell>
          <cell r="M116">
            <v>0</v>
          </cell>
          <cell r="N116">
            <v>0</v>
          </cell>
          <cell r="O116">
            <v>0</v>
          </cell>
          <cell r="P116">
            <v>0</v>
          </cell>
          <cell r="Q116" t="str">
            <v/>
          </cell>
          <cell r="R116" t="str">
            <v>UNKNOWN</v>
          </cell>
          <cell r="S116" t="str">
            <v>UNKNOWN</v>
          </cell>
          <cell r="T116" t="str">
            <v>E</v>
          </cell>
          <cell r="U116" t="str">
            <v>E</v>
          </cell>
          <cell r="V116" t="str">
            <v>E</v>
          </cell>
          <cell r="W116" t="str">
            <v>E</v>
          </cell>
          <cell r="X116" t="str">
            <v>-</v>
          </cell>
          <cell r="Y116" t="str">
            <v>昭和６２</v>
          </cell>
          <cell r="Z116" t="e">
            <v>#VALUE!</v>
          </cell>
          <cell r="AA116">
            <v>0</v>
          </cell>
          <cell r="AB116" t="str">
            <v>ERROR</v>
          </cell>
          <cell r="AC116">
            <v>8</v>
          </cell>
          <cell r="AD116" t="str">
            <v>8</v>
          </cell>
          <cell r="AE116">
            <v>0</v>
          </cell>
          <cell r="AF116" t="str">
            <v>E</v>
          </cell>
          <cell r="AG116" t="str">
            <v>8</v>
          </cell>
          <cell r="AH116" t="e">
            <v>#VALUE!</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K117">
            <v>0</v>
          </cell>
          <cell r="L117">
            <v>0</v>
          </cell>
          <cell r="M117">
            <v>0</v>
          </cell>
          <cell r="N117">
            <v>0</v>
          </cell>
          <cell r="O117">
            <v>0</v>
          </cell>
          <cell r="P117">
            <v>0</v>
          </cell>
          <cell r="Q117" t="str">
            <v/>
          </cell>
          <cell r="R117" t="str">
            <v>UNKNOWN</v>
          </cell>
          <cell r="S117" t="str">
            <v>UNKNOWN</v>
          </cell>
          <cell r="T117" t="str">
            <v>E</v>
          </cell>
          <cell r="U117" t="str">
            <v>E</v>
          </cell>
          <cell r="V117" t="str">
            <v>E</v>
          </cell>
          <cell r="W117" t="str">
            <v>E</v>
          </cell>
          <cell r="X117" t="str">
            <v>-</v>
          </cell>
          <cell r="Y117" t="str">
            <v>昭和６３</v>
          </cell>
          <cell r="Z117" t="e">
            <v>#VALUE!</v>
          </cell>
          <cell r="AA117">
            <v>0</v>
          </cell>
          <cell r="AB117" t="str">
            <v>ERROR</v>
          </cell>
          <cell r="AC117">
            <v>9</v>
          </cell>
          <cell r="AD117" t="str">
            <v>8</v>
          </cell>
          <cell r="AE117">
            <v>0</v>
          </cell>
          <cell r="AF117" t="str">
            <v>E</v>
          </cell>
          <cell r="AG117" t="str">
            <v>8</v>
          </cell>
          <cell r="AH117" t="e">
            <v>#VALUE!</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K118">
            <v>0</v>
          </cell>
          <cell r="L118">
            <v>0</v>
          </cell>
          <cell r="M118">
            <v>0</v>
          </cell>
          <cell r="N118">
            <v>0</v>
          </cell>
          <cell r="O118">
            <v>0</v>
          </cell>
          <cell r="P118">
            <v>0</v>
          </cell>
          <cell r="Q118" t="str">
            <v/>
          </cell>
          <cell r="R118" t="str">
            <v>UNKNOWN</v>
          </cell>
          <cell r="S118" t="str">
            <v>UNKNOWN</v>
          </cell>
          <cell r="T118" t="str">
            <v>E</v>
          </cell>
          <cell r="U118" t="str">
            <v>E</v>
          </cell>
          <cell r="V118" t="str">
            <v>E</v>
          </cell>
          <cell r="W118" t="str">
            <v>E</v>
          </cell>
          <cell r="X118" t="str">
            <v>-</v>
          </cell>
          <cell r="Y118" t="str">
            <v>昭和６４</v>
          </cell>
          <cell r="Z118" t="e">
            <v>#VALUE!</v>
          </cell>
          <cell r="AA118">
            <v>0</v>
          </cell>
          <cell r="AB118" t="str">
            <v>ERROR</v>
          </cell>
          <cell r="AC118">
            <v>10</v>
          </cell>
          <cell r="AD118" t="str">
            <v>8</v>
          </cell>
          <cell r="AE118">
            <v>0</v>
          </cell>
          <cell r="AF118" t="str">
            <v>E</v>
          </cell>
          <cell r="AG118" t="str">
            <v>8</v>
          </cell>
          <cell r="AH118" t="e">
            <v>#VALUE!</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K119">
            <v>0</v>
          </cell>
          <cell r="L119">
            <v>0</v>
          </cell>
          <cell r="M119">
            <v>0</v>
          </cell>
          <cell r="N119">
            <v>0</v>
          </cell>
          <cell r="O119">
            <v>0</v>
          </cell>
          <cell r="P119">
            <v>0</v>
          </cell>
          <cell r="Q119" t="str">
            <v/>
          </cell>
          <cell r="R119" t="str">
            <v>UNKNOWN</v>
          </cell>
          <cell r="S119" t="str">
            <v>UNKNOWN</v>
          </cell>
          <cell r="T119" t="str">
            <v>E</v>
          </cell>
          <cell r="U119" t="str">
            <v>E</v>
          </cell>
          <cell r="V119" t="str">
            <v>E</v>
          </cell>
          <cell r="W119" t="str">
            <v>E</v>
          </cell>
          <cell r="X119" t="str">
            <v>-</v>
          </cell>
          <cell r="Y119" t="str">
            <v>昭和６５</v>
          </cell>
          <cell r="Z119" t="e">
            <v>#VALUE!</v>
          </cell>
          <cell r="AA119">
            <v>0</v>
          </cell>
          <cell r="AB119" t="str">
            <v>ERROR</v>
          </cell>
          <cell r="AC119">
            <v>11</v>
          </cell>
          <cell r="AD119" t="str">
            <v>8</v>
          </cell>
          <cell r="AE119">
            <v>0</v>
          </cell>
          <cell r="AF119" t="str">
            <v>E</v>
          </cell>
          <cell r="AG119" t="str">
            <v>8</v>
          </cell>
          <cell r="AH119" t="e">
            <v>#VALUE!</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K120">
            <v>0</v>
          </cell>
          <cell r="L120">
            <v>0</v>
          </cell>
          <cell r="M120">
            <v>0</v>
          </cell>
          <cell r="N120">
            <v>0</v>
          </cell>
          <cell r="O120">
            <v>0</v>
          </cell>
          <cell r="P120">
            <v>0</v>
          </cell>
          <cell r="Q120" t="str">
            <v/>
          </cell>
          <cell r="R120" t="str">
            <v>UNKNOWN</v>
          </cell>
          <cell r="S120" t="str">
            <v>UNKNOWN</v>
          </cell>
          <cell r="T120" t="str">
            <v>E</v>
          </cell>
          <cell r="U120" t="str">
            <v>E</v>
          </cell>
          <cell r="V120" t="str">
            <v>E</v>
          </cell>
          <cell r="W120" t="str">
            <v>E</v>
          </cell>
          <cell r="X120" t="str">
            <v>-</v>
          </cell>
          <cell r="Y120" t="str">
            <v>昭和６６</v>
          </cell>
          <cell r="Z120" t="e">
            <v>#VALUE!</v>
          </cell>
          <cell r="AA120">
            <v>0</v>
          </cell>
          <cell r="AB120" t="str">
            <v>ERROR</v>
          </cell>
          <cell r="AC120">
            <v>12</v>
          </cell>
          <cell r="AD120" t="str">
            <v>8</v>
          </cell>
          <cell r="AE120">
            <v>0</v>
          </cell>
          <cell r="AF120" t="str">
            <v>E</v>
          </cell>
          <cell r="AG120" t="str">
            <v>8</v>
          </cell>
          <cell r="AH120" t="e">
            <v>#VALUE!</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K121">
            <v>0</v>
          </cell>
          <cell r="L121">
            <v>0</v>
          </cell>
          <cell r="M121">
            <v>0</v>
          </cell>
          <cell r="N121">
            <v>0</v>
          </cell>
          <cell r="O121">
            <v>0</v>
          </cell>
          <cell r="P121">
            <v>0</v>
          </cell>
          <cell r="Q121" t="str">
            <v/>
          </cell>
          <cell r="R121" t="str">
            <v>UNKNOWN</v>
          </cell>
          <cell r="S121" t="str">
            <v>UNKNOWN</v>
          </cell>
          <cell r="T121" t="str">
            <v>E</v>
          </cell>
          <cell r="U121" t="str">
            <v>E</v>
          </cell>
          <cell r="V121" t="str">
            <v>E</v>
          </cell>
          <cell r="W121" t="str">
            <v>E</v>
          </cell>
          <cell r="X121" t="str">
            <v>-</v>
          </cell>
          <cell r="Y121" t="str">
            <v>昭和６７</v>
          </cell>
          <cell r="Z121" t="e">
            <v>#VALUE!</v>
          </cell>
          <cell r="AA121">
            <v>0</v>
          </cell>
          <cell r="AB121" t="str">
            <v>ERROR</v>
          </cell>
          <cell r="AC121">
            <v>13</v>
          </cell>
          <cell r="AD121" t="str">
            <v>8</v>
          </cell>
          <cell r="AE121">
            <v>0</v>
          </cell>
          <cell r="AF121" t="str">
            <v>E</v>
          </cell>
          <cell r="AG121" t="str">
            <v>8</v>
          </cell>
          <cell r="AH121" t="e">
            <v>#VALUE!</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前に"/>
      <sheetName val="別紙様式２"/>
      <sheetName val="別紙２－１"/>
      <sheetName val="別紙２－２"/>
      <sheetName val="別紙２－３"/>
      <sheetName val="別紙２－４"/>
      <sheetName val="別紙２－５"/>
      <sheetName val="別紙２－６"/>
      <sheetName val="別紙2－７"/>
      <sheetName val="別紙３"/>
      <sheetName val="委託の精算書"/>
      <sheetName val="児童保育"/>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51B42F-6B6E-478C-9974-FFD1ADEE4E65}" name="テーブル1" displayName="テーブル1" ref="R11:AC51" totalsRowShown="0" headerRowDxfId="18" dataDxfId="16" headerRowBorderDxfId="17" tableBorderDxfId="15" totalsRowBorderDxfId="14">
  <autoFilter ref="R11:AC51" xr:uid="{1951B42F-6B6E-478C-9974-FFD1ADEE4E65}"/>
  <tableColumns count="12">
    <tableColumn id="1" xr3:uid="{6DEEF648-85EA-4C01-BC19-879E7A44A182}" name="４月" dataDxfId="13">
      <calculatedColumnFormula>IF(E12&gt;=15,1,IF(E12=0,"",ROUND(E12/E$8,2)))</calculatedColumnFormula>
    </tableColumn>
    <tableColumn id="2" xr3:uid="{E2D1E91E-ED6C-413F-B219-3B7224AF1931}" name="５月" dataDxfId="12">
      <calculatedColumnFormula>IF(F12&gt;=15,1,IF(F12=0,"",ROUND(F12/F$8,2)))</calculatedColumnFormula>
    </tableColumn>
    <tableColumn id="3" xr3:uid="{691F602D-C6E5-433D-ACC4-A04FA8715B31}" name="６月" dataDxfId="11">
      <calculatedColumnFormula>IF(G12&gt;=15,1,IF(G12=0,"",ROUND(G12/G$8,2)))</calculatedColumnFormula>
    </tableColumn>
    <tableColumn id="4" xr3:uid="{1A010EB0-D4B6-4E32-835D-10B7609038FD}" name="７月" dataDxfId="10">
      <calculatedColumnFormula>IF(H12&gt;=15,1,IF(H12=0,"",ROUND(H12/H$8,2)))</calculatedColumnFormula>
    </tableColumn>
    <tableColumn id="5" xr3:uid="{1028646A-3FF1-417B-A5D3-5AEDE7B6AFFE}" name="８月" dataDxfId="9">
      <calculatedColumnFormula>IF(I12&gt;=15,1,IF(I12=0,"",ROUND(I12/I$8,2)))</calculatedColumnFormula>
    </tableColumn>
    <tableColumn id="6" xr3:uid="{46BB549F-BB29-4E29-8F17-52E5B86E3A01}" name="９月" dataDxfId="8">
      <calculatedColumnFormula>IF(J12&gt;=15,1,IF(J12=0,"",ROUND(J12/J$8,2)))</calculatedColumnFormula>
    </tableColumn>
    <tableColumn id="7" xr3:uid="{250F25B5-03B3-4A10-9F3B-861FF7DEED94}" name="１０月" dataDxfId="7">
      <calculatedColumnFormula>IF(K12&gt;=15,1,IF(K12=0,"",ROUND(K12/K$8,2)))</calculatedColumnFormula>
    </tableColumn>
    <tableColumn id="8" xr3:uid="{F0D9CE70-2A1D-4485-9569-932B2149D5F6}" name="１１月" dataDxfId="6">
      <calculatedColumnFormula>IF(L12&gt;=15,1,IF(L12=0,"",ROUND(L12/L$8,2)))</calculatedColumnFormula>
    </tableColumn>
    <tableColumn id="9" xr3:uid="{49FA925A-1FB2-40F3-8685-6DB4C236D404}" name="１２月" dataDxfId="5">
      <calculatedColumnFormula>IF(M12&gt;=15,1,IF(M12=0,"",ROUND(M12/M$8,2)))</calculatedColumnFormula>
    </tableColumn>
    <tableColumn id="10" xr3:uid="{B5958FF6-47E8-4914-AF50-DD8BF188751E}" name="１月" dataDxfId="4">
      <calculatedColumnFormula>IF(N12&gt;=15,1,IF(N12=0,"",ROUND(N12/N$8,2)))</calculatedColumnFormula>
    </tableColumn>
    <tableColumn id="11" xr3:uid="{8E06CBA3-6DA5-4CE4-B1DD-D7AF3145A9D7}" name="２月" dataDxfId="3">
      <calculatedColumnFormula>IF(O12&gt;=15,1,IF(O12=0,"",ROUND(O12/O$8,2)))</calculatedColumnFormula>
    </tableColumn>
    <tableColumn id="12" xr3:uid="{5FFE0D91-6580-4B29-8FDC-657C04E72309}" name="３月" dataDxfId="2">
      <calculatedColumnFormula>IF(P12&gt;=15,1,IF(P12=0,"",ROUND(P12/P$8,2)))</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K11"/>
  <sheetViews>
    <sheetView tabSelected="1" zoomScale="120" zoomScaleNormal="120" workbookViewId="0">
      <selection activeCell="B9" sqref="B9"/>
    </sheetView>
  </sheetViews>
  <sheetFormatPr defaultRowHeight="13"/>
  <cols>
    <col min="1" max="1" width="5.6328125" customWidth="1"/>
  </cols>
  <sheetData>
    <row r="3" spans="1:11">
      <c r="A3" t="s">
        <v>193</v>
      </c>
      <c r="B3" t="s">
        <v>192</v>
      </c>
    </row>
    <row r="4" spans="1:11" ht="15" customHeight="1">
      <c r="B4" t="s">
        <v>191</v>
      </c>
    </row>
    <row r="5" spans="1:11">
      <c r="K5" s="135"/>
    </row>
    <row r="6" spans="1:11">
      <c r="K6" s="135"/>
    </row>
    <row r="7" spans="1:11">
      <c r="B7" t="s">
        <v>190</v>
      </c>
    </row>
    <row r="9" spans="1:11">
      <c r="B9" s="134"/>
      <c r="C9" t="s">
        <v>189</v>
      </c>
    </row>
    <row r="10" spans="1:11">
      <c r="B10" s="133"/>
      <c r="C10" t="s">
        <v>188</v>
      </c>
    </row>
    <row r="11" spans="1:11">
      <c r="B11" s="132"/>
      <c r="C11" t="s">
        <v>187</v>
      </c>
    </row>
  </sheetData>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H32"/>
  <sheetViews>
    <sheetView view="pageBreakPreview" zoomScale="90" zoomScaleNormal="100" zoomScaleSheetLayoutView="90" workbookViewId="0">
      <selection activeCell="H10" sqref="H10"/>
    </sheetView>
  </sheetViews>
  <sheetFormatPr defaultColWidth="9" defaultRowHeight="13"/>
  <cols>
    <col min="1" max="1" width="1.453125" style="30" customWidth="1"/>
    <col min="2" max="2" width="41" style="30" customWidth="1"/>
    <col min="3" max="3" width="19" style="30" customWidth="1"/>
    <col min="4" max="4" width="19.36328125" style="30" customWidth="1"/>
    <col min="5" max="5" width="19" style="30" customWidth="1"/>
    <col min="6" max="6" width="32" style="30" customWidth="1"/>
    <col min="7" max="16384" width="9" style="30"/>
  </cols>
  <sheetData>
    <row r="1" spans="1:8" ht="15.5">
      <c r="A1" s="32" t="s">
        <v>129</v>
      </c>
    </row>
    <row r="2" spans="1:8" ht="18.75" customHeight="1">
      <c r="C2" s="33" t="s">
        <v>245</v>
      </c>
      <c r="D2" s="56"/>
      <c r="E2" s="50" t="s">
        <v>90</v>
      </c>
      <c r="F2" s="56"/>
      <c r="G2" s="56"/>
    </row>
    <row r="4" spans="1:8" ht="15" customHeight="1">
      <c r="E4" s="63" t="s">
        <v>92</v>
      </c>
      <c r="F4" s="192"/>
    </row>
    <row r="5" spans="1:8" ht="16.5">
      <c r="A5" s="57" t="s">
        <v>84</v>
      </c>
      <c r="B5" s="32"/>
    </row>
    <row r="6" spans="1:8" ht="18.75" customHeight="1">
      <c r="B6" s="505" t="s">
        <v>85</v>
      </c>
      <c r="C6" s="505" t="s">
        <v>88</v>
      </c>
      <c r="D6" s="505" t="s">
        <v>86</v>
      </c>
      <c r="E6" s="505"/>
      <c r="F6" s="505" t="s">
        <v>89</v>
      </c>
    </row>
    <row r="7" spans="1:8" ht="18.75" customHeight="1">
      <c r="B7" s="505"/>
      <c r="C7" s="505"/>
      <c r="D7" s="48" t="s">
        <v>87</v>
      </c>
      <c r="E7" s="48" t="s">
        <v>69</v>
      </c>
      <c r="F7" s="505"/>
    </row>
    <row r="8" spans="1:8" ht="13.5" customHeight="1">
      <c r="B8" s="44"/>
      <c r="C8" s="97"/>
      <c r="D8" s="44"/>
      <c r="E8" s="97"/>
      <c r="F8" s="44"/>
      <c r="G8" s="82"/>
    </row>
    <row r="9" spans="1:8" ht="13.5" customHeight="1">
      <c r="B9" s="47" t="s">
        <v>246</v>
      </c>
      <c r="C9" s="285"/>
      <c r="D9" s="47" t="s">
        <v>247</v>
      </c>
      <c r="E9" s="286"/>
      <c r="F9" s="295"/>
      <c r="G9" s="293"/>
      <c r="H9" s="292"/>
    </row>
    <row r="10" spans="1:8" ht="13.5" customHeight="1">
      <c r="B10" s="47"/>
      <c r="C10" s="287"/>
      <c r="D10" s="47"/>
      <c r="E10" s="288"/>
      <c r="F10" s="295"/>
      <c r="G10" s="293"/>
      <c r="H10" s="292"/>
    </row>
    <row r="11" spans="1:8" ht="13.5" customHeight="1">
      <c r="B11" s="47" t="s">
        <v>248</v>
      </c>
      <c r="C11" s="289"/>
      <c r="D11" s="47" t="s">
        <v>249</v>
      </c>
      <c r="E11" s="294">
        <f>'別紙１－１'!V10</f>
        <v>0</v>
      </c>
      <c r="F11" s="295"/>
      <c r="G11" s="293"/>
      <c r="H11" s="292"/>
    </row>
    <row r="12" spans="1:8" ht="13.5" customHeight="1">
      <c r="B12" s="291"/>
      <c r="C12" s="290"/>
      <c r="D12" s="291"/>
      <c r="E12" s="288"/>
      <c r="F12" s="295"/>
      <c r="G12" s="293"/>
      <c r="H12" s="292"/>
    </row>
    <row r="13" spans="1:8" ht="13.5" customHeight="1">
      <c r="B13" s="47"/>
      <c r="C13" s="67"/>
      <c r="D13" s="47"/>
      <c r="E13" s="67"/>
      <c r="F13" s="296"/>
      <c r="G13" s="82"/>
    </row>
    <row r="14" spans="1:8" ht="13.5" customHeight="1">
      <c r="B14" s="177" t="s">
        <v>233</v>
      </c>
      <c r="C14" s="178">
        <f>SUM(C8:C13)</f>
        <v>0</v>
      </c>
      <c r="D14" s="177" t="s">
        <v>233</v>
      </c>
      <c r="E14" s="178">
        <f>SUM(E8:E13)</f>
        <v>0</v>
      </c>
      <c r="F14" s="177"/>
    </row>
    <row r="15" spans="1:8" ht="18" customHeight="1">
      <c r="B15" s="30" t="s">
        <v>96</v>
      </c>
    </row>
    <row r="16" spans="1:8" ht="18" customHeight="1"/>
    <row r="17" spans="1:6" ht="18" customHeight="1">
      <c r="A17" s="57" t="s">
        <v>93</v>
      </c>
    </row>
    <row r="18" spans="1:6" ht="18" customHeight="1">
      <c r="B18" s="505" t="s">
        <v>85</v>
      </c>
      <c r="C18" s="505" t="s">
        <v>88</v>
      </c>
      <c r="D18" s="505" t="s">
        <v>86</v>
      </c>
      <c r="E18" s="505"/>
      <c r="F18" s="505" t="s">
        <v>89</v>
      </c>
    </row>
    <row r="19" spans="1:6" ht="18" customHeight="1">
      <c r="B19" s="505"/>
      <c r="C19" s="505"/>
      <c r="D19" s="48" t="s">
        <v>87</v>
      </c>
      <c r="E19" s="48" t="s">
        <v>69</v>
      </c>
      <c r="F19" s="505"/>
    </row>
    <row r="20" spans="1:6" ht="13.5" customHeight="1">
      <c r="B20" s="44"/>
      <c r="C20" s="97"/>
      <c r="D20" s="44"/>
      <c r="E20" s="97"/>
      <c r="F20" s="44"/>
    </row>
    <row r="21" spans="1:6" ht="13.5" customHeight="1">
      <c r="B21" s="47"/>
      <c r="C21" s="67"/>
      <c r="D21" s="47"/>
      <c r="E21" s="67"/>
      <c r="F21" s="47"/>
    </row>
    <row r="22" spans="1:6" ht="13.5" customHeight="1">
      <c r="B22" s="47"/>
      <c r="C22" s="67"/>
      <c r="D22" s="47"/>
      <c r="E22" s="67"/>
      <c r="F22" s="47"/>
    </row>
    <row r="23" spans="1:6" ht="13.5" customHeight="1">
      <c r="B23" s="47"/>
      <c r="C23" s="67"/>
      <c r="D23" s="47"/>
      <c r="E23" s="67"/>
      <c r="F23" s="47"/>
    </row>
    <row r="24" spans="1:6" ht="13.5" customHeight="1">
      <c r="B24" s="47"/>
      <c r="C24" s="67"/>
      <c r="D24" s="47"/>
      <c r="E24" s="67"/>
      <c r="F24" s="47"/>
    </row>
    <row r="25" spans="1:6" ht="13.5" customHeight="1">
      <c r="B25" s="47"/>
      <c r="C25" s="67"/>
      <c r="D25" s="47"/>
      <c r="E25" s="67"/>
      <c r="F25" s="47"/>
    </row>
    <row r="26" spans="1:6" ht="13.5" customHeight="1">
      <c r="B26" s="177" t="s">
        <v>233</v>
      </c>
      <c r="C26" s="176">
        <f>SUM(C20:C25)</f>
        <v>0</v>
      </c>
      <c r="D26" s="177" t="s">
        <v>233</v>
      </c>
      <c r="E26" s="183">
        <f>SUM(E20:E25)</f>
        <v>0</v>
      </c>
      <c r="F26" s="49"/>
    </row>
    <row r="28" spans="1:6" ht="14">
      <c r="B28" s="58" t="s">
        <v>94</v>
      </c>
    </row>
    <row r="29" spans="1:6" ht="14">
      <c r="B29" s="58"/>
    </row>
    <row r="30" spans="1:6" ht="16.5" customHeight="1">
      <c r="C30" s="278" t="str">
        <f>別紙様式１!H3</f>
        <v>令和８年３ 月３１日</v>
      </c>
    </row>
    <row r="31" spans="1:6" ht="16.5" customHeight="1">
      <c r="C31" s="51" t="s">
        <v>91</v>
      </c>
    </row>
    <row r="32" spans="1:6" ht="16.5" customHeight="1">
      <c r="C32" s="51" t="s">
        <v>95</v>
      </c>
    </row>
  </sheetData>
  <mergeCells count="8">
    <mergeCell ref="B18:B19"/>
    <mergeCell ref="C18:C19"/>
    <mergeCell ref="D18:E18"/>
    <mergeCell ref="F18:F19"/>
    <mergeCell ref="B6:B7"/>
    <mergeCell ref="C6:C7"/>
    <mergeCell ref="D6:E6"/>
    <mergeCell ref="F6:F7"/>
  </mergeCells>
  <phoneticPr fontId="8"/>
  <pageMargins left="0.75" right="0.75" top="1" bottom="1" header="0.51200000000000001" footer="0.51200000000000001"/>
  <pageSetup paperSize="9" scale="9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9568-87C8-4159-923E-BF6ED66B8B5E}">
  <sheetPr>
    <tabColor theme="9" tint="0.59999389629810485"/>
  </sheetPr>
  <dimension ref="A1:AG22"/>
  <sheetViews>
    <sheetView view="pageBreakPreview" zoomScaleNormal="100" zoomScaleSheetLayoutView="100" workbookViewId="0">
      <selection activeCell="H10" sqref="H10"/>
    </sheetView>
  </sheetViews>
  <sheetFormatPr defaultRowHeight="13"/>
  <cols>
    <col min="1" max="1" width="5.26953125" style="82" customWidth="1"/>
    <col min="2" max="32" width="3.81640625" style="82" customWidth="1"/>
    <col min="33" max="33" width="6.453125" style="82" customWidth="1"/>
    <col min="34" max="256" width="9.26953125" style="82"/>
    <col min="257" max="257" width="5.26953125" style="82" customWidth="1"/>
    <col min="258" max="288" width="3.81640625" style="82" customWidth="1"/>
    <col min="289" max="289" width="6.453125" style="82" customWidth="1"/>
    <col min="290" max="512" width="9.26953125" style="82"/>
    <col min="513" max="513" width="5.26953125" style="82" customWidth="1"/>
    <col min="514" max="544" width="3.81640625" style="82" customWidth="1"/>
    <col min="545" max="545" width="6.453125" style="82" customWidth="1"/>
    <col min="546" max="768" width="9.26953125" style="82"/>
    <col min="769" max="769" width="5.26953125" style="82" customWidth="1"/>
    <col min="770" max="800" width="3.81640625" style="82" customWidth="1"/>
    <col min="801" max="801" width="6.453125" style="82" customWidth="1"/>
    <col min="802" max="1024" width="9.26953125" style="82"/>
    <col min="1025" max="1025" width="5.26953125" style="82" customWidth="1"/>
    <col min="1026" max="1056" width="3.81640625" style="82" customWidth="1"/>
    <col min="1057" max="1057" width="6.453125" style="82" customWidth="1"/>
    <col min="1058" max="1280" width="9.26953125" style="82"/>
    <col min="1281" max="1281" width="5.26953125" style="82" customWidth="1"/>
    <col min="1282" max="1312" width="3.81640625" style="82" customWidth="1"/>
    <col min="1313" max="1313" width="6.453125" style="82" customWidth="1"/>
    <col min="1314" max="1536" width="9.26953125" style="82"/>
    <col min="1537" max="1537" width="5.26953125" style="82" customWidth="1"/>
    <col min="1538" max="1568" width="3.81640625" style="82" customWidth="1"/>
    <col min="1569" max="1569" width="6.453125" style="82" customWidth="1"/>
    <col min="1570" max="1792" width="9.26953125" style="82"/>
    <col min="1793" max="1793" width="5.26953125" style="82" customWidth="1"/>
    <col min="1794" max="1824" width="3.81640625" style="82" customWidth="1"/>
    <col min="1825" max="1825" width="6.453125" style="82" customWidth="1"/>
    <col min="1826" max="2048" width="9.26953125" style="82"/>
    <col min="2049" max="2049" width="5.26953125" style="82" customWidth="1"/>
    <col min="2050" max="2080" width="3.81640625" style="82" customWidth="1"/>
    <col min="2081" max="2081" width="6.453125" style="82" customWidth="1"/>
    <col min="2082" max="2304" width="9.26953125" style="82"/>
    <col min="2305" max="2305" width="5.26953125" style="82" customWidth="1"/>
    <col min="2306" max="2336" width="3.81640625" style="82" customWidth="1"/>
    <col min="2337" max="2337" width="6.453125" style="82" customWidth="1"/>
    <col min="2338" max="2560" width="9.26953125" style="82"/>
    <col min="2561" max="2561" width="5.26953125" style="82" customWidth="1"/>
    <col min="2562" max="2592" width="3.81640625" style="82" customWidth="1"/>
    <col min="2593" max="2593" width="6.453125" style="82" customWidth="1"/>
    <col min="2594" max="2816" width="9.26953125" style="82"/>
    <col min="2817" max="2817" width="5.26953125" style="82" customWidth="1"/>
    <col min="2818" max="2848" width="3.81640625" style="82" customWidth="1"/>
    <col min="2849" max="2849" width="6.453125" style="82" customWidth="1"/>
    <col min="2850" max="3072" width="9.26953125" style="82"/>
    <col min="3073" max="3073" width="5.26953125" style="82" customWidth="1"/>
    <col min="3074" max="3104" width="3.81640625" style="82" customWidth="1"/>
    <col min="3105" max="3105" width="6.453125" style="82" customWidth="1"/>
    <col min="3106" max="3328" width="9.26953125" style="82"/>
    <col min="3329" max="3329" width="5.26953125" style="82" customWidth="1"/>
    <col min="3330" max="3360" width="3.81640625" style="82" customWidth="1"/>
    <col min="3361" max="3361" width="6.453125" style="82" customWidth="1"/>
    <col min="3362" max="3584" width="9.26953125" style="82"/>
    <col min="3585" max="3585" width="5.26953125" style="82" customWidth="1"/>
    <col min="3586" max="3616" width="3.81640625" style="82" customWidth="1"/>
    <col min="3617" max="3617" width="6.453125" style="82" customWidth="1"/>
    <col min="3618" max="3840" width="9.26953125" style="82"/>
    <col min="3841" max="3841" width="5.26953125" style="82" customWidth="1"/>
    <col min="3842" max="3872" width="3.81640625" style="82" customWidth="1"/>
    <col min="3873" max="3873" width="6.453125" style="82" customWidth="1"/>
    <col min="3874" max="4096" width="9.26953125" style="82"/>
    <col min="4097" max="4097" width="5.26953125" style="82" customWidth="1"/>
    <col min="4098" max="4128" width="3.81640625" style="82" customWidth="1"/>
    <col min="4129" max="4129" width="6.453125" style="82" customWidth="1"/>
    <col min="4130" max="4352" width="9.26953125" style="82"/>
    <col min="4353" max="4353" width="5.26953125" style="82" customWidth="1"/>
    <col min="4354" max="4384" width="3.81640625" style="82" customWidth="1"/>
    <col min="4385" max="4385" width="6.453125" style="82" customWidth="1"/>
    <col min="4386" max="4608" width="9.26953125" style="82"/>
    <col min="4609" max="4609" width="5.26953125" style="82" customWidth="1"/>
    <col min="4610" max="4640" width="3.81640625" style="82" customWidth="1"/>
    <col min="4641" max="4641" width="6.453125" style="82" customWidth="1"/>
    <col min="4642" max="4864" width="9.26953125" style="82"/>
    <col min="4865" max="4865" width="5.26953125" style="82" customWidth="1"/>
    <col min="4866" max="4896" width="3.81640625" style="82" customWidth="1"/>
    <col min="4897" max="4897" width="6.453125" style="82" customWidth="1"/>
    <col min="4898" max="5120" width="9.26953125" style="82"/>
    <col min="5121" max="5121" width="5.26953125" style="82" customWidth="1"/>
    <col min="5122" max="5152" width="3.81640625" style="82" customWidth="1"/>
    <col min="5153" max="5153" width="6.453125" style="82" customWidth="1"/>
    <col min="5154" max="5376" width="9.26953125" style="82"/>
    <col min="5377" max="5377" width="5.26953125" style="82" customWidth="1"/>
    <col min="5378" max="5408" width="3.81640625" style="82" customWidth="1"/>
    <col min="5409" max="5409" width="6.453125" style="82" customWidth="1"/>
    <col min="5410" max="5632" width="9.26953125" style="82"/>
    <col min="5633" max="5633" width="5.26953125" style="82" customWidth="1"/>
    <col min="5634" max="5664" width="3.81640625" style="82" customWidth="1"/>
    <col min="5665" max="5665" width="6.453125" style="82" customWidth="1"/>
    <col min="5666" max="5888" width="9.26953125" style="82"/>
    <col min="5889" max="5889" width="5.26953125" style="82" customWidth="1"/>
    <col min="5890" max="5920" width="3.81640625" style="82" customWidth="1"/>
    <col min="5921" max="5921" width="6.453125" style="82" customWidth="1"/>
    <col min="5922" max="6144" width="9.26953125" style="82"/>
    <col min="6145" max="6145" width="5.26953125" style="82" customWidth="1"/>
    <col min="6146" max="6176" width="3.81640625" style="82" customWidth="1"/>
    <col min="6177" max="6177" width="6.453125" style="82" customWidth="1"/>
    <col min="6178" max="6400" width="9.26953125" style="82"/>
    <col min="6401" max="6401" width="5.26953125" style="82" customWidth="1"/>
    <col min="6402" max="6432" width="3.81640625" style="82" customWidth="1"/>
    <col min="6433" max="6433" width="6.453125" style="82" customWidth="1"/>
    <col min="6434" max="6656" width="9.26953125" style="82"/>
    <col min="6657" max="6657" width="5.26953125" style="82" customWidth="1"/>
    <col min="6658" max="6688" width="3.81640625" style="82" customWidth="1"/>
    <col min="6689" max="6689" width="6.453125" style="82" customWidth="1"/>
    <col min="6690" max="6912" width="9.26953125" style="82"/>
    <col min="6913" max="6913" width="5.26953125" style="82" customWidth="1"/>
    <col min="6914" max="6944" width="3.81640625" style="82" customWidth="1"/>
    <col min="6945" max="6945" width="6.453125" style="82" customWidth="1"/>
    <col min="6946" max="7168" width="9.26953125" style="82"/>
    <col min="7169" max="7169" width="5.26953125" style="82" customWidth="1"/>
    <col min="7170" max="7200" width="3.81640625" style="82" customWidth="1"/>
    <col min="7201" max="7201" width="6.453125" style="82" customWidth="1"/>
    <col min="7202" max="7424" width="9.26953125" style="82"/>
    <col min="7425" max="7425" width="5.26953125" style="82" customWidth="1"/>
    <col min="7426" max="7456" width="3.81640625" style="82" customWidth="1"/>
    <col min="7457" max="7457" width="6.453125" style="82" customWidth="1"/>
    <col min="7458" max="7680" width="9.26953125" style="82"/>
    <col min="7681" max="7681" width="5.26953125" style="82" customWidth="1"/>
    <col min="7682" max="7712" width="3.81640625" style="82" customWidth="1"/>
    <col min="7713" max="7713" width="6.453125" style="82" customWidth="1"/>
    <col min="7714" max="7936" width="9.26953125" style="82"/>
    <col min="7937" max="7937" width="5.26953125" style="82" customWidth="1"/>
    <col min="7938" max="7968" width="3.81640625" style="82" customWidth="1"/>
    <col min="7969" max="7969" width="6.453125" style="82" customWidth="1"/>
    <col min="7970" max="8192" width="9.26953125" style="82"/>
    <col min="8193" max="8193" width="5.26953125" style="82" customWidth="1"/>
    <col min="8194" max="8224" width="3.81640625" style="82" customWidth="1"/>
    <col min="8225" max="8225" width="6.453125" style="82" customWidth="1"/>
    <col min="8226" max="8448" width="9.26953125" style="82"/>
    <col min="8449" max="8449" width="5.26953125" style="82" customWidth="1"/>
    <col min="8450" max="8480" width="3.81640625" style="82" customWidth="1"/>
    <col min="8481" max="8481" width="6.453125" style="82" customWidth="1"/>
    <col min="8482" max="8704" width="9.26953125" style="82"/>
    <col min="8705" max="8705" width="5.26953125" style="82" customWidth="1"/>
    <col min="8706" max="8736" width="3.81640625" style="82" customWidth="1"/>
    <col min="8737" max="8737" width="6.453125" style="82" customWidth="1"/>
    <col min="8738" max="8960" width="9.26953125" style="82"/>
    <col min="8961" max="8961" width="5.26953125" style="82" customWidth="1"/>
    <col min="8962" max="8992" width="3.81640625" style="82" customWidth="1"/>
    <col min="8993" max="8993" width="6.453125" style="82" customWidth="1"/>
    <col min="8994" max="9216" width="9.26953125" style="82"/>
    <col min="9217" max="9217" width="5.26953125" style="82" customWidth="1"/>
    <col min="9218" max="9248" width="3.81640625" style="82" customWidth="1"/>
    <col min="9249" max="9249" width="6.453125" style="82" customWidth="1"/>
    <col min="9250" max="9472" width="9.26953125" style="82"/>
    <col min="9473" max="9473" width="5.26953125" style="82" customWidth="1"/>
    <col min="9474" max="9504" width="3.81640625" style="82" customWidth="1"/>
    <col min="9505" max="9505" width="6.453125" style="82" customWidth="1"/>
    <col min="9506" max="9728" width="9.26953125" style="82"/>
    <col min="9729" max="9729" width="5.26953125" style="82" customWidth="1"/>
    <col min="9730" max="9760" width="3.81640625" style="82" customWidth="1"/>
    <col min="9761" max="9761" width="6.453125" style="82" customWidth="1"/>
    <col min="9762" max="9984" width="9.26953125" style="82"/>
    <col min="9985" max="9985" width="5.26953125" style="82" customWidth="1"/>
    <col min="9986" max="10016" width="3.81640625" style="82" customWidth="1"/>
    <col min="10017" max="10017" width="6.453125" style="82" customWidth="1"/>
    <col min="10018" max="10240" width="9.26953125" style="82"/>
    <col min="10241" max="10241" width="5.26953125" style="82" customWidth="1"/>
    <col min="10242" max="10272" width="3.81640625" style="82" customWidth="1"/>
    <col min="10273" max="10273" width="6.453125" style="82" customWidth="1"/>
    <col min="10274" max="10496" width="9.26953125" style="82"/>
    <col min="10497" max="10497" width="5.26953125" style="82" customWidth="1"/>
    <col min="10498" max="10528" width="3.81640625" style="82" customWidth="1"/>
    <col min="10529" max="10529" width="6.453125" style="82" customWidth="1"/>
    <col min="10530" max="10752" width="9.26953125" style="82"/>
    <col min="10753" max="10753" width="5.26953125" style="82" customWidth="1"/>
    <col min="10754" max="10784" width="3.81640625" style="82" customWidth="1"/>
    <col min="10785" max="10785" width="6.453125" style="82" customWidth="1"/>
    <col min="10786" max="11008" width="9.26953125" style="82"/>
    <col min="11009" max="11009" width="5.26953125" style="82" customWidth="1"/>
    <col min="11010" max="11040" width="3.81640625" style="82" customWidth="1"/>
    <col min="11041" max="11041" width="6.453125" style="82" customWidth="1"/>
    <col min="11042" max="11264" width="9.26953125" style="82"/>
    <col min="11265" max="11265" width="5.26953125" style="82" customWidth="1"/>
    <col min="11266" max="11296" width="3.81640625" style="82" customWidth="1"/>
    <col min="11297" max="11297" width="6.453125" style="82" customWidth="1"/>
    <col min="11298" max="11520" width="9.26953125" style="82"/>
    <col min="11521" max="11521" width="5.26953125" style="82" customWidth="1"/>
    <col min="11522" max="11552" width="3.81640625" style="82" customWidth="1"/>
    <col min="11553" max="11553" width="6.453125" style="82" customWidth="1"/>
    <col min="11554" max="11776" width="9.26953125" style="82"/>
    <col min="11777" max="11777" width="5.26953125" style="82" customWidth="1"/>
    <col min="11778" max="11808" width="3.81640625" style="82" customWidth="1"/>
    <col min="11809" max="11809" width="6.453125" style="82" customWidth="1"/>
    <col min="11810" max="12032" width="9.26953125" style="82"/>
    <col min="12033" max="12033" width="5.26953125" style="82" customWidth="1"/>
    <col min="12034" max="12064" width="3.81640625" style="82" customWidth="1"/>
    <col min="12065" max="12065" width="6.453125" style="82" customWidth="1"/>
    <col min="12066" max="12288" width="9.26953125" style="82"/>
    <col min="12289" max="12289" width="5.26953125" style="82" customWidth="1"/>
    <col min="12290" max="12320" width="3.81640625" style="82" customWidth="1"/>
    <col min="12321" max="12321" width="6.453125" style="82" customWidth="1"/>
    <col min="12322" max="12544" width="9.26953125" style="82"/>
    <col min="12545" max="12545" width="5.26953125" style="82" customWidth="1"/>
    <col min="12546" max="12576" width="3.81640625" style="82" customWidth="1"/>
    <col min="12577" max="12577" width="6.453125" style="82" customWidth="1"/>
    <col min="12578" max="12800" width="9.26953125" style="82"/>
    <col min="12801" max="12801" width="5.26953125" style="82" customWidth="1"/>
    <col min="12802" max="12832" width="3.81640625" style="82" customWidth="1"/>
    <col min="12833" max="12833" width="6.453125" style="82" customWidth="1"/>
    <col min="12834" max="13056" width="9.26953125" style="82"/>
    <col min="13057" max="13057" width="5.26953125" style="82" customWidth="1"/>
    <col min="13058" max="13088" width="3.81640625" style="82" customWidth="1"/>
    <col min="13089" max="13089" width="6.453125" style="82" customWidth="1"/>
    <col min="13090" max="13312" width="9.26953125" style="82"/>
    <col min="13313" max="13313" width="5.26953125" style="82" customWidth="1"/>
    <col min="13314" max="13344" width="3.81640625" style="82" customWidth="1"/>
    <col min="13345" max="13345" width="6.453125" style="82" customWidth="1"/>
    <col min="13346" max="13568" width="9.26953125" style="82"/>
    <col min="13569" max="13569" width="5.26953125" style="82" customWidth="1"/>
    <col min="13570" max="13600" width="3.81640625" style="82" customWidth="1"/>
    <col min="13601" max="13601" width="6.453125" style="82" customWidth="1"/>
    <col min="13602" max="13824" width="9.26953125" style="82"/>
    <col min="13825" max="13825" width="5.26953125" style="82" customWidth="1"/>
    <col min="13826" max="13856" width="3.81640625" style="82" customWidth="1"/>
    <col min="13857" max="13857" width="6.453125" style="82" customWidth="1"/>
    <col min="13858" max="14080" width="9.26953125" style="82"/>
    <col min="14081" max="14081" width="5.26953125" style="82" customWidth="1"/>
    <col min="14082" max="14112" width="3.81640625" style="82" customWidth="1"/>
    <col min="14113" max="14113" width="6.453125" style="82" customWidth="1"/>
    <col min="14114" max="14336" width="9.26953125" style="82"/>
    <col min="14337" max="14337" width="5.26953125" style="82" customWidth="1"/>
    <col min="14338" max="14368" width="3.81640625" style="82" customWidth="1"/>
    <col min="14369" max="14369" width="6.453125" style="82" customWidth="1"/>
    <col min="14370" max="14592" width="9.26953125" style="82"/>
    <col min="14593" max="14593" width="5.26953125" style="82" customWidth="1"/>
    <col min="14594" max="14624" width="3.81640625" style="82" customWidth="1"/>
    <col min="14625" max="14625" width="6.453125" style="82" customWidth="1"/>
    <col min="14626" max="14848" width="9.26953125" style="82"/>
    <col min="14849" max="14849" width="5.26953125" style="82" customWidth="1"/>
    <col min="14850" max="14880" width="3.81640625" style="82" customWidth="1"/>
    <col min="14881" max="14881" width="6.453125" style="82" customWidth="1"/>
    <col min="14882" max="15104" width="9.26953125" style="82"/>
    <col min="15105" max="15105" width="5.26953125" style="82" customWidth="1"/>
    <col min="15106" max="15136" width="3.81640625" style="82" customWidth="1"/>
    <col min="15137" max="15137" width="6.453125" style="82" customWidth="1"/>
    <col min="15138" max="15360" width="9.26953125" style="82"/>
    <col min="15361" max="15361" width="5.26953125" style="82" customWidth="1"/>
    <col min="15362" max="15392" width="3.81640625" style="82" customWidth="1"/>
    <col min="15393" max="15393" width="6.453125" style="82" customWidth="1"/>
    <col min="15394" max="15616" width="9.26953125" style="82"/>
    <col min="15617" max="15617" width="5.26953125" style="82" customWidth="1"/>
    <col min="15618" max="15648" width="3.81640625" style="82" customWidth="1"/>
    <col min="15649" max="15649" width="6.453125" style="82" customWidth="1"/>
    <col min="15650" max="15872" width="9.26953125" style="82"/>
    <col min="15873" max="15873" width="5.26953125" style="82" customWidth="1"/>
    <col min="15874" max="15904" width="3.81640625" style="82" customWidth="1"/>
    <col min="15905" max="15905" width="6.453125" style="82" customWidth="1"/>
    <col min="15906" max="16128" width="9.26953125" style="82"/>
    <col min="16129" max="16129" width="5.26953125" style="82" customWidth="1"/>
    <col min="16130" max="16160" width="3.81640625" style="82" customWidth="1"/>
    <col min="16161" max="16161" width="6.453125" style="82" customWidth="1"/>
    <col min="16162" max="16384" width="9.26953125" style="82"/>
  </cols>
  <sheetData>
    <row r="1" spans="1:33" ht="15.5">
      <c r="A1" s="83" t="s">
        <v>237</v>
      </c>
    </row>
    <row r="2" spans="1:33" ht="14">
      <c r="B2" s="279"/>
      <c r="C2" s="279"/>
      <c r="D2" s="279"/>
      <c r="E2" s="279"/>
      <c r="F2" s="279"/>
      <c r="G2" s="279"/>
      <c r="H2" s="279"/>
      <c r="I2" s="279"/>
      <c r="J2" s="279"/>
      <c r="K2" s="279" t="s">
        <v>238</v>
      </c>
      <c r="L2" s="279"/>
      <c r="M2" s="279"/>
      <c r="N2" s="279"/>
      <c r="O2" s="279"/>
      <c r="P2" s="279"/>
      <c r="Q2" s="279"/>
      <c r="R2" s="279"/>
      <c r="S2" s="279"/>
      <c r="T2" s="279"/>
      <c r="U2" s="279"/>
      <c r="V2" s="279"/>
      <c r="W2" s="279"/>
      <c r="X2" s="279"/>
      <c r="Y2" s="279"/>
      <c r="Z2" s="279"/>
      <c r="AA2" s="279"/>
      <c r="AB2" s="279"/>
      <c r="AC2" s="279"/>
      <c r="AD2" s="279"/>
      <c r="AE2" s="279"/>
      <c r="AF2" s="279"/>
      <c r="AG2" s="279"/>
    </row>
    <row r="3" spans="1:33" ht="14">
      <c r="A3" s="279"/>
      <c r="X3" s="282" t="str">
        <f>"保育施設名　"&amp;'[3]別紙２－１'!C14</f>
        <v>保育施設名　</v>
      </c>
      <c r="AA3" s="82" t="s">
        <v>239</v>
      </c>
    </row>
    <row r="4" spans="1:33" s="86" customFormat="1">
      <c r="A4" s="84" t="s">
        <v>17</v>
      </c>
      <c r="B4" s="505">
        <v>1</v>
      </c>
      <c r="C4" s="505">
        <v>2</v>
      </c>
      <c r="D4" s="505">
        <v>3</v>
      </c>
      <c r="E4" s="505">
        <v>4</v>
      </c>
      <c r="F4" s="505">
        <v>5</v>
      </c>
      <c r="G4" s="505">
        <v>6</v>
      </c>
      <c r="H4" s="505">
        <v>7</v>
      </c>
      <c r="I4" s="505">
        <v>8</v>
      </c>
      <c r="J4" s="505">
        <v>9</v>
      </c>
      <c r="K4" s="505">
        <v>10</v>
      </c>
      <c r="L4" s="505">
        <v>11</v>
      </c>
      <c r="M4" s="505">
        <v>12</v>
      </c>
      <c r="N4" s="505">
        <v>13</v>
      </c>
      <c r="O4" s="505">
        <v>14</v>
      </c>
      <c r="P4" s="505">
        <v>15</v>
      </c>
      <c r="Q4" s="505">
        <v>16</v>
      </c>
      <c r="R4" s="505">
        <v>17</v>
      </c>
      <c r="S4" s="505">
        <v>18</v>
      </c>
      <c r="T4" s="505">
        <v>19</v>
      </c>
      <c r="U4" s="505">
        <v>20</v>
      </c>
      <c r="V4" s="505">
        <v>21</v>
      </c>
      <c r="W4" s="505">
        <v>22</v>
      </c>
      <c r="X4" s="505">
        <v>23</v>
      </c>
      <c r="Y4" s="505">
        <v>24</v>
      </c>
      <c r="Z4" s="505">
        <v>25</v>
      </c>
      <c r="AA4" s="505">
        <v>26</v>
      </c>
      <c r="AB4" s="505">
        <v>27</v>
      </c>
      <c r="AC4" s="505">
        <v>28</v>
      </c>
      <c r="AD4" s="505">
        <v>29</v>
      </c>
      <c r="AE4" s="505">
        <v>30</v>
      </c>
      <c r="AF4" s="505">
        <v>31</v>
      </c>
      <c r="AG4" s="505" t="s">
        <v>81</v>
      </c>
    </row>
    <row r="5" spans="1:33" s="86" customFormat="1">
      <c r="A5" s="87" t="s">
        <v>18</v>
      </c>
      <c r="B5" s="505"/>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10"/>
      <c r="AE5" s="510"/>
      <c r="AF5" s="510"/>
      <c r="AG5" s="505"/>
    </row>
    <row r="6" spans="1:33" ht="24.75" customHeight="1">
      <c r="A6" s="88">
        <v>4</v>
      </c>
      <c r="B6" s="280"/>
      <c r="C6" s="280"/>
      <c r="D6" s="280"/>
      <c r="E6" s="280"/>
      <c r="F6" s="280"/>
      <c r="G6" s="280"/>
      <c r="H6" s="280"/>
      <c r="I6" s="280"/>
      <c r="J6" s="280"/>
      <c r="K6" s="280"/>
      <c r="L6" s="280"/>
      <c r="M6" s="280"/>
      <c r="N6" s="280"/>
      <c r="O6" s="280"/>
      <c r="P6" s="280" t="s">
        <v>119</v>
      </c>
      <c r="Q6" s="280" t="s">
        <v>119</v>
      </c>
      <c r="R6" s="280" t="s">
        <v>119</v>
      </c>
      <c r="S6" s="280" t="s">
        <v>119</v>
      </c>
      <c r="T6" s="280" t="s">
        <v>119</v>
      </c>
      <c r="U6" s="280" t="s">
        <v>119</v>
      </c>
      <c r="V6" s="280" t="s">
        <v>119</v>
      </c>
      <c r="W6" s="280" t="s">
        <v>119</v>
      </c>
      <c r="X6" s="280"/>
      <c r="Y6" s="280" t="s">
        <v>119</v>
      </c>
      <c r="Z6" s="280" t="s">
        <v>119</v>
      </c>
      <c r="AA6" s="280" t="s">
        <v>119</v>
      </c>
      <c r="AB6" s="280"/>
      <c r="AC6" s="281" t="s">
        <v>119</v>
      </c>
      <c r="AD6" s="280" t="s">
        <v>119</v>
      </c>
      <c r="AE6" s="89"/>
      <c r="AF6" s="283"/>
      <c r="AG6" s="89">
        <f>COUNTIF(B6:AF6,"○")</f>
        <v>0</v>
      </c>
    </row>
    <row r="7" spans="1:33" ht="24.75" customHeight="1">
      <c r="A7" s="88">
        <v>5</v>
      </c>
      <c r="B7" s="280" t="s">
        <v>119</v>
      </c>
      <c r="C7" s="280" t="s">
        <v>119</v>
      </c>
      <c r="D7" s="280" t="s">
        <v>119</v>
      </c>
      <c r="E7" s="280" t="s">
        <v>119</v>
      </c>
      <c r="F7" s="280" t="s">
        <v>119</v>
      </c>
      <c r="G7" s="280" t="s">
        <v>119</v>
      </c>
      <c r="H7" s="280" t="s">
        <v>119</v>
      </c>
      <c r="I7" s="280" t="s">
        <v>119</v>
      </c>
      <c r="J7" s="280" t="s">
        <v>119</v>
      </c>
      <c r="K7" s="280" t="s">
        <v>119</v>
      </c>
      <c r="L7" s="280" t="s">
        <v>119</v>
      </c>
      <c r="M7" s="280" t="s">
        <v>119</v>
      </c>
      <c r="N7" s="280" t="s">
        <v>119</v>
      </c>
      <c r="O7" s="280" t="s">
        <v>119</v>
      </c>
      <c r="P7" s="280" t="s">
        <v>119</v>
      </c>
      <c r="Q7" s="280" t="s">
        <v>119</v>
      </c>
      <c r="R7" s="280"/>
      <c r="S7" s="280" t="s">
        <v>119</v>
      </c>
      <c r="T7" s="280" t="s">
        <v>119</v>
      </c>
      <c r="U7" s="280" t="s">
        <v>119</v>
      </c>
      <c r="V7" s="280" t="s">
        <v>119</v>
      </c>
      <c r="W7" s="280" t="s">
        <v>119</v>
      </c>
      <c r="X7" s="280" t="s">
        <v>119</v>
      </c>
      <c r="Y7" s="280" t="s">
        <v>119</v>
      </c>
      <c r="Z7" s="280" t="s">
        <v>119</v>
      </c>
      <c r="AA7" s="280" t="s">
        <v>119</v>
      </c>
      <c r="AB7" s="280" t="s">
        <v>119</v>
      </c>
      <c r="AC7" s="281" t="s">
        <v>119</v>
      </c>
      <c r="AD7" s="280" t="s">
        <v>119</v>
      </c>
      <c r="AE7" s="89"/>
      <c r="AF7" s="89"/>
      <c r="AG7" s="89">
        <f t="shared" ref="AG7:AG17" si="0">COUNTIF(B7:AF7,"○")</f>
        <v>0</v>
      </c>
    </row>
    <row r="8" spans="1:33" ht="24.75" customHeight="1">
      <c r="A8" s="88">
        <v>6</v>
      </c>
      <c r="B8" s="280" t="s">
        <v>119</v>
      </c>
      <c r="C8" s="280" t="s">
        <v>119</v>
      </c>
      <c r="D8" s="280" t="s">
        <v>119</v>
      </c>
      <c r="E8" s="280" t="s">
        <v>119</v>
      </c>
      <c r="F8" s="280" t="s">
        <v>119</v>
      </c>
      <c r="G8" s="280" t="s">
        <v>119</v>
      </c>
      <c r="H8" s="280" t="s">
        <v>119</v>
      </c>
      <c r="I8" s="280" t="s">
        <v>119</v>
      </c>
      <c r="J8" s="280" t="s">
        <v>119</v>
      </c>
      <c r="K8" s="280" t="s">
        <v>119</v>
      </c>
      <c r="L8" s="280" t="s">
        <v>119</v>
      </c>
      <c r="M8" s="280" t="s">
        <v>119</v>
      </c>
      <c r="N8" s="280" t="s">
        <v>119</v>
      </c>
      <c r="O8" s="280" t="s">
        <v>119</v>
      </c>
      <c r="P8" s="280" t="s">
        <v>119</v>
      </c>
      <c r="Q8" s="280" t="s">
        <v>119</v>
      </c>
      <c r="R8" s="280" t="s">
        <v>119</v>
      </c>
      <c r="S8" s="280" t="s">
        <v>119</v>
      </c>
      <c r="T8" s="280" t="s">
        <v>119</v>
      </c>
      <c r="U8" s="280" t="s">
        <v>119</v>
      </c>
      <c r="V8" s="280" t="s">
        <v>119</v>
      </c>
      <c r="W8" s="280" t="s">
        <v>119</v>
      </c>
      <c r="X8" s="280" t="s">
        <v>119</v>
      </c>
      <c r="Y8" s="280" t="s">
        <v>119</v>
      </c>
      <c r="Z8" s="280" t="s">
        <v>119</v>
      </c>
      <c r="AA8" s="280" t="s">
        <v>119</v>
      </c>
      <c r="AB8" s="280" t="s">
        <v>119</v>
      </c>
      <c r="AC8" s="281" t="s">
        <v>119</v>
      </c>
      <c r="AD8" s="280" t="s">
        <v>119</v>
      </c>
      <c r="AE8" s="89"/>
      <c r="AF8" s="283"/>
      <c r="AG8" s="89">
        <f t="shared" si="0"/>
        <v>0</v>
      </c>
    </row>
    <row r="9" spans="1:33" ht="24.75" customHeight="1">
      <c r="A9" s="88">
        <v>7</v>
      </c>
      <c r="B9" s="280" t="s">
        <v>119</v>
      </c>
      <c r="C9" s="280" t="s">
        <v>119</v>
      </c>
      <c r="D9" s="280" t="s">
        <v>119</v>
      </c>
      <c r="E9" s="280" t="s">
        <v>119</v>
      </c>
      <c r="F9" s="280" t="s">
        <v>119</v>
      </c>
      <c r="G9" s="280" t="s">
        <v>119</v>
      </c>
      <c r="H9" s="280" t="s">
        <v>119</v>
      </c>
      <c r="I9" s="280" t="s">
        <v>119</v>
      </c>
      <c r="J9" s="280" t="s">
        <v>119</v>
      </c>
      <c r="K9" s="280" t="s">
        <v>119</v>
      </c>
      <c r="L9" s="280" t="s">
        <v>119</v>
      </c>
      <c r="M9" s="280" t="s">
        <v>119</v>
      </c>
      <c r="N9" s="280" t="s">
        <v>119</v>
      </c>
      <c r="O9" s="280" t="s">
        <v>119</v>
      </c>
      <c r="P9" s="280" t="s">
        <v>119</v>
      </c>
      <c r="Q9" s="280" t="s">
        <v>119</v>
      </c>
      <c r="R9" s="280" t="s">
        <v>119</v>
      </c>
      <c r="S9" s="280" t="s">
        <v>119</v>
      </c>
      <c r="T9" s="280" t="s">
        <v>119</v>
      </c>
      <c r="U9" s="280" t="s">
        <v>119</v>
      </c>
      <c r="V9" s="280" t="s">
        <v>119</v>
      </c>
      <c r="W9" s="280" t="s">
        <v>119</v>
      </c>
      <c r="X9" s="280" t="s">
        <v>119</v>
      </c>
      <c r="Y9" s="280" t="s">
        <v>119</v>
      </c>
      <c r="Z9" s="280" t="s">
        <v>119</v>
      </c>
      <c r="AA9" s="280" t="s">
        <v>119</v>
      </c>
      <c r="AB9" s="280" t="s">
        <v>119</v>
      </c>
      <c r="AC9" s="281" t="s">
        <v>119</v>
      </c>
      <c r="AD9" s="280" t="s">
        <v>119</v>
      </c>
      <c r="AE9" s="89"/>
      <c r="AF9" s="89"/>
      <c r="AG9" s="89">
        <f t="shared" si="0"/>
        <v>0</v>
      </c>
    </row>
    <row r="10" spans="1:33" ht="24.75" customHeight="1">
      <c r="A10" s="88">
        <v>8</v>
      </c>
      <c r="B10" s="280" t="s">
        <v>119</v>
      </c>
      <c r="C10" s="280" t="s">
        <v>119</v>
      </c>
      <c r="D10" s="280" t="s">
        <v>119</v>
      </c>
      <c r="E10" s="280" t="s">
        <v>119</v>
      </c>
      <c r="F10" s="280" t="s">
        <v>119</v>
      </c>
      <c r="G10" s="280" t="s">
        <v>119</v>
      </c>
      <c r="H10" s="280" t="s">
        <v>119</v>
      </c>
      <c r="I10" s="280" t="s">
        <v>119</v>
      </c>
      <c r="J10" s="280" t="s">
        <v>119</v>
      </c>
      <c r="K10" s="280" t="s">
        <v>119</v>
      </c>
      <c r="L10" s="280" t="s">
        <v>119</v>
      </c>
      <c r="M10" s="280" t="s">
        <v>119</v>
      </c>
      <c r="N10" s="280" t="s">
        <v>119</v>
      </c>
      <c r="O10" s="280" t="s">
        <v>119</v>
      </c>
      <c r="P10" s="280" t="s">
        <v>119</v>
      </c>
      <c r="Q10" s="280" t="s">
        <v>119</v>
      </c>
      <c r="R10" s="280" t="s">
        <v>119</v>
      </c>
      <c r="S10" s="280" t="s">
        <v>119</v>
      </c>
      <c r="T10" s="280" t="s">
        <v>119</v>
      </c>
      <c r="U10" s="280" t="s">
        <v>119</v>
      </c>
      <c r="V10" s="280" t="s">
        <v>119</v>
      </c>
      <c r="W10" s="280" t="s">
        <v>119</v>
      </c>
      <c r="X10" s="280" t="s">
        <v>119</v>
      </c>
      <c r="Y10" s="280" t="s">
        <v>119</v>
      </c>
      <c r="Z10" s="280" t="s">
        <v>119</v>
      </c>
      <c r="AA10" s="280" t="s">
        <v>119</v>
      </c>
      <c r="AB10" s="280" t="s">
        <v>119</v>
      </c>
      <c r="AC10" s="281" t="s">
        <v>119</v>
      </c>
      <c r="AD10" s="280" t="s">
        <v>119</v>
      </c>
      <c r="AE10" s="89"/>
      <c r="AF10" s="89"/>
      <c r="AG10" s="89">
        <f t="shared" si="0"/>
        <v>0</v>
      </c>
    </row>
    <row r="11" spans="1:33" ht="24.75" customHeight="1">
      <c r="A11" s="88">
        <v>9</v>
      </c>
      <c r="B11" s="280" t="s">
        <v>119</v>
      </c>
      <c r="C11" s="280" t="s">
        <v>119</v>
      </c>
      <c r="D11" s="280" t="s">
        <v>119</v>
      </c>
      <c r="E11" s="280" t="s">
        <v>119</v>
      </c>
      <c r="F11" s="280" t="s">
        <v>119</v>
      </c>
      <c r="G11" s="280" t="s">
        <v>119</v>
      </c>
      <c r="H11" s="280" t="s">
        <v>119</v>
      </c>
      <c r="I11" s="280" t="s">
        <v>119</v>
      </c>
      <c r="J11" s="280" t="s">
        <v>119</v>
      </c>
      <c r="K11" s="280" t="s">
        <v>119</v>
      </c>
      <c r="L11" s="280" t="s">
        <v>119</v>
      </c>
      <c r="M11" s="280" t="s">
        <v>119</v>
      </c>
      <c r="N11" s="280" t="s">
        <v>119</v>
      </c>
      <c r="O11" s="280" t="s">
        <v>119</v>
      </c>
      <c r="P11" s="280" t="s">
        <v>119</v>
      </c>
      <c r="Q11" s="280" t="s">
        <v>119</v>
      </c>
      <c r="R11" s="280" t="s">
        <v>119</v>
      </c>
      <c r="S11" s="280" t="s">
        <v>119</v>
      </c>
      <c r="T11" s="280" t="s">
        <v>119</v>
      </c>
      <c r="U11" s="280" t="s">
        <v>119</v>
      </c>
      <c r="V11" s="280" t="s">
        <v>119</v>
      </c>
      <c r="W11" s="280" t="s">
        <v>119</v>
      </c>
      <c r="X11" s="280" t="s">
        <v>119</v>
      </c>
      <c r="Y11" s="280" t="s">
        <v>119</v>
      </c>
      <c r="Z11" s="280" t="s">
        <v>119</v>
      </c>
      <c r="AA11" s="280" t="s">
        <v>119</v>
      </c>
      <c r="AB11" s="280" t="s">
        <v>119</v>
      </c>
      <c r="AC11" s="281" t="s">
        <v>119</v>
      </c>
      <c r="AD11" s="280" t="s">
        <v>119</v>
      </c>
      <c r="AE11" s="89"/>
      <c r="AF11" s="283"/>
      <c r="AG11" s="89">
        <f t="shared" si="0"/>
        <v>0</v>
      </c>
    </row>
    <row r="12" spans="1:33" ht="24.75" customHeight="1">
      <c r="A12" s="88">
        <v>10</v>
      </c>
      <c r="B12" s="280" t="s">
        <v>119</v>
      </c>
      <c r="C12" s="280" t="s">
        <v>119</v>
      </c>
      <c r="D12" s="280" t="s">
        <v>119</v>
      </c>
      <c r="E12" s="280" t="s">
        <v>119</v>
      </c>
      <c r="F12" s="280" t="s">
        <v>119</v>
      </c>
      <c r="G12" s="280" t="s">
        <v>119</v>
      </c>
      <c r="H12" s="280" t="s">
        <v>119</v>
      </c>
      <c r="I12" s="280" t="s">
        <v>119</v>
      </c>
      <c r="J12" s="280" t="s">
        <v>119</v>
      </c>
      <c r="K12" s="280" t="s">
        <v>119</v>
      </c>
      <c r="L12" s="280" t="s">
        <v>119</v>
      </c>
      <c r="M12" s="280" t="s">
        <v>119</v>
      </c>
      <c r="N12" s="280" t="s">
        <v>119</v>
      </c>
      <c r="O12" s="280" t="s">
        <v>119</v>
      </c>
      <c r="P12" s="280" t="s">
        <v>119</v>
      </c>
      <c r="Q12" s="280" t="s">
        <v>119</v>
      </c>
      <c r="R12" s="280" t="s">
        <v>119</v>
      </c>
      <c r="S12" s="280" t="s">
        <v>119</v>
      </c>
      <c r="T12" s="280" t="s">
        <v>119</v>
      </c>
      <c r="U12" s="280" t="s">
        <v>119</v>
      </c>
      <c r="V12" s="280" t="s">
        <v>119</v>
      </c>
      <c r="W12" s="280" t="s">
        <v>119</v>
      </c>
      <c r="X12" s="280" t="s">
        <v>119</v>
      </c>
      <c r="Y12" s="280" t="s">
        <v>119</v>
      </c>
      <c r="Z12" s="280" t="s">
        <v>119</v>
      </c>
      <c r="AA12" s="280" t="s">
        <v>119</v>
      </c>
      <c r="AB12" s="280" t="s">
        <v>119</v>
      </c>
      <c r="AC12" s="281" t="s">
        <v>119</v>
      </c>
      <c r="AD12" s="280" t="s">
        <v>119</v>
      </c>
      <c r="AE12" s="89"/>
      <c r="AF12" s="89"/>
      <c r="AG12" s="89">
        <f t="shared" si="0"/>
        <v>0</v>
      </c>
    </row>
    <row r="13" spans="1:33" ht="24.75" customHeight="1">
      <c r="A13" s="88">
        <v>11</v>
      </c>
      <c r="B13" s="280" t="s">
        <v>119</v>
      </c>
      <c r="C13" s="280" t="s">
        <v>119</v>
      </c>
      <c r="D13" s="280" t="s">
        <v>119</v>
      </c>
      <c r="E13" s="280" t="s">
        <v>119</v>
      </c>
      <c r="F13" s="280" t="s">
        <v>119</v>
      </c>
      <c r="G13" s="280" t="s">
        <v>119</v>
      </c>
      <c r="H13" s="280" t="s">
        <v>119</v>
      </c>
      <c r="I13" s="280" t="s">
        <v>119</v>
      </c>
      <c r="J13" s="280" t="s">
        <v>119</v>
      </c>
      <c r="K13" s="280" t="s">
        <v>119</v>
      </c>
      <c r="L13" s="280" t="s">
        <v>119</v>
      </c>
      <c r="M13" s="280" t="s">
        <v>119</v>
      </c>
      <c r="N13" s="280" t="s">
        <v>119</v>
      </c>
      <c r="O13" s="280" t="s">
        <v>119</v>
      </c>
      <c r="P13" s="280" t="s">
        <v>119</v>
      </c>
      <c r="Q13" s="280" t="s">
        <v>119</v>
      </c>
      <c r="R13" s="280" t="s">
        <v>119</v>
      </c>
      <c r="S13" s="280" t="s">
        <v>119</v>
      </c>
      <c r="T13" s="280" t="s">
        <v>119</v>
      </c>
      <c r="U13" s="280" t="s">
        <v>119</v>
      </c>
      <c r="V13" s="280" t="s">
        <v>119</v>
      </c>
      <c r="W13" s="280" t="s">
        <v>119</v>
      </c>
      <c r="X13" s="280" t="s">
        <v>119</v>
      </c>
      <c r="Y13" s="280" t="s">
        <v>119</v>
      </c>
      <c r="Z13" s="280" t="s">
        <v>119</v>
      </c>
      <c r="AA13" s="280" t="s">
        <v>119</v>
      </c>
      <c r="AB13" s="280" t="s">
        <v>119</v>
      </c>
      <c r="AC13" s="281" t="s">
        <v>119</v>
      </c>
      <c r="AD13" s="280" t="s">
        <v>119</v>
      </c>
      <c r="AE13" s="89"/>
      <c r="AF13" s="283"/>
      <c r="AG13" s="89">
        <f t="shared" si="0"/>
        <v>0</v>
      </c>
    </row>
    <row r="14" spans="1:33" ht="24.75" customHeight="1">
      <c r="A14" s="88">
        <v>12</v>
      </c>
      <c r="B14" s="280" t="s">
        <v>119</v>
      </c>
      <c r="C14" s="280" t="s">
        <v>119</v>
      </c>
      <c r="D14" s="280" t="s">
        <v>119</v>
      </c>
      <c r="E14" s="280" t="s">
        <v>119</v>
      </c>
      <c r="F14" s="280" t="s">
        <v>119</v>
      </c>
      <c r="G14" s="280" t="s">
        <v>119</v>
      </c>
      <c r="H14" s="280" t="s">
        <v>119</v>
      </c>
      <c r="I14" s="280" t="s">
        <v>119</v>
      </c>
      <c r="J14" s="280" t="s">
        <v>119</v>
      </c>
      <c r="K14" s="280" t="s">
        <v>119</v>
      </c>
      <c r="L14" s="280" t="s">
        <v>119</v>
      </c>
      <c r="M14" s="280" t="s">
        <v>119</v>
      </c>
      <c r="N14" s="280" t="s">
        <v>119</v>
      </c>
      <c r="O14" s="280" t="s">
        <v>119</v>
      </c>
      <c r="P14" s="280" t="s">
        <v>119</v>
      </c>
      <c r="Q14" s="280" t="s">
        <v>119</v>
      </c>
      <c r="R14" s="280" t="s">
        <v>119</v>
      </c>
      <c r="S14" s="280" t="s">
        <v>119</v>
      </c>
      <c r="T14" s="280" t="s">
        <v>119</v>
      </c>
      <c r="U14" s="280" t="s">
        <v>119</v>
      </c>
      <c r="V14" s="280" t="s">
        <v>119</v>
      </c>
      <c r="W14" s="280" t="s">
        <v>119</v>
      </c>
      <c r="X14" s="280" t="s">
        <v>119</v>
      </c>
      <c r="Y14" s="280" t="s">
        <v>119</v>
      </c>
      <c r="Z14" s="280" t="s">
        <v>119</v>
      </c>
      <c r="AA14" s="280" t="s">
        <v>119</v>
      </c>
      <c r="AB14" s="280" t="s">
        <v>119</v>
      </c>
      <c r="AC14" s="281"/>
      <c r="AD14" s="280" t="s">
        <v>119</v>
      </c>
      <c r="AE14" s="89"/>
      <c r="AF14" s="89"/>
      <c r="AG14" s="89">
        <f t="shared" si="0"/>
        <v>0</v>
      </c>
    </row>
    <row r="15" spans="1:33" ht="24.75" customHeight="1">
      <c r="A15" s="88">
        <v>1</v>
      </c>
      <c r="B15" s="280" t="s">
        <v>119</v>
      </c>
      <c r="C15" s="280" t="s">
        <v>119</v>
      </c>
      <c r="D15" s="280" t="s">
        <v>119</v>
      </c>
      <c r="E15" s="280" t="s">
        <v>119</v>
      </c>
      <c r="F15" s="280" t="s">
        <v>119</v>
      </c>
      <c r="G15" s="280" t="s">
        <v>119</v>
      </c>
      <c r="H15" s="280" t="s">
        <v>119</v>
      </c>
      <c r="I15" s="280" t="s">
        <v>119</v>
      </c>
      <c r="J15" s="280" t="s">
        <v>119</v>
      </c>
      <c r="K15" s="280" t="s">
        <v>119</v>
      </c>
      <c r="L15" s="280" t="s">
        <v>119</v>
      </c>
      <c r="M15" s="280" t="s">
        <v>119</v>
      </c>
      <c r="N15" s="280" t="s">
        <v>119</v>
      </c>
      <c r="O15" s="280" t="s">
        <v>119</v>
      </c>
      <c r="P15" s="280" t="s">
        <v>119</v>
      </c>
      <c r="Q15" s="280" t="s">
        <v>119</v>
      </c>
      <c r="R15" s="280" t="s">
        <v>119</v>
      </c>
      <c r="S15" s="280" t="s">
        <v>119</v>
      </c>
      <c r="T15" s="280" t="s">
        <v>119</v>
      </c>
      <c r="U15" s="280" t="s">
        <v>119</v>
      </c>
      <c r="V15" s="280" t="s">
        <v>119</v>
      </c>
      <c r="W15" s="280" t="s">
        <v>119</v>
      </c>
      <c r="X15" s="280" t="s">
        <v>119</v>
      </c>
      <c r="Y15" s="280" t="s">
        <v>119</v>
      </c>
      <c r="Z15" s="280" t="s">
        <v>119</v>
      </c>
      <c r="AA15" s="280" t="s">
        <v>119</v>
      </c>
      <c r="AB15" s="280" t="s">
        <v>119</v>
      </c>
      <c r="AC15" s="281" t="s">
        <v>119</v>
      </c>
      <c r="AD15" s="280" t="s">
        <v>119</v>
      </c>
      <c r="AE15" s="89"/>
      <c r="AF15" s="89"/>
      <c r="AG15" s="89">
        <f t="shared" si="0"/>
        <v>0</v>
      </c>
    </row>
    <row r="16" spans="1:33" ht="24.75" customHeight="1">
      <c r="A16" s="88">
        <v>2</v>
      </c>
      <c r="B16" s="280" t="s">
        <v>119</v>
      </c>
      <c r="C16" s="280" t="s">
        <v>119</v>
      </c>
      <c r="D16" s="280" t="s">
        <v>119</v>
      </c>
      <c r="E16" s="280" t="s">
        <v>119</v>
      </c>
      <c r="F16" s="280" t="s">
        <v>119</v>
      </c>
      <c r="G16" s="280" t="s">
        <v>119</v>
      </c>
      <c r="H16" s="280" t="s">
        <v>119</v>
      </c>
      <c r="I16" s="280" t="s">
        <v>119</v>
      </c>
      <c r="J16" s="280" t="s">
        <v>119</v>
      </c>
      <c r="K16" s="280" t="s">
        <v>119</v>
      </c>
      <c r="L16" s="280" t="s">
        <v>119</v>
      </c>
      <c r="M16" s="280" t="s">
        <v>119</v>
      </c>
      <c r="N16" s="280" t="s">
        <v>119</v>
      </c>
      <c r="O16" s="280" t="s">
        <v>119</v>
      </c>
      <c r="P16" s="280" t="s">
        <v>119</v>
      </c>
      <c r="Q16" s="280" t="s">
        <v>119</v>
      </c>
      <c r="R16" s="280" t="s">
        <v>119</v>
      </c>
      <c r="S16" s="280" t="s">
        <v>119</v>
      </c>
      <c r="T16" s="280" t="s">
        <v>119</v>
      </c>
      <c r="U16" s="280" t="s">
        <v>119</v>
      </c>
      <c r="V16" s="280" t="s">
        <v>119</v>
      </c>
      <c r="W16" s="280" t="s">
        <v>119</v>
      </c>
      <c r="X16" s="280" t="s">
        <v>119</v>
      </c>
      <c r="Y16" s="280" t="s">
        <v>119</v>
      </c>
      <c r="Z16" s="280" t="s">
        <v>119</v>
      </c>
      <c r="AA16" s="280" t="s">
        <v>119</v>
      </c>
      <c r="AB16" s="280" t="s">
        <v>119</v>
      </c>
      <c r="AC16" s="281" t="s">
        <v>119</v>
      </c>
      <c r="AD16" s="283"/>
      <c r="AE16" s="283"/>
      <c r="AF16" s="283"/>
      <c r="AG16" s="89">
        <f t="shared" si="0"/>
        <v>0</v>
      </c>
    </row>
    <row r="17" spans="1:33" ht="24.75" customHeight="1">
      <c r="A17" s="88">
        <v>3</v>
      </c>
      <c r="B17" s="280" t="s">
        <v>119</v>
      </c>
      <c r="C17" s="280" t="s">
        <v>119</v>
      </c>
      <c r="D17" s="280" t="s">
        <v>119</v>
      </c>
      <c r="E17" s="280" t="s">
        <v>119</v>
      </c>
      <c r="F17" s="280" t="s">
        <v>119</v>
      </c>
      <c r="G17" s="280" t="s">
        <v>119</v>
      </c>
      <c r="H17" s="280" t="s">
        <v>119</v>
      </c>
      <c r="I17" s="280" t="s">
        <v>119</v>
      </c>
      <c r="J17" s="280" t="s">
        <v>119</v>
      </c>
      <c r="K17" s="280" t="s">
        <v>119</v>
      </c>
      <c r="L17" s="280" t="s">
        <v>119</v>
      </c>
      <c r="M17" s="280" t="s">
        <v>119</v>
      </c>
      <c r="N17" s="280" t="s">
        <v>119</v>
      </c>
      <c r="O17" s="280" t="s">
        <v>119</v>
      </c>
      <c r="P17" s="280" t="s">
        <v>119</v>
      </c>
      <c r="Q17" s="280" t="s">
        <v>119</v>
      </c>
      <c r="R17" s="280" t="s">
        <v>119</v>
      </c>
      <c r="S17" s="280" t="s">
        <v>119</v>
      </c>
      <c r="T17" s="280" t="s">
        <v>119</v>
      </c>
      <c r="U17" s="280" t="s">
        <v>119</v>
      </c>
      <c r="V17" s="280" t="s">
        <v>119</v>
      </c>
      <c r="W17" s="280" t="s">
        <v>119</v>
      </c>
      <c r="X17" s="280" t="s">
        <v>119</v>
      </c>
      <c r="Y17" s="280" t="s">
        <v>119</v>
      </c>
      <c r="Z17" s="280" t="s">
        <v>119</v>
      </c>
      <c r="AA17" s="280" t="s">
        <v>119</v>
      </c>
      <c r="AB17" s="280" t="s">
        <v>119</v>
      </c>
      <c r="AC17" s="281"/>
      <c r="AD17" s="280" t="s">
        <v>119</v>
      </c>
      <c r="AE17" s="89"/>
      <c r="AF17" s="89"/>
      <c r="AG17" s="89">
        <f t="shared" si="0"/>
        <v>0</v>
      </c>
    </row>
    <row r="18" spans="1:33" ht="24.75" customHeight="1">
      <c r="A18" s="506" t="s">
        <v>16</v>
      </c>
      <c r="B18" s="507"/>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507"/>
      <c r="AB18" s="507"/>
      <c r="AC18" s="507"/>
      <c r="AD18" s="508"/>
      <c r="AE18" s="508"/>
      <c r="AF18" s="509"/>
      <c r="AG18" s="89">
        <f>SUM(AG6:AG17)</f>
        <v>0</v>
      </c>
    </row>
    <row r="19" spans="1:33" ht="9" customHeight="1"/>
    <row r="20" spans="1:33" ht="15.75" customHeight="1">
      <c r="A20" s="82" t="s">
        <v>240</v>
      </c>
    </row>
    <row r="22" spans="1:33" ht="26.25" customHeight="1"/>
  </sheetData>
  <mergeCells count="33">
    <mergeCell ref="AF4:AF5"/>
    <mergeCell ref="AG4:AG5"/>
    <mergeCell ref="A18:AF18"/>
    <mergeCell ref="Z4:Z5"/>
    <mergeCell ref="AA4:AA5"/>
    <mergeCell ref="AB4:AB5"/>
    <mergeCell ref="AC4:AC5"/>
    <mergeCell ref="AD4:AD5"/>
    <mergeCell ref="AE4:AE5"/>
    <mergeCell ref="T4:T5"/>
    <mergeCell ref="U4:U5"/>
    <mergeCell ref="V4:V5"/>
    <mergeCell ref="W4:W5"/>
    <mergeCell ref="X4:X5"/>
    <mergeCell ref="Y4:Y5"/>
    <mergeCell ref="N4:N5"/>
    <mergeCell ref="O4:O5"/>
    <mergeCell ref="P4:P5"/>
    <mergeCell ref="Q4:Q5"/>
    <mergeCell ref="R4:R5"/>
    <mergeCell ref="S4:S5"/>
    <mergeCell ref="M4:M5"/>
    <mergeCell ref="B4:B5"/>
    <mergeCell ref="C4:C5"/>
    <mergeCell ref="D4:D5"/>
    <mergeCell ref="E4:E5"/>
    <mergeCell ref="F4:F5"/>
    <mergeCell ref="G4:G5"/>
    <mergeCell ref="H4:H5"/>
    <mergeCell ref="I4:I5"/>
    <mergeCell ref="J4:J5"/>
    <mergeCell ref="K4:K5"/>
    <mergeCell ref="L4:L5"/>
  </mergeCells>
  <phoneticPr fontId="8"/>
  <dataValidations count="1">
    <dataValidation type="list" allowBlank="1" showInputMessage="1" showErrorMessage="1" sqref="B6:AF17" xr:uid="{A1849E9F-21CF-4AAC-9C98-66143ED1F07C}">
      <formula1>"○"</formula1>
    </dataValidation>
  </dataValidation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D6"/>
  <sheetViews>
    <sheetView workbookViewId="0">
      <selection activeCell="C4" sqref="C4"/>
    </sheetView>
  </sheetViews>
  <sheetFormatPr defaultRowHeight="13"/>
  <cols>
    <col min="3" max="3" width="9.26953125" style="78" bestFit="1" customWidth="1"/>
  </cols>
  <sheetData>
    <row r="1" spans="1:4">
      <c r="A1" t="s">
        <v>60</v>
      </c>
      <c r="B1" t="s">
        <v>164</v>
      </c>
      <c r="C1" s="78" t="s">
        <v>151</v>
      </c>
      <c r="D1" t="s">
        <v>165</v>
      </c>
    </row>
    <row r="2" spans="1:4">
      <c r="A2" s="30" t="s">
        <v>159</v>
      </c>
      <c r="B2">
        <v>0.6</v>
      </c>
      <c r="C2" s="78">
        <v>0</v>
      </c>
      <c r="D2" t="s">
        <v>166</v>
      </c>
    </row>
    <row r="3" spans="1:4">
      <c r="A3" s="30" t="s">
        <v>160</v>
      </c>
      <c r="B3">
        <v>0.8</v>
      </c>
      <c r="C3" s="78">
        <v>300000</v>
      </c>
    </row>
    <row r="4" spans="1:4">
      <c r="A4" s="30" t="s">
        <v>161</v>
      </c>
      <c r="B4">
        <v>1</v>
      </c>
      <c r="C4" s="78">
        <v>600000</v>
      </c>
    </row>
    <row r="5" spans="1:4">
      <c r="A5" s="30" t="s">
        <v>162</v>
      </c>
      <c r="C5" s="78">
        <v>1050000</v>
      </c>
    </row>
    <row r="6" spans="1:4">
      <c r="A6" s="30" t="s">
        <v>163</v>
      </c>
      <c r="C6" s="78">
        <v>1500000</v>
      </c>
    </row>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H38"/>
  <sheetViews>
    <sheetView view="pageBreakPreview" zoomScaleNormal="100" zoomScaleSheetLayoutView="100" workbookViewId="0">
      <selection activeCell="E18" sqref="E18"/>
    </sheetView>
  </sheetViews>
  <sheetFormatPr defaultColWidth="9" defaultRowHeight="14"/>
  <cols>
    <col min="1" max="1" width="3.453125" style="58" customWidth="1"/>
    <col min="2" max="2" width="14.36328125" style="58" customWidth="1"/>
    <col min="3" max="3" width="4.1796875" style="58" customWidth="1"/>
    <col min="4" max="4" width="11.7265625" style="58" customWidth="1"/>
    <col min="5" max="5" width="13.453125" style="58" customWidth="1"/>
    <col min="6" max="6" width="9" style="58"/>
    <col min="7" max="7" width="6.1796875" style="58" customWidth="1"/>
    <col min="8" max="8" width="21.81640625" style="58" customWidth="1"/>
    <col min="9" max="9" width="2.36328125" style="58" customWidth="1"/>
    <col min="10" max="10" width="10.81640625" style="58" customWidth="1"/>
    <col min="11" max="16384" width="9" style="58"/>
  </cols>
  <sheetData>
    <row r="1" spans="1:8" s="50" customFormat="1" ht="21" customHeight="1">
      <c r="A1" s="65" t="s">
        <v>124</v>
      </c>
    </row>
    <row r="2" spans="1:8" s="50" customFormat="1" ht="21" customHeight="1">
      <c r="H2" s="59" t="s">
        <v>122</v>
      </c>
    </row>
    <row r="3" spans="1:8" s="50" customFormat="1" ht="21" customHeight="1">
      <c r="H3" s="59" t="s">
        <v>241</v>
      </c>
    </row>
    <row r="4" spans="1:8" s="50" customFormat="1" ht="21" customHeight="1"/>
    <row r="5" spans="1:8" s="50" customFormat="1" ht="21" customHeight="1"/>
    <row r="6" spans="1:8" s="50" customFormat="1" ht="21" customHeight="1">
      <c r="B6" s="50" t="s">
        <v>102</v>
      </c>
    </row>
    <row r="7" spans="1:8" s="50" customFormat="1" ht="21" customHeight="1"/>
    <row r="8" spans="1:8" s="50" customFormat="1" ht="21" customHeight="1"/>
    <row r="9" spans="1:8" s="50" customFormat="1" ht="21" customHeight="1">
      <c r="F9" s="297"/>
      <c r="G9" s="297"/>
      <c r="H9" s="297"/>
    </row>
    <row r="10" spans="1:8" s="50" customFormat="1" ht="21" customHeight="1">
      <c r="E10" s="50" t="s">
        <v>123</v>
      </c>
      <c r="F10" s="297"/>
      <c r="G10" s="297"/>
      <c r="H10" s="297"/>
    </row>
    <row r="11" spans="1:8" s="50" customFormat="1" ht="21" customHeight="1">
      <c r="E11" s="50" t="s">
        <v>91</v>
      </c>
      <c r="F11" s="297"/>
      <c r="G11" s="297"/>
      <c r="H11" s="297"/>
    </row>
    <row r="12" spans="1:8" s="50" customFormat="1" ht="21" customHeight="1"/>
    <row r="13" spans="1:8" s="50" customFormat="1" ht="21" customHeight="1"/>
    <row r="14" spans="1:8" s="50" customFormat="1" ht="21" customHeight="1">
      <c r="A14" s="298" t="s">
        <v>242</v>
      </c>
      <c r="B14" s="298"/>
      <c r="C14" s="298"/>
      <c r="D14" s="298"/>
      <c r="E14" s="298"/>
      <c r="F14" s="298"/>
      <c r="G14" s="298"/>
      <c r="H14" s="298"/>
    </row>
    <row r="15" spans="1:8" s="50" customFormat="1" ht="21" customHeight="1"/>
    <row r="16" spans="1:8" s="50" customFormat="1" ht="21" customHeight="1">
      <c r="A16" s="50" t="s">
        <v>101</v>
      </c>
    </row>
    <row r="17" spans="1:6" s="50" customFormat="1" ht="21" customHeight="1">
      <c r="A17" s="50" t="s">
        <v>104</v>
      </c>
      <c r="E17" s="50" t="s">
        <v>103</v>
      </c>
    </row>
    <row r="18" spans="1:6" s="50" customFormat="1" ht="21" customHeight="1">
      <c r="A18" s="60" t="s">
        <v>105</v>
      </c>
      <c r="B18" s="59" t="s">
        <v>97</v>
      </c>
      <c r="D18" s="50" t="s">
        <v>157</v>
      </c>
      <c r="E18" s="77" t="str">
        <f>IF('別紙１－１'!V10&gt;0,'別紙１－１'!V10," ")</f>
        <v xml:space="preserve"> </v>
      </c>
      <c r="F18" s="50" t="s">
        <v>158</v>
      </c>
    </row>
    <row r="19" spans="1:6" s="50" customFormat="1" ht="21" customHeight="1">
      <c r="A19" s="60" t="s">
        <v>106</v>
      </c>
      <c r="B19" s="50" t="s">
        <v>98</v>
      </c>
      <c r="D19" s="50" t="s">
        <v>120</v>
      </c>
    </row>
    <row r="20" spans="1:6" s="50" customFormat="1" ht="21" customHeight="1">
      <c r="A20" s="60" t="s">
        <v>107</v>
      </c>
      <c r="B20" s="59" t="s">
        <v>99</v>
      </c>
      <c r="D20" s="50" t="s">
        <v>121</v>
      </c>
    </row>
    <row r="21" spans="1:6" s="50" customFormat="1" ht="21" customHeight="1">
      <c r="A21" s="60" t="s">
        <v>108</v>
      </c>
      <c r="B21" s="50" t="s">
        <v>243</v>
      </c>
    </row>
    <row r="22" spans="1:6" s="50" customFormat="1" ht="21" customHeight="1">
      <c r="A22" s="60" t="s">
        <v>109</v>
      </c>
      <c r="B22" s="50" t="s">
        <v>100</v>
      </c>
    </row>
    <row r="23" spans="1:6" s="50" customFormat="1" ht="21" customHeight="1">
      <c r="A23" s="60" t="s">
        <v>110</v>
      </c>
      <c r="B23" s="50" t="s">
        <v>111</v>
      </c>
    </row>
    <row r="24" spans="1:6" s="50" customFormat="1" ht="21" customHeight="1"/>
    <row r="25" spans="1:6" s="50" customFormat="1" ht="21" customHeight="1">
      <c r="A25" s="50" t="s">
        <v>113</v>
      </c>
    </row>
    <row r="26" spans="1:6" s="50" customFormat="1" ht="21" customHeight="1">
      <c r="B26" s="50" t="s">
        <v>114</v>
      </c>
    </row>
    <row r="27" spans="1:6" s="50" customFormat="1" ht="21" customHeight="1">
      <c r="B27" s="50" t="s">
        <v>112</v>
      </c>
    </row>
    <row r="28" spans="1:6" s="50" customFormat="1" ht="21" customHeight="1"/>
    <row r="29" spans="1:6" s="50" customFormat="1" ht="21" customHeight="1"/>
    <row r="30" spans="1:6" s="50" customFormat="1" ht="21" customHeight="1"/>
    <row r="31" spans="1:6" s="50" customFormat="1" ht="21" customHeight="1"/>
    <row r="32" spans="1:6" s="50" customFormat="1" ht="21" customHeight="1"/>
    <row r="33" s="50" customFormat="1" ht="21" customHeight="1"/>
    <row r="34" s="50" customFormat="1" ht="21" customHeight="1"/>
    <row r="35" s="50" customFormat="1" ht="21" customHeight="1"/>
    <row r="36" s="50" customFormat="1" ht="21" customHeight="1"/>
    <row r="37" s="50" customFormat="1" ht="21" customHeight="1"/>
    <row r="38" s="50" customFormat="1" ht="21" customHeight="1"/>
  </sheetData>
  <mergeCells count="4">
    <mergeCell ref="F9:H9"/>
    <mergeCell ref="F10:H10"/>
    <mergeCell ref="F11:H11"/>
    <mergeCell ref="A14:H14"/>
  </mergeCells>
  <phoneticPr fontId="8"/>
  <pageMargins left="0.75" right="0.75" top="1" bottom="1" header="0.51200000000000001" footer="0.51200000000000001"/>
  <pageSetup paperSize="9" orientation="portrait" r:id="rId1"/>
  <headerFooter alignWithMargins="0"/>
  <ignoredErrors>
    <ignoredError sqref="A18:A23"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B1:V30"/>
  <sheetViews>
    <sheetView view="pageBreakPreview" topLeftCell="B1" zoomScaleNormal="100" zoomScaleSheetLayoutView="100" workbookViewId="0">
      <selection activeCell="E32" sqref="E32"/>
    </sheetView>
  </sheetViews>
  <sheetFormatPr defaultColWidth="9" defaultRowHeight="13"/>
  <cols>
    <col min="1" max="1" width="0" style="30" hidden="1" customWidth="1"/>
    <col min="2" max="2" width="4.36328125" style="30" customWidth="1"/>
    <col min="3" max="3" width="13" style="30" customWidth="1"/>
    <col min="4" max="4" width="4.36328125" style="30" customWidth="1"/>
    <col min="5" max="5" width="11.7265625" style="30" customWidth="1"/>
    <col min="6" max="6" width="10.81640625" style="30" bestFit="1" customWidth="1"/>
    <col min="7" max="8" width="11.453125" style="30" customWidth="1"/>
    <col min="9" max="9" width="4.36328125" style="30" customWidth="1"/>
    <col min="10" max="10" width="8.81640625" style="30" customWidth="1"/>
    <col min="11" max="11" width="4.36328125" style="30" customWidth="1"/>
    <col min="12" max="12" width="10.26953125" style="30" customWidth="1"/>
    <col min="13" max="13" width="4.36328125" style="30" customWidth="1"/>
    <col min="14" max="14" width="10.81640625" style="30" customWidth="1"/>
    <col min="15" max="15" width="16.7265625" style="30" customWidth="1"/>
    <col min="16" max="17" width="8.7265625" style="30" customWidth="1"/>
    <col min="18" max="18" width="11.6328125" style="72" customWidth="1"/>
    <col min="19" max="19" width="11.6328125" style="30" customWidth="1"/>
    <col min="20" max="20" width="11.36328125" style="30" customWidth="1"/>
    <col min="21" max="21" width="10.7265625" style="30" customWidth="1"/>
    <col min="22" max="22" width="10" style="30" customWidth="1"/>
    <col min="23" max="23" width="15.81640625" style="30" customWidth="1"/>
    <col min="24" max="16384" width="9" style="30"/>
  </cols>
  <sheetData>
    <row r="1" spans="2:22" ht="15.5">
      <c r="B1" s="32" t="s">
        <v>156</v>
      </c>
    </row>
    <row r="2" spans="2:22" ht="21.75" customHeight="1">
      <c r="C2" s="311" t="s">
        <v>179</v>
      </c>
      <c r="D2" s="311"/>
      <c r="E2" s="33"/>
      <c r="F2" s="33"/>
      <c r="G2" s="33"/>
      <c r="H2" s="33"/>
      <c r="I2" s="33"/>
      <c r="J2" s="33" t="s">
        <v>79</v>
      </c>
      <c r="L2" s="33"/>
      <c r="M2" s="33"/>
      <c r="N2" s="33"/>
      <c r="O2" s="33"/>
      <c r="P2" s="33"/>
      <c r="Q2" s="33"/>
      <c r="R2" s="73"/>
      <c r="S2" s="33"/>
      <c r="T2" s="33"/>
      <c r="U2" s="33"/>
      <c r="V2" s="33"/>
    </row>
    <row r="3" spans="2:22" ht="21" customHeight="1">
      <c r="R3" s="81" t="s">
        <v>133</v>
      </c>
      <c r="T3" s="312"/>
      <c r="U3" s="312"/>
      <c r="V3" s="312"/>
    </row>
    <row r="4" spans="2:22">
      <c r="B4" s="34"/>
      <c r="C4" s="323" t="s">
        <v>61</v>
      </c>
      <c r="D4" s="308" t="s">
        <v>62</v>
      </c>
      <c r="E4" s="35"/>
      <c r="F4" s="35"/>
      <c r="G4" s="35"/>
      <c r="H4" s="35"/>
      <c r="I4" s="326" t="s">
        <v>64</v>
      </c>
      <c r="J4" s="326"/>
      <c r="K4" s="326"/>
      <c r="L4" s="326"/>
      <c r="M4" s="326"/>
      <c r="N4" s="326"/>
      <c r="O4" s="326"/>
      <c r="P4" s="326"/>
      <c r="Q4" s="326"/>
      <c r="R4" s="326"/>
      <c r="S4" s="326"/>
      <c r="T4" s="35"/>
      <c r="U4" s="35"/>
      <c r="V4" s="35"/>
    </row>
    <row r="5" spans="2:22">
      <c r="B5" s="36"/>
      <c r="C5" s="324"/>
      <c r="D5" s="309"/>
      <c r="E5" s="31" t="s">
        <v>63</v>
      </c>
      <c r="F5" s="31" t="s">
        <v>134</v>
      </c>
      <c r="G5" s="31" t="s">
        <v>135</v>
      </c>
      <c r="H5" s="37" t="s">
        <v>76</v>
      </c>
      <c r="I5" s="327" t="s">
        <v>65</v>
      </c>
      <c r="J5" s="327"/>
      <c r="K5" s="327"/>
      <c r="L5" s="327"/>
      <c r="M5" s="327"/>
      <c r="N5" s="327"/>
      <c r="O5" s="328" t="s">
        <v>66</v>
      </c>
      <c r="P5" s="329"/>
      <c r="Q5" s="329"/>
      <c r="R5" s="330"/>
      <c r="S5" s="35"/>
      <c r="T5" s="38"/>
      <c r="U5" s="38"/>
      <c r="V5" s="38"/>
    </row>
    <row r="6" spans="2:22">
      <c r="B6" s="39" t="s">
        <v>60</v>
      </c>
      <c r="C6" s="324"/>
      <c r="D6" s="309"/>
      <c r="E6" s="38"/>
      <c r="F6" s="31" t="s">
        <v>136</v>
      </c>
      <c r="G6" s="38"/>
      <c r="H6" s="37" t="s">
        <v>77</v>
      </c>
      <c r="I6" s="35"/>
      <c r="J6" s="35"/>
      <c r="K6" s="308" t="s">
        <v>70</v>
      </c>
      <c r="L6" s="308" t="s">
        <v>72</v>
      </c>
      <c r="M6" s="308" t="s">
        <v>71</v>
      </c>
      <c r="N6" s="35"/>
      <c r="O6" s="66"/>
      <c r="P6" s="313" t="s">
        <v>68</v>
      </c>
      <c r="Q6" s="308" t="s">
        <v>137</v>
      </c>
      <c r="R6" s="74"/>
      <c r="S6" s="31" t="s">
        <v>69</v>
      </c>
      <c r="T6" s="31" t="s">
        <v>73</v>
      </c>
      <c r="U6" s="37" t="s">
        <v>74</v>
      </c>
      <c r="V6" s="37" t="s">
        <v>75</v>
      </c>
    </row>
    <row r="7" spans="2:22">
      <c r="B7" s="40"/>
      <c r="C7" s="324"/>
      <c r="D7" s="309"/>
      <c r="E7" s="38"/>
      <c r="F7" s="31" t="s">
        <v>138</v>
      </c>
      <c r="G7" s="38"/>
      <c r="H7" s="38"/>
      <c r="I7" s="31" t="s">
        <v>67</v>
      </c>
      <c r="J7" s="31" t="s">
        <v>68</v>
      </c>
      <c r="K7" s="309"/>
      <c r="L7" s="309"/>
      <c r="M7" s="309"/>
      <c r="N7" s="31" t="s">
        <v>16</v>
      </c>
      <c r="O7" s="31" t="s">
        <v>139</v>
      </c>
      <c r="P7" s="314"/>
      <c r="Q7" s="316"/>
      <c r="R7" s="75" t="s">
        <v>140</v>
      </c>
      <c r="S7" s="31"/>
      <c r="T7" s="38"/>
      <c r="U7" s="38"/>
      <c r="V7" s="38"/>
    </row>
    <row r="8" spans="2:22">
      <c r="B8" s="41"/>
      <c r="C8" s="325"/>
      <c r="D8" s="310"/>
      <c r="E8" s="42" t="s">
        <v>141</v>
      </c>
      <c r="F8" s="42" t="s">
        <v>142</v>
      </c>
      <c r="G8" s="42" t="s">
        <v>143</v>
      </c>
      <c r="H8" s="42" t="s">
        <v>144</v>
      </c>
      <c r="I8" s="43"/>
      <c r="J8" s="43"/>
      <c r="K8" s="310"/>
      <c r="L8" s="310"/>
      <c r="M8" s="310"/>
      <c r="N8" s="42"/>
      <c r="O8" s="43"/>
      <c r="P8" s="315"/>
      <c r="Q8" s="317"/>
      <c r="R8" s="76"/>
      <c r="S8" s="42" t="s">
        <v>145</v>
      </c>
      <c r="T8" s="42" t="s">
        <v>146</v>
      </c>
      <c r="U8" s="42" t="s">
        <v>147</v>
      </c>
      <c r="V8" s="42" t="s">
        <v>148</v>
      </c>
    </row>
    <row r="9" spans="2:22">
      <c r="B9" s="44"/>
      <c r="C9" s="44" t="s">
        <v>174</v>
      </c>
      <c r="D9" s="44"/>
      <c r="E9" s="45" t="s">
        <v>78</v>
      </c>
      <c r="F9" s="45" t="s">
        <v>78</v>
      </c>
      <c r="G9" s="45" t="s">
        <v>78</v>
      </c>
      <c r="H9" s="46" t="s">
        <v>78</v>
      </c>
      <c r="I9" s="46" t="s">
        <v>19</v>
      </c>
      <c r="J9" s="46" t="s">
        <v>78</v>
      </c>
      <c r="K9" s="46" t="s">
        <v>18</v>
      </c>
      <c r="L9" s="46" t="s">
        <v>78</v>
      </c>
      <c r="M9" s="46"/>
      <c r="N9" s="46" t="s">
        <v>78</v>
      </c>
      <c r="O9" s="46"/>
      <c r="P9" s="46" t="s">
        <v>78</v>
      </c>
      <c r="Q9" s="46" t="s">
        <v>17</v>
      </c>
      <c r="R9" s="69" t="s">
        <v>78</v>
      </c>
      <c r="S9" s="46" t="s">
        <v>78</v>
      </c>
      <c r="T9" s="46" t="s">
        <v>78</v>
      </c>
      <c r="U9" s="46" t="s">
        <v>78</v>
      </c>
      <c r="V9" s="46" t="s">
        <v>78</v>
      </c>
    </row>
    <row r="10" spans="2:22" ht="24" customHeight="1">
      <c r="B10" s="307"/>
      <c r="C10" s="318"/>
      <c r="D10" s="334"/>
      <c r="E10" s="332">
        <f>別紙３!E26</f>
        <v>0</v>
      </c>
      <c r="F10" s="333"/>
      <c r="G10" s="303">
        <f>E10-F10</f>
        <v>0</v>
      </c>
      <c r="H10" s="332">
        <f>'別紙１－２'!F51</f>
        <v>0</v>
      </c>
      <c r="I10" s="305" t="str">
        <f>IF(B10="Ⅰ型",1,IF(B10="Ⅱ型",2,IF(B10="Ⅲ型",4,IF(B10="Ⅳ型",5,IF(B10="Ⅴ型",6,"")))))</f>
        <v/>
      </c>
      <c r="J10" s="303">
        <v>237400</v>
      </c>
      <c r="K10" s="305">
        <f>'別紙１－４'!C8</f>
        <v>0</v>
      </c>
      <c r="L10" s="303">
        <f>IF(B10="Ⅰ型",1,IF(B10="Ⅱ型",4,IF(B10="Ⅲ型",10,IF(B10="Ⅳ型",14,IF(B10="Ⅴ型",18)))))*24000*K10</f>
        <v>0</v>
      </c>
      <c r="M10" s="306"/>
      <c r="N10" s="303" t="str">
        <f>IFERROR((I10*J10*K10-L10)*M10,"")</f>
        <v/>
      </c>
      <c r="O10" s="53" t="s">
        <v>149</v>
      </c>
      <c r="P10" s="67">
        <v>30750</v>
      </c>
      <c r="Q10" s="186">
        <f>'別紙１－５'!AG18</f>
        <v>0</v>
      </c>
      <c r="R10" s="67">
        <f>P10*Q10</f>
        <v>0</v>
      </c>
      <c r="S10" s="301">
        <f>IFERROR(SUM(R10:R24)+N10,0)</f>
        <v>0</v>
      </c>
      <c r="T10" s="303">
        <f>MIN(S10,H10)</f>
        <v>0</v>
      </c>
      <c r="U10" s="303">
        <f>MIN(T10,G10)</f>
        <v>0</v>
      </c>
      <c r="V10" s="303">
        <f>IF(C2="民間立",ROUNDDOWN(U10*2/3,-3),IF(C2="公的立",ROUNDDOWN(U10*1/3,-3),IF(C2="自治体立",ROUNDDOWN(U10*1/6,-3),)))</f>
        <v>0</v>
      </c>
    </row>
    <row r="11" spans="2:22" ht="15" customHeight="1">
      <c r="B11" s="307"/>
      <c r="C11" s="318"/>
      <c r="D11" s="334"/>
      <c r="E11" s="332"/>
      <c r="F11" s="333"/>
      <c r="G11" s="303"/>
      <c r="H11" s="332"/>
      <c r="I11" s="305"/>
      <c r="J11" s="303"/>
      <c r="K11" s="305"/>
      <c r="L11" s="303"/>
      <c r="M11" s="306"/>
      <c r="N11" s="303"/>
      <c r="O11" s="299" t="s">
        <v>150</v>
      </c>
      <c r="P11" s="321"/>
      <c r="Q11" s="319"/>
      <c r="R11" s="69" t="s">
        <v>78</v>
      </c>
      <c r="S11" s="301"/>
      <c r="T11" s="303"/>
      <c r="U11" s="303"/>
      <c r="V11" s="303"/>
    </row>
    <row r="12" spans="2:22" ht="24" customHeight="1">
      <c r="B12" s="307"/>
      <c r="C12" s="318"/>
      <c r="D12" s="334"/>
      <c r="E12" s="332"/>
      <c r="F12" s="333"/>
      <c r="G12" s="303"/>
      <c r="H12" s="332"/>
      <c r="I12" s="305"/>
      <c r="J12" s="303"/>
      <c r="K12" s="305"/>
      <c r="L12" s="303"/>
      <c r="M12" s="306"/>
      <c r="N12" s="303"/>
      <c r="O12" s="300"/>
      <c r="P12" s="322"/>
      <c r="Q12" s="320"/>
      <c r="R12" s="187">
        <f>IF(Q10&gt;=100,300000,0)</f>
        <v>0</v>
      </c>
      <c r="S12" s="301"/>
      <c r="T12" s="303"/>
      <c r="U12" s="303"/>
      <c r="V12" s="303"/>
    </row>
    <row r="13" spans="2:22">
      <c r="B13" s="194"/>
      <c r="C13" s="79" t="s">
        <v>167</v>
      </c>
      <c r="D13" s="194"/>
      <c r="E13" s="194"/>
      <c r="F13" s="194"/>
      <c r="G13" s="303"/>
      <c r="H13" s="194"/>
      <c r="I13" s="194"/>
      <c r="J13" s="303"/>
      <c r="K13" s="194"/>
      <c r="L13" s="303"/>
      <c r="M13" s="194"/>
      <c r="N13" s="303"/>
      <c r="O13" s="68"/>
      <c r="P13" s="321"/>
      <c r="Q13" s="319"/>
      <c r="R13" s="69" t="s">
        <v>78</v>
      </c>
      <c r="S13" s="301"/>
      <c r="T13" s="303"/>
      <c r="U13" s="303"/>
      <c r="V13" s="303"/>
    </row>
    <row r="14" spans="2:22" ht="24" customHeight="1">
      <c r="B14" s="93"/>
      <c r="C14" s="331"/>
      <c r="D14" s="180"/>
      <c r="E14" s="180"/>
      <c r="F14" s="180"/>
      <c r="G14" s="303"/>
      <c r="H14" s="180"/>
      <c r="I14" s="180"/>
      <c r="J14" s="303"/>
      <c r="K14" s="79"/>
      <c r="L14" s="303"/>
      <c r="M14" s="184"/>
      <c r="N14" s="303"/>
      <c r="O14" s="53" t="s">
        <v>151</v>
      </c>
      <c r="P14" s="322"/>
      <c r="Q14" s="320"/>
      <c r="R14" s="191">
        <v>0</v>
      </c>
      <c r="S14" s="301"/>
      <c r="T14" s="303"/>
      <c r="U14" s="303"/>
      <c r="V14" s="303"/>
    </row>
    <row r="15" spans="2:22">
      <c r="B15" s="93"/>
      <c r="C15" s="331"/>
      <c r="D15" s="180"/>
      <c r="E15" s="180"/>
      <c r="F15" s="180"/>
      <c r="G15" s="303"/>
      <c r="H15" s="180"/>
      <c r="I15" s="180"/>
      <c r="J15" s="303"/>
      <c r="K15" s="79"/>
      <c r="L15" s="303"/>
      <c r="M15" s="184"/>
      <c r="N15" s="303"/>
      <c r="O15" s="68"/>
      <c r="P15" s="69" t="s">
        <v>78</v>
      </c>
      <c r="Q15" s="46" t="s">
        <v>18</v>
      </c>
      <c r="R15" s="69" t="s">
        <v>78</v>
      </c>
      <c r="S15" s="301"/>
      <c r="T15" s="303"/>
      <c r="U15" s="303"/>
      <c r="V15" s="303"/>
    </row>
    <row r="16" spans="2:22" ht="24" customHeight="1">
      <c r="B16" s="93"/>
      <c r="C16" s="331"/>
      <c r="D16" s="180"/>
      <c r="E16" s="180"/>
      <c r="F16" s="180"/>
      <c r="G16" s="303"/>
      <c r="H16" s="180"/>
      <c r="I16" s="180"/>
      <c r="J16" s="303"/>
      <c r="K16" s="79"/>
      <c r="L16" s="303"/>
      <c r="M16" s="184"/>
      <c r="N16" s="303"/>
      <c r="O16" s="53" t="s">
        <v>152</v>
      </c>
      <c r="P16" s="67">
        <v>278340</v>
      </c>
      <c r="Q16" s="188"/>
      <c r="R16" s="67">
        <f>P16*Q16</f>
        <v>0</v>
      </c>
      <c r="S16" s="301"/>
      <c r="T16" s="303"/>
      <c r="U16" s="303"/>
      <c r="V16" s="303"/>
    </row>
    <row r="17" spans="2:22">
      <c r="B17" s="93"/>
      <c r="C17" s="79"/>
      <c r="D17" s="180"/>
      <c r="E17" s="180"/>
      <c r="F17" s="180"/>
      <c r="G17" s="303"/>
      <c r="H17" s="180"/>
      <c r="I17" s="180"/>
      <c r="J17" s="303"/>
      <c r="K17" s="79"/>
      <c r="L17" s="303"/>
      <c r="M17" s="184"/>
      <c r="N17" s="303"/>
      <c r="O17" s="68"/>
      <c r="P17" s="69" t="s">
        <v>78</v>
      </c>
      <c r="Q17" s="46" t="s">
        <v>17</v>
      </c>
      <c r="R17" s="69" t="s">
        <v>78</v>
      </c>
      <c r="S17" s="301"/>
      <c r="T17" s="303"/>
      <c r="U17" s="303"/>
      <c r="V17" s="303"/>
    </row>
    <row r="18" spans="2:22" ht="21" customHeight="1">
      <c r="B18" s="93"/>
      <c r="C18" s="79"/>
      <c r="D18" s="180"/>
      <c r="E18" s="180"/>
      <c r="F18" s="180"/>
      <c r="G18" s="303"/>
      <c r="H18" s="180"/>
      <c r="I18" s="180"/>
      <c r="J18" s="303"/>
      <c r="K18" s="79"/>
      <c r="L18" s="303"/>
      <c r="M18" s="184"/>
      <c r="N18" s="303"/>
      <c r="O18" s="53" t="s">
        <v>115</v>
      </c>
      <c r="P18" s="67">
        <v>27210</v>
      </c>
      <c r="Q18" s="188"/>
      <c r="R18" s="67">
        <f>P18*Q18</f>
        <v>0</v>
      </c>
      <c r="S18" s="301"/>
      <c r="T18" s="303"/>
      <c r="U18" s="303"/>
      <c r="V18" s="303"/>
    </row>
    <row r="19" spans="2:22">
      <c r="B19" s="93"/>
      <c r="C19" s="79"/>
      <c r="D19" s="180"/>
      <c r="E19" s="180"/>
      <c r="F19" s="180"/>
      <c r="G19" s="303"/>
      <c r="H19" s="180"/>
      <c r="I19" s="180"/>
      <c r="J19" s="303"/>
      <c r="K19" s="79"/>
      <c r="L19" s="303"/>
      <c r="M19" s="184"/>
      <c r="N19" s="303"/>
      <c r="O19" s="68"/>
      <c r="P19" s="69" t="s">
        <v>78</v>
      </c>
      <c r="Q19" s="46" t="s">
        <v>17</v>
      </c>
      <c r="R19" s="69" t="s">
        <v>78</v>
      </c>
      <c r="S19" s="301"/>
      <c r="T19" s="303"/>
      <c r="U19" s="303"/>
      <c r="V19" s="303"/>
    </row>
    <row r="20" spans="2:22" ht="21" customHeight="1">
      <c r="B20" s="93"/>
      <c r="C20" s="79"/>
      <c r="D20" s="180"/>
      <c r="E20" s="180"/>
      <c r="F20" s="180"/>
      <c r="G20" s="303"/>
      <c r="H20" s="180"/>
      <c r="I20" s="180"/>
      <c r="J20" s="303"/>
      <c r="K20" s="79"/>
      <c r="L20" s="303"/>
      <c r="M20" s="184"/>
      <c r="N20" s="303"/>
      <c r="O20" s="53" t="s">
        <v>116</v>
      </c>
      <c r="P20" s="67">
        <v>14760</v>
      </c>
      <c r="Q20" s="188"/>
      <c r="R20" s="67">
        <f>P20*Q20</f>
        <v>0</v>
      </c>
      <c r="S20" s="301"/>
      <c r="T20" s="303"/>
      <c r="U20" s="303"/>
      <c r="V20" s="303"/>
    </row>
    <row r="21" spans="2:22" ht="21" customHeight="1">
      <c r="B21" s="93"/>
      <c r="C21" s="79"/>
      <c r="D21" s="180"/>
      <c r="E21" s="180"/>
      <c r="F21" s="180"/>
      <c r="G21" s="303"/>
      <c r="H21" s="180"/>
      <c r="I21" s="180"/>
      <c r="J21" s="303"/>
      <c r="K21" s="79"/>
      <c r="L21" s="303"/>
      <c r="M21" s="184"/>
      <c r="N21" s="303"/>
      <c r="O21" s="68"/>
      <c r="P21" s="69" t="s">
        <v>78</v>
      </c>
      <c r="Q21" s="46" t="s">
        <v>17</v>
      </c>
      <c r="R21" s="69" t="s">
        <v>78</v>
      </c>
      <c r="S21" s="301"/>
      <c r="T21" s="303"/>
      <c r="U21" s="303"/>
      <c r="V21" s="303"/>
    </row>
    <row r="22" spans="2:22" ht="21" customHeight="1">
      <c r="B22" s="93"/>
      <c r="C22" s="79"/>
      <c r="D22" s="180"/>
      <c r="E22" s="180"/>
      <c r="F22" s="180"/>
      <c r="G22" s="303"/>
      <c r="H22" s="180"/>
      <c r="I22" s="180"/>
      <c r="J22" s="303"/>
      <c r="K22" s="79"/>
      <c r="L22" s="303"/>
      <c r="M22" s="184"/>
      <c r="N22" s="303"/>
      <c r="O22" s="53" t="s">
        <v>117</v>
      </c>
      <c r="P22" s="67">
        <v>15270</v>
      </c>
      <c r="Q22" s="186">
        <f>'別紙１－６'!AG18</f>
        <v>0</v>
      </c>
      <c r="R22" s="67">
        <f>P22*Q22</f>
        <v>0</v>
      </c>
      <c r="S22" s="301"/>
      <c r="T22" s="303"/>
      <c r="U22" s="303"/>
      <c r="V22" s="303"/>
    </row>
    <row r="23" spans="2:22">
      <c r="B23" s="93"/>
      <c r="C23" s="79"/>
      <c r="D23" s="180"/>
      <c r="E23" s="180"/>
      <c r="F23" s="180"/>
      <c r="G23" s="303"/>
      <c r="H23" s="180"/>
      <c r="I23" s="180"/>
      <c r="J23" s="303"/>
      <c r="K23" s="79"/>
      <c r="L23" s="303"/>
      <c r="M23" s="184"/>
      <c r="N23" s="303"/>
      <c r="O23" s="299" t="s">
        <v>153</v>
      </c>
      <c r="P23" s="69" t="s">
        <v>78</v>
      </c>
      <c r="Q23" s="46" t="s">
        <v>17</v>
      </c>
      <c r="R23" s="69" t="s">
        <v>78</v>
      </c>
      <c r="S23" s="301"/>
      <c r="T23" s="303"/>
      <c r="U23" s="303"/>
      <c r="V23" s="303"/>
    </row>
    <row r="24" spans="2:22" ht="21" customHeight="1">
      <c r="B24" s="94"/>
      <c r="C24" s="80"/>
      <c r="D24" s="181"/>
      <c r="E24" s="181"/>
      <c r="F24" s="181"/>
      <c r="G24" s="304"/>
      <c r="H24" s="181"/>
      <c r="I24" s="181"/>
      <c r="J24" s="304"/>
      <c r="K24" s="80"/>
      <c r="L24" s="304"/>
      <c r="M24" s="185"/>
      <c r="N24" s="304"/>
      <c r="O24" s="300"/>
      <c r="P24" s="70">
        <v>14760</v>
      </c>
      <c r="Q24" s="190">
        <f>'別紙１－７'!AG18</f>
        <v>0</v>
      </c>
      <c r="R24" s="70">
        <f>P24*Q24</f>
        <v>0</v>
      </c>
      <c r="S24" s="302"/>
      <c r="T24" s="304"/>
      <c r="U24" s="304"/>
      <c r="V24" s="304"/>
    </row>
    <row r="26" spans="2:22">
      <c r="B26" s="30" t="s">
        <v>80</v>
      </c>
      <c r="C26" s="30" t="s">
        <v>131</v>
      </c>
    </row>
    <row r="27" spans="2:22">
      <c r="C27" s="30" t="s">
        <v>132</v>
      </c>
    </row>
    <row r="28" spans="2:22">
      <c r="C28" s="30" t="s">
        <v>178</v>
      </c>
    </row>
    <row r="29" spans="2:22">
      <c r="C29" s="30" t="s">
        <v>154</v>
      </c>
    </row>
    <row r="30" spans="2:22">
      <c r="C30" s="30" t="s">
        <v>155</v>
      </c>
    </row>
  </sheetData>
  <mergeCells count="36">
    <mergeCell ref="C14:C16"/>
    <mergeCell ref="E10:E12"/>
    <mergeCell ref="F10:F12"/>
    <mergeCell ref="H10:H12"/>
    <mergeCell ref="D10:D12"/>
    <mergeCell ref="C4:C8"/>
    <mergeCell ref="D4:D8"/>
    <mergeCell ref="I4:S4"/>
    <mergeCell ref="I5:N5"/>
    <mergeCell ref="O5:R5"/>
    <mergeCell ref="K6:K8"/>
    <mergeCell ref="L6:L8"/>
    <mergeCell ref="B10:B12"/>
    <mergeCell ref="M6:M8"/>
    <mergeCell ref="C2:D2"/>
    <mergeCell ref="T3:V3"/>
    <mergeCell ref="P6:P8"/>
    <mergeCell ref="Q6:Q8"/>
    <mergeCell ref="C10:C12"/>
    <mergeCell ref="Q11:Q12"/>
    <mergeCell ref="V10:V24"/>
    <mergeCell ref="U10:U24"/>
    <mergeCell ref="T10:T24"/>
    <mergeCell ref="P13:P14"/>
    <mergeCell ref="Q13:Q14"/>
    <mergeCell ref="J10:J24"/>
    <mergeCell ref="O11:O12"/>
    <mergeCell ref="P11:P12"/>
    <mergeCell ref="O23:O24"/>
    <mergeCell ref="S10:S24"/>
    <mergeCell ref="G10:G24"/>
    <mergeCell ref="I10:I12"/>
    <mergeCell ref="M10:M12"/>
    <mergeCell ref="N10:N24"/>
    <mergeCell ref="L10:L24"/>
    <mergeCell ref="K10:K12"/>
  </mergeCells>
  <phoneticPr fontId="8"/>
  <conditionalFormatting sqref="C2">
    <cfRule type="cellIs" dxfId="1" priority="1" operator="equal">
      <formula>"(選択してください)"</formula>
    </cfRule>
  </conditionalFormatting>
  <dataValidations count="1">
    <dataValidation type="list" allowBlank="1" showInputMessage="1" showErrorMessage="1" sqref="C2" xr:uid="{00000000-0002-0000-0200-000000000000}">
      <formula1>"(選択してください),民間立,公的立,自治体立"</formula1>
    </dataValidation>
  </dataValidations>
  <pageMargins left="0.43307086614173229" right="0.23622047244094491" top="0.74803149606299213" bottom="0.74803149606299213" header="0.31496062992125984" footer="0.31496062992125984"/>
  <pageSetup paperSize="9" scale="71" orientation="landscape"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プルダウン用!$A$2:$A$6</xm:f>
          </x14:formula1>
          <xm:sqref>B10</xm:sqref>
        </x14:dataValidation>
        <x14:dataValidation type="list" allowBlank="1" showInputMessage="1" showErrorMessage="1" xr:uid="{00000000-0002-0000-0200-000002000000}">
          <x14:formula1>
            <xm:f>プルダウン用!$B$2:$B$4</xm:f>
          </x14:formula1>
          <xm:sqref>M10</xm:sqref>
        </x14:dataValidation>
        <x14:dataValidation type="list" allowBlank="1" showInputMessage="1" showErrorMessage="1" xr:uid="{00000000-0002-0000-0200-000003000000}">
          <x14:formula1>
            <xm:f>プルダウン用!$C$2:$C$6</xm:f>
          </x14:formula1>
          <xm:sqref>R14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AB58"/>
  <sheetViews>
    <sheetView view="pageBreakPreview" zoomScaleNormal="100" zoomScaleSheetLayoutView="100" workbookViewId="0">
      <selection activeCell="C9" sqref="C9:C10"/>
    </sheetView>
  </sheetViews>
  <sheetFormatPr defaultColWidth="9" defaultRowHeight="13"/>
  <cols>
    <col min="1" max="1" width="9" style="1"/>
    <col min="2" max="2" width="17.26953125" style="1" customWidth="1"/>
    <col min="3" max="6" width="11.81640625" style="1" customWidth="1"/>
    <col min="7" max="8" width="4.36328125" style="1" customWidth="1"/>
    <col min="9" max="14" width="2.453125" style="1" customWidth="1"/>
    <col min="15" max="18" width="9.7265625" style="1" customWidth="1"/>
    <col min="19" max="19" width="11.6328125" style="1" customWidth="1"/>
    <col min="20" max="16384" width="9" style="1"/>
  </cols>
  <sheetData>
    <row r="1" spans="1:28" ht="14.5" thickBot="1">
      <c r="A1" s="4" t="s">
        <v>186</v>
      </c>
    </row>
    <row r="2" spans="1:28" ht="20.25" customHeight="1">
      <c r="D2" s="102" t="s">
        <v>7</v>
      </c>
      <c r="E2" s="131" t="str">
        <f>IF('別紙１－１'!B10&gt;0,'別紙１－１'!B10," ")</f>
        <v xml:space="preserve"> </v>
      </c>
      <c r="F2" s="103"/>
      <c r="G2" s="352"/>
      <c r="H2" s="353"/>
      <c r="I2" s="353"/>
      <c r="J2" s="353"/>
      <c r="K2" s="353"/>
      <c r="L2" s="353"/>
      <c r="M2" s="353"/>
      <c r="N2" s="354"/>
    </row>
    <row r="3" spans="1:28" ht="20.25" customHeight="1" thickBot="1">
      <c r="B3" s="4"/>
      <c r="D3" s="104" t="s">
        <v>8</v>
      </c>
      <c r="E3" s="105" t="str">
        <f>IF('別紙１－１'!C10&gt;0,'別紙１－１'!C10," ")</f>
        <v xml:space="preserve"> </v>
      </c>
      <c r="F3" s="106" t="s">
        <v>3</v>
      </c>
      <c r="G3" s="355" t="str">
        <f>IF('別紙１－１'!C14&gt;0,'別紙１－１'!C14," ")</f>
        <v xml:space="preserve"> </v>
      </c>
      <c r="H3" s="356"/>
      <c r="I3" s="356"/>
      <c r="J3" s="356"/>
      <c r="K3" s="356"/>
      <c r="L3" s="356"/>
      <c r="M3" s="356"/>
      <c r="N3" s="357"/>
    </row>
    <row r="4" spans="1:28" s="5" customFormat="1" ht="35.25" customHeight="1" thickBot="1">
      <c r="A4" s="358" t="s">
        <v>9</v>
      </c>
      <c r="B4" s="358"/>
      <c r="C4" s="358"/>
      <c r="D4" s="358"/>
      <c r="E4" s="358"/>
      <c r="F4" s="359"/>
      <c r="G4" s="359"/>
      <c r="H4" s="359"/>
      <c r="I4" s="359"/>
      <c r="J4" s="359"/>
      <c r="K4" s="359"/>
      <c r="L4" s="359"/>
      <c r="M4" s="359"/>
      <c r="N4" s="359"/>
      <c r="O4" s="12"/>
      <c r="P4" s="12"/>
      <c r="Q4" s="107"/>
      <c r="R4" s="107"/>
      <c r="S4" s="107"/>
    </row>
    <row r="5" spans="1:28" s="2" customFormat="1" ht="20.25" customHeight="1">
      <c r="A5" s="108" t="s">
        <v>180</v>
      </c>
      <c r="B5" s="360" t="s">
        <v>4</v>
      </c>
      <c r="C5" s="6" t="s">
        <v>5</v>
      </c>
      <c r="D5" s="7" t="s">
        <v>6</v>
      </c>
      <c r="E5" s="8" t="s">
        <v>1</v>
      </c>
      <c r="F5" s="13" t="s">
        <v>0</v>
      </c>
      <c r="G5" s="362" t="s">
        <v>10</v>
      </c>
      <c r="H5" s="363"/>
      <c r="I5" s="363"/>
      <c r="J5" s="363"/>
      <c r="K5" s="363"/>
      <c r="L5" s="363"/>
      <c r="M5" s="363"/>
      <c r="N5" s="364"/>
      <c r="O5" s="14"/>
      <c r="P5" s="14"/>
    </row>
    <row r="6" spans="1:28" s="2" customFormat="1" ht="16.5" customHeight="1">
      <c r="A6" s="109" t="s">
        <v>181</v>
      </c>
      <c r="B6" s="361"/>
      <c r="C6" s="3" t="s">
        <v>2</v>
      </c>
      <c r="D6" s="3" t="s">
        <v>2</v>
      </c>
      <c r="E6" s="3" t="s">
        <v>2</v>
      </c>
      <c r="F6" s="3" t="s">
        <v>2</v>
      </c>
      <c r="G6" s="365"/>
      <c r="H6" s="366"/>
      <c r="I6" s="366"/>
      <c r="J6" s="366"/>
      <c r="K6" s="366"/>
      <c r="L6" s="366"/>
      <c r="M6" s="366"/>
      <c r="N6" s="367"/>
      <c r="P6" s="110" t="s">
        <v>182</v>
      </c>
      <c r="Q6" s="111"/>
      <c r="R6" s="112"/>
    </row>
    <row r="7" spans="1:28" ht="16.5" customHeight="1">
      <c r="A7" s="113"/>
      <c r="B7" s="368"/>
      <c r="C7" s="369"/>
      <c r="D7" s="369"/>
      <c r="E7" s="369"/>
      <c r="F7" s="370">
        <f>C7+D7+E7</f>
        <v>0</v>
      </c>
      <c r="G7" s="114" t="s">
        <v>168</v>
      </c>
      <c r="H7" s="115"/>
      <c r="I7" s="115" t="s">
        <v>169</v>
      </c>
      <c r="J7" s="115"/>
      <c r="K7" s="115" t="s">
        <v>170</v>
      </c>
      <c r="L7" s="115"/>
      <c r="M7" s="115" t="s">
        <v>171</v>
      </c>
      <c r="N7" s="226"/>
      <c r="P7" s="116"/>
      <c r="Q7" s="117"/>
      <c r="R7" s="118"/>
    </row>
    <row r="8" spans="1:28">
      <c r="A8" s="119"/>
      <c r="B8" s="349"/>
      <c r="C8" s="350"/>
      <c r="D8" s="350"/>
      <c r="E8" s="350"/>
      <c r="F8" s="351"/>
      <c r="G8" s="120" t="s">
        <v>173</v>
      </c>
      <c r="H8" s="121" t="s">
        <v>172</v>
      </c>
      <c r="I8" s="121"/>
      <c r="J8" s="121" t="s">
        <v>169</v>
      </c>
      <c r="K8" s="121"/>
      <c r="L8" s="121" t="s">
        <v>170</v>
      </c>
      <c r="M8" s="121"/>
      <c r="N8" s="227" t="s">
        <v>171</v>
      </c>
      <c r="P8" s="122" t="s">
        <v>45</v>
      </c>
      <c r="Q8" s="20"/>
      <c r="R8" s="118"/>
      <c r="AB8" s="1">
        <v>4264720</v>
      </c>
    </row>
    <row r="9" spans="1:28" ht="13.5" customHeight="1">
      <c r="A9" s="113"/>
      <c r="B9" s="341"/>
      <c r="C9" s="343"/>
      <c r="D9" s="343"/>
      <c r="E9" s="343"/>
      <c r="F9" s="345">
        <f>C9+D9+E9</f>
        <v>0</v>
      </c>
      <c r="G9" s="123" t="s">
        <v>168</v>
      </c>
      <c r="H9" s="124"/>
      <c r="I9" s="124" t="s">
        <v>169</v>
      </c>
      <c r="J9" s="124"/>
      <c r="K9" s="124" t="s">
        <v>170</v>
      </c>
      <c r="L9" s="124"/>
      <c r="M9" s="124" t="s">
        <v>171</v>
      </c>
      <c r="N9" s="228"/>
      <c r="P9" s="122" t="s">
        <v>46</v>
      </c>
      <c r="Q9" s="20"/>
      <c r="R9" s="118"/>
    </row>
    <row r="10" spans="1:28" ht="13.5" customHeight="1">
      <c r="A10" s="119"/>
      <c r="B10" s="349"/>
      <c r="C10" s="350"/>
      <c r="D10" s="350"/>
      <c r="E10" s="350"/>
      <c r="F10" s="351"/>
      <c r="G10" s="120" t="s">
        <v>173</v>
      </c>
      <c r="H10" s="121" t="s">
        <v>172</v>
      </c>
      <c r="I10" s="121"/>
      <c r="J10" s="121" t="s">
        <v>169</v>
      </c>
      <c r="K10" s="121"/>
      <c r="L10" s="121" t="s">
        <v>170</v>
      </c>
      <c r="M10" s="121"/>
      <c r="N10" s="227" t="s">
        <v>171</v>
      </c>
      <c r="P10" s="122"/>
      <c r="Q10" s="20"/>
      <c r="R10" s="118"/>
    </row>
    <row r="11" spans="1:28" ht="13.5" customHeight="1">
      <c r="A11" s="113"/>
      <c r="B11" s="341"/>
      <c r="C11" s="343"/>
      <c r="D11" s="343"/>
      <c r="E11" s="343"/>
      <c r="F11" s="345">
        <f>C11+D11+E11</f>
        <v>0</v>
      </c>
      <c r="G11" s="123" t="s">
        <v>168</v>
      </c>
      <c r="H11" s="124"/>
      <c r="I11" s="124" t="s">
        <v>169</v>
      </c>
      <c r="J11" s="124"/>
      <c r="K11" s="124" t="s">
        <v>170</v>
      </c>
      <c r="L11" s="124"/>
      <c r="M11" s="124" t="s">
        <v>171</v>
      </c>
      <c r="N11" s="228"/>
      <c r="P11" s="122" t="s">
        <v>40</v>
      </c>
      <c r="Q11" s="20"/>
      <c r="R11" s="118"/>
    </row>
    <row r="12" spans="1:28" ht="13.5" customHeight="1">
      <c r="A12" s="119"/>
      <c r="B12" s="349"/>
      <c r="C12" s="350"/>
      <c r="D12" s="350"/>
      <c r="E12" s="350"/>
      <c r="F12" s="351"/>
      <c r="G12" s="120" t="s">
        <v>173</v>
      </c>
      <c r="H12" s="121" t="s">
        <v>172</v>
      </c>
      <c r="I12" s="121"/>
      <c r="J12" s="121" t="s">
        <v>169</v>
      </c>
      <c r="K12" s="121"/>
      <c r="L12" s="121" t="s">
        <v>170</v>
      </c>
      <c r="M12" s="121"/>
      <c r="N12" s="227" t="s">
        <v>171</v>
      </c>
      <c r="P12" s="122" t="s">
        <v>235</v>
      </c>
      <c r="Q12" s="20"/>
      <c r="R12" s="118"/>
    </row>
    <row r="13" spans="1:28" ht="13.5" customHeight="1">
      <c r="A13" s="113"/>
      <c r="B13" s="341"/>
      <c r="C13" s="343"/>
      <c r="D13" s="343"/>
      <c r="E13" s="343"/>
      <c r="F13" s="345">
        <f>C13+D13+E13</f>
        <v>0</v>
      </c>
      <c r="G13" s="123" t="s">
        <v>168</v>
      </c>
      <c r="H13" s="124"/>
      <c r="I13" s="124" t="s">
        <v>169</v>
      </c>
      <c r="J13" s="124"/>
      <c r="K13" s="124" t="s">
        <v>170</v>
      </c>
      <c r="L13" s="124"/>
      <c r="M13" s="124" t="s">
        <v>171</v>
      </c>
      <c r="N13" s="228"/>
      <c r="P13" s="122" t="s">
        <v>38</v>
      </c>
      <c r="Q13" s="20" t="s">
        <v>183</v>
      </c>
      <c r="R13" s="118"/>
    </row>
    <row r="14" spans="1:28" ht="13.5" customHeight="1">
      <c r="A14" s="119"/>
      <c r="B14" s="349"/>
      <c r="C14" s="350"/>
      <c r="D14" s="350"/>
      <c r="E14" s="350"/>
      <c r="F14" s="351"/>
      <c r="G14" s="120" t="s">
        <v>173</v>
      </c>
      <c r="H14" s="121" t="s">
        <v>172</v>
      </c>
      <c r="I14" s="121"/>
      <c r="J14" s="121" t="s">
        <v>169</v>
      </c>
      <c r="K14" s="121"/>
      <c r="L14" s="121" t="s">
        <v>170</v>
      </c>
      <c r="M14" s="121"/>
      <c r="N14" s="227" t="s">
        <v>171</v>
      </c>
      <c r="P14" s="122" t="s">
        <v>184</v>
      </c>
      <c r="Q14" s="20" t="s">
        <v>185</v>
      </c>
      <c r="R14" s="118"/>
    </row>
    <row r="15" spans="1:28" ht="13.5" customHeight="1">
      <c r="A15" s="113"/>
      <c r="B15" s="341"/>
      <c r="C15" s="343"/>
      <c r="D15" s="343"/>
      <c r="E15" s="343"/>
      <c r="F15" s="345">
        <f t="shared" ref="F15" si="0">C15+D15+E15</f>
        <v>0</v>
      </c>
      <c r="G15" s="123" t="s">
        <v>168</v>
      </c>
      <c r="H15" s="124"/>
      <c r="I15" s="124" t="s">
        <v>169</v>
      </c>
      <c r="J15" s="124"/>
      <c r="K15" s="124" t="s">
        <v>170</v>
      </c>
      <c r="L15" s="124"/>
      <c r="M15" s="124" t="s">
        <v>171</v>
      </c>
      <c r="N15" s="228"/>
      <c r="P15" s="125"/>
      <c r="Q15" s="126"/>
      <c r="R15" s="127"/>
    </row>
    <row r="16" spans="1:28" ht="13.5" customHeight="1">
      <c r="A16" s="119"/>
      <c r="B16" s="349"/>
      <c r="C16" s="350"/>
      <c r="D16" s="350"/>
      <c r="E16" s="350"/>
      <c r="F16" s="351"/>
      <c r="G16" s="120" t="s">
        <v>173</v>
      </c>
      <c r="H16" s="121" t="s">
        <v>172</v>
      </c>
      <c r="I16" s="121"/>
      <c r="J16" s="121" t="s">
        <v>169</v>
      </c>
      <c r="K16" s="121"/>
      <c r="L16" s="121" t="s">
        <v>170</v>
      </c>
      <c r="M16" s="121"/>
      <c r="N16" s="227" t="s">
        <v>171</v>
      </c>
    </row>
    <row r="17" spans="1:14" ht="13.5" customHeight="1">
      <c r="A17" s="113"/>
      <c r="B17" s="341"/>
      <c r="C17" s="343"/>
      <c r="D17" s="343"/>
      <c r="E17" s="343"/>
      <c r="F17" s="345">
        <f t="shared" ref="F17" si="1">C17+D17+E17</f>
        <v>0</v>
      </c>
      <c r="G17" s="123" t="s">
        <v>168</v>
      </c>
      <c r="H17" s="124"/>
      <c r="I17" s="124" t="s">
        <v>169</v>
      </c>
      <c r="J17" s="124"/>
      <c r="K17" s="124" t="s">
        <v>170</v>
      </c>
      <c r="L17" s="124"/>
      <c r="M17" s="124" t="s">
        <v>171</v>
      </c>
      <c r="N17" s="228"/>
    </row>
    <row r="18" spans="1:14" ht="13.5" customHeight="1">
      <c r="A18" s="119"/>
      <c r="B18" s="349"/>
      <c r="C18" s="350"/>
      <c r="D18" s="350"/>
      <c r="E18" s="350"/>
      <c r="F18" s="351"/>
      <c r="G18" s="120" t="s">
        <v>173</v>
      </c>
      <c r="H18" s="121" t="s">
        <v>172</v>
      </c>
      <c r="I18" s="121"/>
      <c r="J18" s="121" t="s">
        <v>169</v>
      </c>
      <c r="K18" s="121"/>
      <c r="L18" s="121" t="s">
        <v>170</v>
      </c>
      <c r="M18" s="121"/>
      <c r="N18" s="227" t="s">
        <v>171</v>
      </c>
    </row>
    <row r="19" spans="1:14" ht="13.5" customHeight="1">
      <c r="A19" s="113"/>
      <c r="B19" s="341"/>
      <c r="C19" s="343"/>
      <c r="D19" s="343"/>
      <c r="E19" s="343"/>
      <c r="F19" s="345">
        <f t="shared" ref="F19" si="2">C19+D19+E19</f>
        <v>0</v>
      </c>
      <c r="G19" s="123" t="s">
        <v>168</v>
      </c>
      <c r="H19" s="124"/>
      <c r="I19" s="124" t="s">
        <v>169</v>
      </c>
      <c r="J19" s="124"/>
      <c r="K19" s="124" t="s">
        <v>170</v>
      </c>
      <c r="L19" s="124"/>
      <c r="M19" s="124" t="s">
        <v>171</v>
      </c>
      <c r="N19" s="228"/>
    </row>
    <row r="20" spans="1:14" ht="13.5" customHeight="1">
      <c r="A20" s="119"/>
      <c r="B20" s="349"/>
      <c r="C20" s="350"/>
      <c r="D20" s="350"/>
      <c r="E20" s="350"/>
      <c r="F20" s="351"/>
      <c r="G20" s="120" t="s">
        <v>173</v>
      </c>
      <c r="H20" s="121" t="s">
        <v>172</v>
      </c>
      <c r="I20" s="121"/>
      <c r="J20" s="121" t="s">
        <v>169</v>
      </c>
      <c r="K20" s="121"/>
      <c r="L20" s="121" t="s">
        <v>170</v>
      </c>
      <c r="M20" s="121"/>
      <c r="N20" s="227" t="s">
        <v>171</v>
      </c>
    </row>
    <row r="21" spans="1:14" ht="13.5" customHeight="1">
      <c r="A21" s="113"/>
      <c r="B21" s="341"/>
      <c r="C21" s="343"/>
      <c r="D21" s="343"/>
      <c r="E21" s="343"/>
      <c r="F21" s="345">
        <f t="shared" ref="F21" si="3">C21+D21+E21</f>
        <v>0</v>
      </c>
      <c r="G21" s="123" t="s">
        <v>168</v>
      </c>
      <c r="H21" s="124"/>
      <c r="I21" s="124" t="s">
        <v>169</v>
      </c>
      <c r="J21" s="124"/>
      <c r="K21" s="124" t="s">
        <v>170</v>
      </c>
      <c r="L21" s="124"/>
      <c r="M21" s="124" t="s">
        <v>171</v>
      </c>
      <c r="N21" s="228"/>
    </row>
    <row r="22" spans="1:14" ht="13.5" customHeight="1">
      <c r="A22" s="119"/>
      <c r="B22" s="349"/>
      <c r="C22" s="350"/>
      <c r="D22" s="350"/>
      <c r="E22" s="350"/>
      <c r="F22" s="351"/>
      <c r="G22" s="120" t="s">
        <v>173</v>
      </c>
      <c r="H22" s="121" t="s">
        <v>172</v>
      </c>
      <c r="I22" s="121"/>
      <c r="J22" s="121" t="s">
        <v>169</v>
      </c>
      <c r="K22" s="121"/>
      <c r="L22" s="121" t="s">
        <v>170</v>
      </c>
      <c r="M22" s="121"/>
      <c r="N22" s="227" t="s">
        <v>171</v>
      </c>
    </row>
    <row r="23" spans="1:14" ht="13.5" customHeight="1">
      <c r="A23" s="113"/>
      <c r="B23" s="341"/>
      <c r="C23" s="343"/>
      <c r="D23" s="343"/>
      <c r="E23" s="343"/>
      <c r="F23" s="345">
        <f t="shared" ref="F23" si="4">C23+D23+E23</f>
        <v>0</v>
      </c>
      <c r="G23" s="123" t="s">
        <v>168</v>
      </c>
      <c r="H23" s="124"/>
      <c r="I23" s="124" t="s">
        <v>169</v>
      </c>
      <c r="J23" s="124"/>
      <c r="K23" s="124" t="s">
        <v>170</v>
      </c>
      <c r="L23" s="124"/>
      <c r="M23" s="124" t="s">
        <v>171</v>
      </c>
      <c r="N23" s="228"/>
    </row>
    <row r="24" spans="1:14" ht="13.5" customHeight="1">
      <c r="A24" s="119"/>
      <c r="B24" s="349"/>
      <c r="C24" s="350"/>
      <c r="D24" s="350"/>
      <c r="E24" s="350"/>
      <c r="F24" s="351"/>
      <c r="G24" s="120" t="s">
        <v>173</v>
      </c>
      <c r="H24" s="121" t="s">
        <v>172</v>
      </c>
      <c r="I24" s="121"/>
      <c r="J24" s="121" t="s">
        <v>169</v>
      </c>
      <c r="K24" s="121"/>
      <c r="L24" s="121" t="s">
        <v>170</v>
      </c>
      <c r="M24" s="121"/>
      <c r="N24" s="227" t="s">
        <v>171</v>
      </c>
    </row>
    <row r="25" spans="1:14" ht="13.5" customHeight="1">
      <c r="A25" s="113"/>
      <c r="B25" s="341"/>
      <c r="C25" s="343"/>
      <c r="D25" s="343"/>
      <c r="E25" s="343"/>
      <c r="F25" s="345">
        <f t="shared" ref="F25" si="5">C25+D25+E25</f>
        <v>0</v>
      </c>
      <c r="G25" s="123" t="s">
        <v>168</v>
      </c>
      <c r="H25" s="124"/>
      <c r="I25" s="124" t="s">
        <v>169</v>
      </c>
      <c r="J25" s="124"/>
      <c r="K25" s="124" t="s">
        <v>170</v>
      </c>
      <c r="L25" s="124"/>
      <c r="M25" s="124" t="s">
        <v>171</v>
      </c>
      <c r="N25" s="228"/>
    </row>
    <row r="26" spans="1:14" ht="13.5" customHeight="1">
      <c r="A26" s="119"/>
      <c r="B26" s="349"/>
      <c r="C26" s="350"/>
      <c r="D26" s="350"/>
      <c r="E26" s="350"/>
      <c r="F26" s="351"/>
      <c r="G26" s="120" t="s">
        <v>173</v>
      </c>
      <c r="H26" s="121" t="s">
        <v>172</v>
      </c>
      <c r="I26" s="121"/>
      <c r="J26" s="121" t="s">
        <v>169</v>
      </c>
      <c r="K26" s="121"/>
      <c r="L26" s="121" t="s">
        <v>170</v>
      </c>
      <c r="M26" s="121"/>
      <c r="N26" s="227" t="s">
        <v>171</v>
      </c>
    </row>
    <row r="27" spans="1:14" ht="13.5" customHeight="1">
      <c r="A27" s="113"/>
      <c r="B27" s="341"/>
      <c r="C27" s="343"/>
      <c r="D27" s="343"/>
      <c r="E27" s="343"/>
      <c r="F27" s="345">
        <f t="shared" ref="F27" si="6">C27+D27+E27</f>
        <v>0</v>
      </c>
      <c r="G27" s="123" t="s">
        <v>168</v>
      </c>
      <c r="H27" s="124"/>
      <c r="I27" s="124" t="s">
        <v>169</v>
      </c>
      <c r="J27" s="124"/>
      <c r="K27" s="124" t="s">
        <v>170</v>
      </c>
      <c r="L27" s="124"/>
      <c r="M27" s="124" t="s">
        <v>171</v>
      </c>
      <c r="N27" s="228"/>
    </row>
    <row r="28" spans="1:14" ht="13.5" customHeight="1">
      <c r="A28" s="119"/>
      <c r="B28" s="349"/>
      <c r="C28" s="350"/>
      <c r="D28" s="350"/>
      <c r="E28" s="350"/>
      <c r="F28" s="351"/>
      <c r="G28" s="120" t="s">
        <v>173</v>
      </c>
      <c r="H28" s="121" t="s">
        <v>172</v>
      </c>
      <c r="I28" s="121"/>
      <c r="J28" s="121" t="s">
        <v>169</v>
      </c>
      <c r="K28" s="121"/>
      <c r="L28" s="121" t="s">
        <v>170</v>
      </c>
      <c r="M28" s="121"/>
      <c r="N28" s="227" t="s">
        <v>171</v>
      </c>
    </row>
    <row r="29" spans="1:14" ht="13.5" customHeight="1">
      <c r="A29" s="113"/>
      <c r="B29" s="341"/>
      <c r="C29" s="343"/>
      <c r="D29" s="343"/>
      <c r="E29" s="343"/>
      <c r="F29" s="345">
        <f t="shared" ref="F29" si="7">C29+D29+E29</f>
        <v>0</v>
      </c>
      <c r="G29" s="123" t="s">
        <v>168</v>
      </c>
      <c r="H29" s="124"/>
      <c r="I29" s="124" t="s">
        <v>169</v>
      </c>
      <c r="J29" s="124"/>
      <c r="K29" s="124" t="s">
        <v>170</v>
      </c>
      <c r="L29" s="124"/>
      <c r="M29" s="124" t="s">
        <v>171</v>
      </c>
      <c r="N29" s="228"/>
    </row>
    <row r="30" spans="1:14" ht="13.5" customHeight="1">
      <c r="A30" s="119"/>
      <c r="B30" s="349"/>
      <c r="C30" s="350"/>
      <c r="D30" s="350"/>
      <c r="E30" s="350"/>
      <c r="F30" s="351"/>
      <c r="G30" s="120" t="s">
        <v>173</v>
      </c>
      <c r="H30" s="121" t="s">
        <v>172</v>
      </c>
      <c r="I30" s="121"/>
      <c r="J30" s="121" t="s">
        <v>169</v>
      </c>
      <c r="K30" s="121"/>
      <c r="L30" s="121" t="s">
        <v>170</v>
      </c>
      <c r="M30" s="121"/>
      <c r="N30" s="227" t="s">
        <v>171</v>
      </c>
    </row>
    <row r="31" spans="1:14" ht="13.5" customHeight="1">
      <c r="A31" s="113"/>
      <c r="B31" s="341"/>
      <c r="C31" s="343"/>
      <c r="D31" s="343"/>
      <c r="E31" s="343"/>
      <c r="F31" s="345">
        <f t="shared" ref="F31" si="8">C31+D31+E31</f>
        <v>0</v>
      </c>
      <c r="G31" s="123" t="s">
        <v>168</v>
      </c>
      <c r="H31" s="124"/>
      <c r="I31" s="124" t="s">
        <v>169</v>
      </c>
      <c r="J31" s="124"/>
      <c r="K31" s="124" t="s">
        <v>170</v>
      </c>
      <c r="L31" s="124"/>
      <c r="M31" s="124" t="s">
        <v>171</v>
      </c>
      <c r="N31" s="228"/>
    </row>
    <row r="32" spans="1:14" ht="13.5" customHeight="1">
      <c r="A32" s="119"/>
      <c r="B32" s="349"/>
      <c r="C32" s="350"/>
      <c r="D32" s="350"/>
      <c r="E32" s="350"/>
      <c r="F32" s="351"/>
      <c r="G32" s="120" t="s">
        <v>173</v>
      </c>
      <c r="H32" s="121" t="s">
        <v>172</v>
      </c>
      <c r="I32" s="121"/>
      <c r="J32" s="121" t="s">
        <v>169</v>
      </c>
      <c r="K32" s="121"/>
      <c r="L32" s="121" t="s">
        <v>170</v>
      </c>
      <c r="M32" s="121"/>
      <c r="N32" s="227" t="s">
        <v>171</v>
      </c>
    </row>
    <row r="33" spans="1:14" ht="13.5" customHeight="1">
      <c r="A33" s="113"/>
      <c r="B33" s="341"/>
      <c r="C33" s="343"/>
      <c r="D33" s="343"/>
      <c r="E33" s="343"/>
      <c r="F33" s="345">
        <f t="shared" ref="F33" si="9">C33+D33+E33</f>
        <v>0</v>
      </c>
      <c r="G33" s="123" t="s">
        <v>168</v>
      </c>
      <c r="H33" s="124"/>
      <c r="I33" s="124" t="s">
        <v>169</v>
      </c>
      <c r="J33" s="124"/>
      <c r="K33" s="124" t="s">
        <v>170</v>
      </c>
      <c r="L33" s="124"/>
      <c r="M33" s="124" t="s">
        <v>171</v>
      </c>
      <c r="N33" s="228"/>
    </row>
    <row r="34" spans="1:14" ht="13.5" customHeight="1">
      <c r="A34" s="119"/>
      <c r="B34" s="349"/>
      <c r="C34" s="350"/>
      <c r="D34" s="350"/>
      <c r="E34" s="350"/>
      <c r="F34" s="351"/>
      <c r="G34" s="120" t="s">
        <v>173</v>
      </c>
      <c r="H34" s="121" t="s">
        <v>172</v>
      </c>
      <c r="I34" s="121"/>
      <c r="J34" s="121" t="s">
        <v>169</v>
      </c>
      <c r="K34" s="121"/>
      <c r="L34" s="121" t="s">
        <v>170</v>
      </c>
      <c r="M34" s="121"/>
      <c r="N34" s="227" t="s">
        <v>171</v>
      </c>
    </row>
    <row r="35" spans="1:14" ht="13.5" customHeight="1">
      <c r="A35" s="113"/>
      <c r="B35" s="341"/>
      <c r="C35" s="343"/>
      <c r="D35" s="343"/>
      <c r="E35" s="343"/>
      <c r="F35" s="345">
        <f t="shared" ref="F35" si="10">C35+D35+E35</f>
        <v>0</v>
      </c>
      <c r="G35" s="123" t="s">
        <v>168</v>
      </c>
      <c r="H35" s="124"/>
      <c r="I35" s="124" t="s">
        <v>169</v>
      </c>
      <c r="J35" s="124"/>
      <c r="K35" s="124" t="s">
        <v>170</v>
      </c>
      <c r="L35" s="124"/>
      <c r="M35" s="124" t="s">
        <v>171</v>
      </c>
      <c r="N35" s="228"/>
    </row>
    <row r="36" spans="1:14" ht="13.5" customHeight="1">
      <c r="A36" s="119"/>
      <c r="B36" s="349"/>
      <c r="C36" s="350"/>
      <c r="D36" s="350"/>
      <c r="E36" s="350"/>
      <c r="F36" s="351"/>
      <c r="G36" s="120" t="s">
        <v>173</v>
      </c>
      <c r="H36" s="121" t="s">
        <v>172</v>
      </c>
      <c r="I36" s="121"/>
      <c r="J36" s="121" t="s">
        <v>169</v>
      </c>
      <c r="K36" s="121"/>
      <c r="L36" s="121" t="s">
        <v>170</v>
      </c>
      <c r="M36" s="121"/>
      <c r="N36" s="227" t="s">
        <v>171</v>
      </c>
    </row>
    <row r="37" spans="1:14" ht="13.5" customHeight="1">
      <c r="A37" s="113"/>
      <c r="B37" s="341"/>
      <c r="C37" s="343"/>
      <c r="D37" s="343"/>
      <c r="E37" s="343"/>
      <c r="F37" s="345">
        <f t="shared" ref="F37" si="11">C37+D37+E37</f>
        <v>0</v>
      </c>
      <c r="G37" s="123" t="s">
        <v>168</v>
      </c>
      <c r="H37" s="124"/>
      <c r="I37" s="124" t="s">
        <v>169</v>
      </c>
      <c r="J37" s="124"/>
      <c r="K37" s="124" t="s">
        <v>170</v>
      </c>
      <c r="L37" s="124"/>
      <c r="M37" s="124" t="s">
        <v>171</v>
      </c>
      <c r="N37" s="228"/>
    </row>
    <row r="38" spans="1:14" ht="13.5" customHeight="1">
      <c r="A38" s="119"/>
      <c r="B38" s="349"/>
      <c r="C38" s="350"/>
      <c r="D38" s="350"/>
      <c r="E38" s="350"/>
      <c r="F38" s="351"/>
      <c r="G38" s="120" t="s">
        <v>173</v>
      </c>
      <c r="H38" s="121" t="s">
        <v>172</v>
      </c>
      <c r="I38" s="121"/>
      <c r="J38" s="121" t="s">
        <v>169</v>
      </c>
      <c r="K38" s="121"/>
      <c r="L38" s="121" t="s">
        <v>170</v>
      </c>
      <c r="M38" s="121"/>
      <c r="N38" s="227" t="s">
        <v>171</v>
      </c>
    </row>
    <row r="39" spans="1:14" ht="13.5" customHeight="1">
      <c r="A39" s="113"/>
      <c r="B39" s="341"/>
      <c r="C39" s="343"/>
      <c r="D39" s="343"/>
      <c r="E39" s="343"/>
      <c r="F39" s="345">
        <f t="shared" ref="F39" si="12">C39+D39+E39</f>
        <v>0</v>
      </c>
      <c r="G39" s="123" t="s">
        <v>168</v>
      </c>
      <c r="H39" s="124"/>
      <c r="I39" s="124" t="s">
        <v>169</v>
      </c>
      <c r="J39" s="124"/>
      <c r="K39" s="124" t="s">
        <v>170</v>
      </c>
      <c r="L39" s="124"/>
      <c r="M39" s="124" t="s">
        <v>171</v>
      </c>
      <c r="N39" s="228"/>
    </row>
    <row r="40" spans="1:14" ht="13.5" customHeight="1">
      <c r="A40" s="119"/>
      <c r="B40" s="349"/>
      <c r="C40" s="350"/>
      <c r="D40" s="350"/>
      <c r="E40" s="350"/>
      <c r="F40" s="351"/>
      <c r="G40" s="120" t="s">
        <v>173</v>
      </c>
      <c r="H40" s="121" t="s">
        <v>172</v>
      </c>
      <c r="I40" s="121"/>
      <c r="J40" s="121" t="s">
        <v>169</v>
      </c>
      <c r="K40" s="121"/>
      <c r="L40" s="121" t="s">
        <v>170</v>
      </c>
      <c r="M40" s="121"/>
      <c r="N40" s="227" t="s">
        <v>171</v>
      </c>
    </row>
    <row r="41" spans="1:14" ht="13.5" customHeight="1">
      <c r="A41" s="113"/>
      <c r="B41" s="341"/>
      <c r="C41" s="343"/>
      <c r="D41" s="343"/>
      <c r="E41" s="343"/>
      <c r="F41" s="345">
        <f t="shared" ref="F41" si="13">C41+D41+E41</f>
        <v>0</v>
      </c>
      <c r="G41" s="123" t="s">
        <v>168</v>
      </c>
      <c r="H41" s="124"/>
      <c r="I41" s="124" t="s">
        <v>169</v>
      </c>
      <c r="J41" s="124"/>
      <c r="K41" s="124" t="s">
        <v>170</v>
      </c>
      <c r="L41" s="124"/>
      <c r="M41" s="124" t="s">
        <v>171</v>
      </c>
      <c r="N41" s="228"/>
    </row>
    <row r="42" spans="1:14" ht="13.5" customHeight="1">
      <c r="A42" s="119"/>
      <c r="B42" s="349"/>
      <c r="C42" s="350"/>
      <c r="D42" s="350"/>
      <c r="E42" s="350"/>
      <c r="F42" s="351"/>
      <c r="G42" s="120" t="s">
        <v>173</v>
      </c>
      <c r="H42" s="121" t="s">
        <v>172</v>
      </c>
      <c r="I42" s="121"/>
      <c r="J42" s="121" t="s">
        <v>169</v>
      </c>
      <c r="K42" s="121"/>
      <c r="L42" s="121" t="s">
        <v>170</v>
      </c>
      <c r="M42" s="121"/>
      <c r="N42" s="227" t="s">
        <v>171</v>
      </c>
    </row>
    <row r="43" spans="1:14" ht="13.5" customHeight="1">
      <c r="A43" s="113"/>
      <c r="B43" s="341"/>
      <c r="C43" s="343"/>
      <c r="D43" s="343"/>
      <c r="E43" s="343"/>
      <c r="F43" s="345">
        <f t="shared" ref="F43" si="14">C43+D43+E43</f>
        <v>0</v>
      </c>
      <c r="G43" s="123" t="s">
        <v>168</v>
      </c>
      <c r="H43" s="124"/>
      <c r="I43" s="124" t="s">
        <v>169</v>
      </c>
      <c r="J43" s="124"/>
      <c r="K43" s="124" t="s">
        <v>170</v>
      </c>
      <c r="L43" s="124"/>
      <c r="M43" s="124" t="s">
        <v>171</v>
      </c>
      <c r="N43" s="228"/>
    </row>
    <row r="44" spans="1:14" ht="13.5" customHeight="1">
      <c r="A44" s="119"/>
      <c r="B44" s="349"/>
      <c r="C44" s="350"/>
      <c r="D44" s="350"/>
      <c r="E44" s="350"/>
      <c r="F44" s="351"/>
      <c r="G44" s="120" t="s">
        <v>173</v>
      </c>
      <c r="H44" s="121" t="s">
        <v>172</v>
      </c>
      <c r="I44" s="121"/>
      <c r="J44" s="121" t="s">
        <v>169</v>
      </c>
      <c r="K44" s="121"/>
      <c r="L44" s="121" t="s">
        <v>170</v>
      </c>
      <c r="M44" s="121"/>
      <c r="N44" s="227" t="s">
        <v>171</v>
      </c>
    </row>
    <row r="45" spans="1:14" ht="13.5" customHeight="1">
      <c r="A45" s="113"/>
      <c r="B45" s="341"/>
      <c r="C45" s="343"/>
      <c r="D45" s="343"/>
      <c r="E45" s="343"/>
      <c r="F45" s="345">
        <f t="shared" ref="F45" si="15">C45+D45+E45</f>
        <v>0</v>
      </c>
      <c r="G45" s="123" t="s">
        <v>168</v>
      </c>
      <c r="H45" s="124"/>
      <c r="I45" s="124" t="s">
        <v>169</v>
      </c>
      <c r="J45" s="124"/>
      <c r="K45" s="124" t="s">
        <v>170</v>
      </c>
      <c r="L45" s="124"/>
      <c r="M45" s="124" t="s">
        <v>171</v>
      </c>
      <c r="N45" s="228"/>
    </row>
    <row r="46" spans="1:14" ht="13.5" customHeight="1">
      <c r="A46" s="119"/>
      <c r="B46" s="349"/>
      <c r="C46" s="350"/>
      <c r="D46" s="350"/>
      <c r="E46" s="350"/>
      <c r="F46" s="351"/>
      <c r="G46" s="120" t="s">
        <v>173</v>
      </c>
      <c r="H46" s="121" t="s">
        <v>172</v>
      </c>
      <c r="I46" s="121"/>
      <c r="J46" s="121" t="s">
        <v>169</v>
      </c>
      <c r="K46" s="121"/>
      <c r="L46" s="121" t="s">
        <v>170</v>
      </c>
      <c r="M46" s="121"/>
      <c r="N46" s="227" t="s">
        <v>171</v>
      </c>
    </row>
    <row r="47" spans="1:14" ht="13.5" customHeight="1">
      <c r="A47" s="113"/>
      <c r="B47" s="341"/>
      <c r="C47" s="343"/>
      <c r="D47" s="343"/>
      <c r="E47" s="343"/>
      <c r="F47" s="345">
        <f>C47+D47+E47</f>
        <v>0</v>
      </c>
      <c r="G47" s="123" t="s">
        <v>168</v>
      </c>
      <c r="H47" s="124"/>
      <c r="I47" s="124" t="s">
        <v>169</v>
      </c>
      <c r="J47" s="124"/>
      <c r="K47" s="124" t="s">
        <v>170</v>
      </c>
      <c r="L47" s="124"/>
      <c r="M47" s="124" t="s">
        <v>171</v>
      </c>
      <c r="N47" s="228"/>
    </row>
    <row r="48" spans="1:14" ht="13.5" customHeight="1">
      <c r="A48" s="119"/>
      <c r="B48" s="349"/>
      <c r="C48" s="350"/>
      <c r="D48" s="350"/>
      <c r="E48" s="350"/>
      <c r="F48" s="351"/>
      <c r="G48" s="120" t="s">
        <v>173</v>
      </c>
      <c r="H48" s="121" t="s">
        <v>172</v>
      </c>
      <c r="I48" s="121"/>
      <c r="J48" s="121" t="s">
        <v>169</v>
      </c>
      <c r="K48" s="121"/>
      <c r="L48" s="121" t="s">
        <v>170</v>
      </c>
      <c r="M48" s="121"/>
      <c r="N48" s="227" t="s">
        <v>171</v>
      </c>
    </row>
    <row r="49" spans="1:14" ht="13.5" customHeight="1">
      <c r="A49" s="113"/>
      <c r="B49" s="341"/>
      <c r="C49" s="343"/>
      <c r="D49" s="343"/>
      <c r="E49" s="343"/>
      <c r="F49" s="345">
        <f>C49+D49+E49</f>
        <v>0</v>
      </c>
      <c r="G49" s="123" t="s">
        <v>168</v>
      </c>
      <c r="H49" s="124"/>
      <c r="I49" s="124" t="s">
        <v>169</v>
      </c>
      <c r="J49" s="124"/>
      <c r="K49" s="124" t="s">
        <v>170</v>
      </c>
      <c r="L49" s="124"/>
      <c r="M49" s="124" t="s">
        <v>171</v>
      </c>
      <c r="N49" s="228"/>
    </row>
    <row r="50" spans="1:14" ht="13.5" customHeight="1">
      <c r="A50" s="229"/>
      <c r="B50" s="342"/>
      <c r="C50" s="344"/>
      <c r="D50" s="344"/>
      <c r="E50" s="344"/>
      <c r="F50" s="346"/>
      <c r="G50" s="128" t="s">
        <v>173</v>
      </c>
      <c r="H50" s="129" t="s">
        <v>172</v>
      </c>
      <c r="I50" s="129"/>
      <c r="J50" s="129" t="s">
        <v>169</v>
      </c>
      <c r="K50" s="129"/>
      <c r="L50" s="129" t="s">
        <v>170</v>
      </c>
      <c r="M50" s="129"/>
      <c r="N50" s="230" t="s">
        <v>171</v>
      </c>
    </row>
    <row r="51" spans="1:14" ht="20.25" customHeight="1" thickBot="1">
      <c r="A51" s="347" t="s">
        <v>11</v>
      </c>
      <c r="B51" s="348"/>
      <c r="C51" s="130">
        <f>SUM(C7:C50)</f>
        <v>0</v>
      </c>
      <c r="D51" s="130">
        <f>SUM(D7:D50)</f>
        <v>0</v>
      </c>
      <c r="E51" s="130">
        <f>SUM(E7:E50)</f>
        <v>0</v>
      </c>
      <c r="F51" s="182">
        <f>SUM(F7:F50)</f>
        <v>0</v>
      </c>
      <c r="G51" s="335"/>
      <c r="H51" s="336"/>
      <c r="I51" s="336"/>
      <c r="J51" s="336"/>
      <c r="K51" s="336"/>
      <c r="L51" s="336"/>
      <c r="M51" s="336"/>
      <c r="N51" s="337"/>
    </row>
    <row r="52" spans="1:14" ht="20.25" customHeight="1">
      <c r="A52" s="11" t="s">
        <v>12</v>
      </c>
      <c r="B52" s="9"/>
      <c r="C52" s="10"/>
      <c r="D52" s="10"/>
      <c r="E52" s="10"/>
      <c r="F52" s="10"/>
      <c r="G52" s="10"/>
      <c r="H52" s="10"/>
      <c r="I52" s="10"/>
      <c r="J52" s="10"/>
      <c r="K52" s="10"/>
      <c r="L52" s="10"/>
      <c r="M52" s="10"/>
      <c r="N52" s="10"/>
    </row>
    <row r="53" spans="1:14" ht="15" customHeight="1">
      <c r="A53" s="338" t="s">
        <v>130</v>
      </c>
      <c r="B53" s="338"/>
      <c r="C53" s="338"/>
      <c r="D53" s="338"/>
      <c r="E53" s="338"/>
      <c r="F53" s="338"/>
      <c r="G53" s="338"/>
      <c r="H53" s="338"/>
      <c r="I53" s="338"/>
      <c r="J53" s="338"/>
      <c r="K53" s="338"/>
      <c r="L53" s="338"/>
      <c r="M53" s="338"/>
      <c r="N53" s="338"/>
    </row>
    <row r="54" spans="1:14" ht="30" customHeight="1">
      <c r="A54" s="339" t="s">
        <v>14</v>
      </c>
      <c r="B54" s="340"/>
      <c r="C54" s="340"/>
      <c r="D54" s="340"/>
      <c r="E54" s="340"/>
      <c r="F54" s="340"/>
      <c r="G54" s="340"/>
      <c r="H54" s="340"/>
      <c r="I54" s="340"/>
      <c r="J54" s="340"/>
      <c r="K54" s="340"/>
      <c r="L54" s="340"/>
      <c r="M54" s="340"/>
      <c r="N54" s="340"/>
    </row>
    <row r="55" spans="1:14" ht="15" customHeight="1">
      <c r="A55" s="339" t="s">
        <v>13</v>
      </c>
      <c r="B55" s="339"/>
      <c r="C55" s="339"/>
      <c r="D55" s="339"/>
      <c r="E55" s="339"/>
      <c r="F55" s="339"/>
      <c r="G55" s="339"/>
      <c r="H55" s="339"/>
      <c r="I55" s="339"/>
      <c r="J55" s="339"/>
      <c r="K55" s="339"/>
      <c r="L55" s="339"/>
      <c r="M55" s="339"/>
      <c r="N55" s="339"/>
    </row>
    <row r="56" spans="1:14" ht="15" customHeight="1">
      <c r="A56" s="339" t="s">
        <v>15</v>
      </c>
      <c r="B56" s="339"/>
      <c r="C56" s="339"/>
      <c r="D56" s="339"/>
      <c r="E56" s="339"/>
      <c r="F56" s="339"/>
      <c r="G56" s="339"/>
      <c r="H56" s="339"/>
      <c r="I56" s="339"/>
      <c r="J56" s="339"/>
      <c r="K56" s="339"/>
      <c r="L56" s="339"/>
      <c r="M56" s="339"/>
      <c r="N56" s="339"/>
    </row>
    <row r="58" spans="1:14">
      <c r="G58" s="62"/>
      <c r="H58" s="62"/>
      <c r="I58" s="62"/>
      <c r="J58" s="62"/>
      <c r="K58" s="62"/>
      <c r="L58" s="62"/>
      <c r="M58" s="62"/>
      <c r="N58" s="62"/>
    </row>
  </sheetData>
  <mergeCells count="121">
    <mergeCell ref="G2:N2"/>
    <mergeCell ref="G3:N3"/>
    <mergeCell ref="A4:N4"/>
    <mergeCell ref="B5:B6"/>
    <mergeCell ref="G5:N6"/>
    <mergeCell ref="B7:B8"/>
    <mergeCell ref="C7:C8"/>
    <mergeCell ref="D7:D8"/>
    <mergeCell ref="E7:E8"/>
    <mergeCell ref="F7:F8"/>
    <mergeCell ref="B9:B10"/>
    <mergeCell ref="C9:C10"/>
    <mergeCell ref="D9:D10"/>
    <mergeCell ref="E9:E10"/>
    <mergeCell ref="F9:F10"/>
    <mergeCell ref="B11:B12"/>
    <mergeCell ref="C11:C12"/>
    <mergeCell ref="D11:D12"/>
    <mergeCell ref="E11:E12"/>
    <mergeCell ref="F11:F12"/>
    <mergeCell ref="B13:B14"/>
    <mergeCell ref="C13:C14"/>
    <mergeCell ref="D13:D14"/>
    <mergeCell ref="E13:E14"/>
    <mergeCell ref="F13:F14"/>
    <mergeCell ref="B15:B16"/>
    <mergeCell ref="C15:C16"/>
    <mergeCell ref="D15:D16"/>
    <mergeCell ref="E15:E16"/>
    <mergeCell ref="F15:F16"/>
    <mergeCell ref="B17:B18"/>
    <mergeCell ref="C17:C18"/>
    <mergeCell ref="D17:D18"/>
    <mergeCell ref="E17:E18"/>
    <mergeCell ref="F17:F18"/>
    <mergeCell ref="B19:B20"/>
    <mergeCell ref="C19:C20"/>
    <mergeCell ref="D19:D20"/>
    <mergeCell ref="E19:E20"/>
    <mergeCell ref="F19:F20"/>
    <mergeCell ref="B21:B22"/>
    <mergeCell ref="C21:C22"/>
    <mergeCell ref="D21:D22"/>
    <mergeCell ref="E21:E22"/>
    <mergeCell ref="F21:F22"/>
    <mergeCell ref="B23:B24"/>
    <mergeCell ref="C23:C24"/>
    <mergeCell ref="D23:D24"/>
    <mergeCell ref="E23:E24"/>
    <mergeCell ref="F23:F24"/>
    <mergeCell ref="B25:B26"/>
    <mergeCell ref="C25:C26"/>
    <mergeCell ref="D25:D26"/>
    <mergeCell ref="E25:E26"/>
    <mergeCell ref="F25:F26"/>
    <mergeCell ref="B27:B28"/>
    <mergeCell ref="C27:C28"/>
    <mergeCell ref="D27:D28"/>
    <mergeCell ref="E27:E28"/>
    <mergeCell ref="F27:F28"/>
    <mergeCell ref="B29:B30"/>
    <mergeCell ref="C29:C30"/>
    <mergeCell ref="D29:D30"/>
    <mergeCell ref="E29:E30"/>
    <mergeCell ref="F29:F30"/>
    <mergeCell ref="B31:B32"/>
    <mergeCell ref="C31:C32"/>
    <mergeCell ref="D31:D32"/>
    <mergeCell ref="E31:E32"/>
    <mergeCell ref="F31:F32"/>
    <mergeCell ref="B33:B34"/>
    <mergeCell ref="C33:C34"/>
    <mergeCell ref="D33:D34"/>
    <mergeCell ref="E33:E34"/>
    <mergeCell ref="F33:F34"/>
    <mergeCell ref="B35:B36"/>
    <mergeCell ref="C35:C36"/>
    <mergeCell ref="D35:D36"/>
    <mergeCell ref="E35:E36"/>
    <mergeCell ref="F35:F36"/>
    <mergeCell ref="B37:B38"/>
    <mergeCell ref="C37:C38"/>
    <mergeCell ref="D37:D38"/>
    <mergeCell ref="E37:E38"/>
    <mergeCell ref="F37:F38"/>
    <mergeCell ref="B39:B40"/>
    <mergeCell ref="C39:C40"/>
    <mergeCell ref="D39:D40"/>
    <mergeCell ref="E39:E40"/>
    <mergeCell ref="F39:F40"/>
    <mergeCell ref="B41:B42"/>
    <mergeCell ref="C41:C42"/>
    <mergeCell ref="D41:D42"/>
    <mergeCell ref="E41:E42"/>
    <mergeCell ref="F41:F42"/>
    <mergeCell ref="B43:B44"/>
    <mergeCell ref="C43:C44"/>
    <mergeCell ref="D43:D44"/>
    <mergeCell ref="E43:E44"/>
    <mergeCell ref="F43:F44"/>
    <mergeCell ref="B45:B46"/>
    <mergeCell ref="C45:C46"/>
    <mergeCell ref="D45:D46"/>
    <mergeCell ref="E45:E46"/>
    <mergeCell ref="F45:F46"/>
    <mergeCell ref="B47:B48"/>
    <mergeCell ref="C47:C48"/>
    <mergeCell ref="D47:D48"/>
    <mergeCell ref="E47:E48"/>
    <mergeCell ref="F47:F48"/>
    <mergeCell ref="G51:N51"/>
    <mergeCell ref="A53:N53"/>
    <mergeCell ref="A54:N54"/>
    <mergeCell ref="A55:N55"/>
    <mergeCell ref="A56:N56"/>
    <mergeCell ref="B49:B50"/>
    <mergeCell ref="C49:C50"/>
    <mergeCell ref="D49:D50"/>
    <mergeCell ref="E49:E50"/>
    <mergeCell ref="F49:F50"/>
    <mergeCell ref="A51:B51"/>
  </mergeCells>
  <phoneticPr fontId="8"/>
  <dataValidations count="3">
    <dataValidation type="list" allowBlank="1" showInputMessage="1" showErrorMessage="1" sqref="A48 A50 A44 A46 A8 A18 A20 A22 A24 A26 A28 A30 A32 A34 A36 A38 A40 A42 A10 A12 A14 A16" xr:uid="{00000000-0002-0000-0300-000000000000}">
      <formula1>$P$11:$P$14</formula1>
    </dataValidation>
    <dataValidation type="list" allowBlank="1" showInputMessage="1" showErrorMessage="1" sqref="A47 A49 A43 A45 A7 A17 A19 A21 A23 A25 A27 A29 A31 A33 A35 A37 A39 A41 A9 A11 A13 A15" xr:uid="{00000000-0002-0000-0300-000001000000}">
      <formula1>$P$8:$P$9</formula1>
    </dataValidation>
    <dataValidation imeMode="halfAlpha" allowBlank="1" showInputMessage="1" showErrorMessage="1" sqref="C7:E50" xr:uid="{7AE45C13-4D18-4972-B937-306BAAA84EDF}"/>
  </dataValidations>
  <printOptions horizontalCentered="1"/>
  <pageMargins left="0.59055118110236227" right="0.59055118110236227" top="0.39370078740157483" bottom="0.19685039370078741" header="0.51181102362204722" footer="0.51181102362204722"/>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S66"/>
  <sheetViews>
    <sheetView view="pageBreakPreview" topLeftCell="A15" zoomScaleNormal="100" zoomScaleSheetLayoutView="100" workbookViewId="0">
      <selection activeCell="C10" sqref="C10"/>
    </sheetView>
  </sheetViews>
  <sheetFormatPr defaultColWidth="9" defaultRowHeight="13"/>
  <cols>
    <col min="1" max="1" width="6.7265625" style="15" customWidth="1"/>
    <col min="2" max="4" width="9.453125" style="16" customWidth="1"/>
    <col min="5" max="6" width="4.7265625" style="16" customWidth="1"/>
    <col min="7" max="8" width="4.7265625" style="15" customWidth="1"/>
    <col min="9" max="9" width="4.7265625" style="17" customWidth="1"/>
    <col min="10" max="10" width="4.7265625" style="15" customWidth="1"/>
    <col min="11" max="11" width="9.453125" style="15" customWidth="1"/>
    <col min="12" max="13" width="4.7265625" style="15" customWidth="1"/>
    <col min="14" max="14" width="9.453125" style="15" customWidth="1"/>
    <col min="15" max="16" width="4.7265625" style="15" customWidth="1"/>
    <col min="17" max="17" width="9" style="15"/>
    <col min="18" max="18" width="17.7265625" style="15" customWidth="1"/>
    <col min="19" max="19" width="13.453125" style="15" customWidth="1"/>
    <col min="20" max="16384" width="9" style="15"/>
  </cols>
  <sheetData>
    <row r="1" spans="1:19" ht="15.5">
      <c r="A1" s="29" t="s">
        <v>125</v>
      </c>
      <c r="K1"/>
      <c r="L1"/>
      <c r="M1"/>
      <c r="N1"/>
      <c r="O1"/>
      <c r="P1"/>
    </row>
    <row r="2" spans="1:19" ht="22.5" customHeight="1">
      <c r="B2" s="61"/>
      <c r="C2" s="61"/>
      <c r="D2" s="61"/>
      <c r="E2" s="61"/>
      <c r="F2" s="61"/>
      <c r="G2" s="61" t="s">
        <v>194</v>
      </c>
      <c r="H2" s="61"/>
      <c r="I2" s="61"/>
      <c r="J2" s="61"/>
      <c r="K2" s="61"/>
      <c r="L2" s="61"/>
      <c r="M2" s="61"/>
      <c r="N2" s="61"/>
      <c r="O2" s="61"/>
      <c r="P2" s="61"/>
      <c r="Q2" s="61"/>
      <c r="R2" s="61"/>
      <c r="S2" s="61"/>
    </row>
    <row r="3" spans="1:19" ht="16.5" customHeight="1">
      <c r="A3" s="18" t="s">
        <v>20</v>
      </c>
      <c r="B3" s="19"/>
      <c r="C3" s="19"/>
      <c r="D3" s="19"/>
      <c r="E3" s="19"/>
      <c r="F3" s="19"/>
      <c r="G3" s="19"/>
      <c r="H3" s="19"/>
      <c r="I3" s="19"/>
      <c r="J3" s="19"/>
      <c r="K3" s="19"/>
      <c r="L3" s="71"/>
      <c r="M3" s="71"/>
      <c r="N3" s="71"/>
      <c r="O3" s="71"/>
      <c r="P3" s="71"/>
      <c r="Q3" s="71"/>
      <c r="R3" s="71"/>
      <c r="S3" s="71"/>
    </row>
    <row r="4" spans="1:19" ht="15.75" customHeight="1">
      <c r="A4" s="475" t="s">
        <v>21</v>
      </c>
      <c r="B4" s="424" t="s">
        <v>22</v>
      </c>
      <c r="C4" s="424"/>
      <c r="D4" s="424"/>
      <c r="E4" s="424"/>
      <c r="F4" s="424"/>
      <c r="G4" s="424"/>
      <c r="H4" s="424"/>
      <c r="I4" s="424"/>
      <c r="J4" s="425"/>
      <c r="K4" s="475" t="s">
        <v>23</v>
      </c>
      <c r="L4" s="475"/>
      <c r="M4" s="475"/>
      <c r="N4" s="475"/>
      <c r="O4" s="475"/>
      <c r="P4" s="475"/>
      <c r="Q4" s="475"/>
      <c r="R4" s="476" t="s">
        <v>24</v>
      </c>
      <c r="S4" s="476"/>
    </row>
    <row r="5" spans="1:19" s="19" customFormat="1" ht="15.75" customHeight="1">
      <c r="A5" s="475"/>
      <c r="B5" s="425" t="s">
        <v>3</v>
      </c>
      <c r="C5" s="477"/>
      <c r="D5" s="423" t="s">
        <v>25</v>
      </c>
      <c r="E5" s="424"/>
      <c r="F5" s="425"/>
      <c r="G5" s="420" t="s">
        <v>26</v>
      </c>
      <c r="H5" s="421"/>
      <c r="I5" s="421"/>
      <c r="J5" s="422"/>
      <c r="K5" s="100" t="s">
        <v>27</v>
      </c>
      <c r="L5" s="475" t="s">
        <v>28</v>
      </c>
      <c r="M5" s="475"/>
      <c r="N5" s="475"/>
      <c r="O5" s="475" t="s">
        <v>26</v>
      </c>
      <c r="P5" s="475"/>
      <c r="Q5" s="475"/>
      <c r="R5" s="100" t="s">
        <v>29</v>
      </c>
      <c r="S5" s="100" t="s">
        <v>30</v>
      </c>
    </row>
    <row r="6" spans="1:19" ht="15.75" customHeight="1">
      <c r="A6" s="426" t="str">
        <f>IF('別紙１－１'!B10&gt;0,'別紙１－１'!B10," ")</f>
        <v xml:space="preserve"> </v>
      </c>
      <c r="B6" s="427" t="str">
        <f>IF('別紙１－１'!C14&gt;0,'別紙１－１'!C14," ")</f>
        <v xml:space="preserve"> </v>
      </c>
      <c r="C6" s="428"/>
      <c r="D6" s="433"/>
      <c r="E6" s="434"/>
      <c r="F6" s="435"/>
      <c r="G6" s="442"/>
      <c r="H6" s="443"/>
      <c r="I6" s="443"/>
      <c r="J6" s="444"/>
      <c r="K6" s="451"/>
      <c r="L6" s="454" t="str">
        <f>IF('別紙１－１'!C10&gt;0,'別紙１－１'!C10," ")</f>
        <v xml:space="preserve"> </v>
      </c>
      <c r="M6" s="455"/>
      <c r="N6" s="456"/>
      <c r="O6" s="408"/>
      <c r="P6" s="409"/>
      <c r="Q6" s="410"/>
      <c r="R6" s="417"/>
      <c r="S6" s="417"/>
    </row>
    <row r="7" spans="1:19" ht="15.75" customHeight="1">
      <c r="A7" s="426"/>
      <c r="B7" s="429"/>
      <c r="C7" s="430"/>
      <c r="D7" s="436"/>
      <c r="E7" s="437"/>
      <c r="F7" s="438"/>
      <c r="G7" s="445"/>
      <c r="H7" s="446"/>
      <c r="I7" s="446"/>
      <c r="J7" s="447"/>
      <c r="K7" s="452"/>
      <c r="L7" s="457"/>
      <c r="M7" s="458"/>
      <c r="N7" s="459"/>
      <c r="O7" s="411"/>
      <c r="P7" s="412"/>
      <c r="Q7" s="413"/>
      <c r="R7" s="418"/>
      <c r="S7" s="418"/>
    </row>
    <row r="8" spans="1:19" ht="15.75" customHeight="1">
      <c r="A8" s="426"/>
      <c r="B8" s="431"/>
      <c r="C8" s="432"/>
      <c r="D8" s="439"/>
      <c r="E8" s="440"/>
      <c r="F8" s="441"/>
      <c r="G8" s="448"/>
      <c r="H8" s="449"/>
      <c r="I8" s="449"/>
      <c r="J8" s="450"/>
      <c r="K8" s="453"/>
      <c r="L8" s="460"/>
      <c r="M8" s="461"/>
      <c r="N8" s="462"/>
      <c r="O8" s="414"/>
      <c r="P8" s="415"/>
      <c r="Q8" s="416"/>
      <c r="R8" s="419"/>
      <c r="S8" s="419"/>
    </row>
    <row r="9" spans="1:19" ht="15.75" customHeight="1">
      <c r="A9" s="18"/>
      <c r="J9" s="17"/>
      <c r="K9" s="20"/>
      <c r="L9" s="20"/>
      <c r="M9" s="20"/>
      <c r="N9" s="20"/>
      <c r="O9" s="20"/>
      <c r="P9" s="20"/>
      <c r="Q9" s="21"/>
    </row>
    <row r="10" spans="1:19" ht="15.75" customHeight="1">
      <c r="A10" s="18" t="s">
        <v>31</v>
      </c>
      <c r="J10" s="17"/>
      <c r="K10" s="20"/>
      <c r="L10" s="20"/>
      <c r="M10" s="20"/>
      <c r="N10" s="20"/>
      <c r="O10" s="20"/>
      <c r="P10" s="20"/>
      <c r="Q10" s="21"/>
    </row>
    <row r="11" spans="1:19" ht="15.75" customHeight="1">
      <c r="A11" s="420" t="s">
        <v>32</v>
      </c>
      <c r="B11" s="421"/>
      <c r="C11" s="421"/>
      <c r="D11" s="422"/>
      <c r="E11" s="423" t="s">
        <v>33</v>
      </c>
      <c r="F11" s="424"/>
      <c r="G11" s="424"/>
      <c r="H11" s="425"/>
      <c r="J11" s="17"/>
      <c r="K11" s="20"/>
      <c r="L11" s="20"/>
      <c r="M11" s="20"/>
      <c r="N11" s="20"/>
      <c r="O11" s="20"/>
      <c r="P11" s="20"/>
      <c r="Q11" s="21"/>
    </row>
    <row r="12" spans="1:19" ht="15.75" customHeight="1">
      <c r="A12" s="463" t="s">
        <v>34</v>
      </c>
      <c r="B12" s="464"/>
      <c r="C12" s="464"/>
      <c r="D12" s="465"/>
      <c r="E12" s="469"/>
      <c r="F12" s="397" t="s">
        <v>195</v>
      </c>
      <c r="G12" s="472"/>
      <c r="H12" s="398" t="s">
        <v>196</v>
      </c>
      <c r="I12" s="199"/>
      <c r="J12" s="199"/>
      <c r="K12" s="200"/>
      <c r="L12" s="200"/>
      <c r="M12" s="200"/>
      <c r="N12" s="200"/>
      <c r="O12" s="200"/>
      <c r="P12" s="200"/>
      <c r="Q12" s="21"/>
    </row>
    <row r="13" spans="1:19" ht="15.75" customHeight="1">
      <c r="A13" s="466"/>
      <c r="B13" s="467"/>
      <c r="C13" s="467"/>
      <c r="D13" s="468"/>
      <c r="E13" s="470"/>
      <c r="F13" s="471"/>
      <c r="G13" s="473"/>
      <c r="H13" s="474"/>
      <c r="I13" s="199"/>
      <c r="J13" s="199"/>
      <c r="K13" s="200"/>
      <c r="L13" s="200"/>
      <c r="M13" s="200"/>
      <c r="N13" s="200"/>
      <c r="O13" s="200"/>
      <c r="P13" s="200"/>
      <c r="Q13" s="21"/>
    </row>
    <row r="14" spans="1:19" ht="15.75" customHeight="1">
      <c r="A14" s="18"/>
      <c r="E14" s="199"/>
      <c r="F14" s="199"/>
      <c r="G14" s="199"/>
      <c r="H14" s="199"/>
      <c r="I14" s="199"/>
      <c r="J14" s="199"/>
      <c r="K14" s="200"/>
      <c r="L14" s="200"/>
      <c r="M14" s="200"/>
      <c r="N14" s="200"/>
      <c r="O14" s="200"/>
      <c r="P14" s="200"/>
      <c r="Q14" s="21"/>
    </row>
    <row r="15" spans="1:19" ht="15.75" customHeight="1">
      <c r="A15" s="18" t="s">
        <v>35</v>
      </c>
      <c r="E15" s="199"/>
      <c r="F15" s="199"/>
      <c r="G15" s="199"/>
      <c r="H15" s="199"/>
      <c r="I15" s="199"/>
      <c r="J15" s="199"/>
      <c r="K15" s="200"/>
      <c r="L15" s="200"/>
      <c r="M15" s="200"/>
      <c r="N15" s="200"/>
      <c r="O15" s="200"/>
      <c r="P15" s="200"/>
      <c r="Q15" s="21"/>
    </row>
    <row r="16" spans="1:19" ht="15.75" customHeight="1">
      <c r="A16" s="389"/>
      <c r="B16" s="392" t="s">
        <v>36</v>
      </c>
      <c r="C16" s="393"/>
      <c r="D16" s="393"/>
      <c r="E16" s="394"/>
      <c r="F16" s="395"/>
      <c r="G16" s="396" t="s">
        <v>37</v>
      </c>
      <c r="H16" s="397"/>
      <c r="I16" s="397"/>
      <c r="J16" s="397"/>
      <c r="K16" s="397"/>
      <c r="L16" s="397"/>
      <c r="M16" s="397"/>
      <c r="N16" s="397"/>
      <c r="O16" s="397"/>
      <c r="P16" s="398"/>
      <c r="Q16" s="401" t="s">
        <v>38</v>
      </c>
    </row>
    <row r="17" spans="1:17" ht="15.75" customHeight="1" thickBot="1">
      <c r="A17" s="390"/>
      <c r="B17" s="404" t="s">
        <v>39</v>
      </c>
      <c r="C17" s="405"/>
      <c r="D17" s="405"/>
      <c r="E17" s="397"/>
      <c r="F17" s="398"/>
      <c r="G17" s="399" t="s">
        <v>40</v>
      </c>
      <c r="H17" s="394"/>
      <c r="I17" s="394"/>
      <c r="J17" s="395"/>
      <c r="K17" s="399" t="s">
        <v>41</v>
      </c>
      <c r="L17" s="394"/>
      <c r="M17" s="395"/>
      <c r="N17" s="400" t="s">
        <v>42</v>
      </c>
      <c r="O17" s="400"/>
      <c r="P17" s="400"/>
      <c r="Q17" s="402"/>
    </row>
    <row r="18" spans="1:17" ht="15.75" customHeight="1">
      <c r="A18" s="391"/>
      <c r="B18" s="22" t="s">
        <v>43</v>
      </c>
      <c r="C18" s="22" t="s">
        <v>197</v>
      </c>
      <c r="D18" s="136" t="s">
        <v>44</v>
      </c>
      <c r="E18" s="406" t="s">
        <v>42</v>
      </c>
      <c r="F18" s="407"/>
      <c r="G18" s="394" t="s">
        <v>45</v>
      </c>
      <c r="H18" s="395"/>
      <c r="I18" s="396" t="s">
        <v>46</v>
      </c>
      <c r="J18" s="398"/>
      <c r="K18" s="201" t="s">
        <v>45</v>
      </c>
      <c r="L18" s="399" t="s">
        <v>46</v>
      </c>
      <c r="M18" s="395"/>
      <c r="N18" s="201" t="s">
        <v>45</v>
      </c>
      <c r="O18" s="400" t="s">
        <v>46</v>
      </c>
      <c r="P18" s="400"/>
      <c r="Q18" s="403"/>
    </row>
    <row r="19" spans="1:17" ht="15.75" customHeight="1">
      <c r="A19" s="23" t="s">
        <v>47</v>
      </c>
      <c r="B19" s="195">
        <f>'別紙１－４'!E53</f>
        <v>0</v>
      </c>
      <c r="C19" s="195">
        <f>'別紙１－４'!E54</f>
        <v>0</v>
      </c>
      <c r="D19" s="195">
        <f>'別紙１－４'!E55</f>
        <v>0</v>
      </c>
      <c r="E19" s="385">
        <f>SUM(B19:D19)</f>
        <v>0</v>
      </c>
      <c r="F19" s="386"/>
      <c r="G19" s="387"/>
      <c r="H19" s="388"/>
      <c r="I19" s="202"/>
      <c r="J19" s="137"/>
      <c r="K19" s="203"/>
      <c r="L19" s="202"/>
      <c r="M19" s="137"/>
      <c r="N19" s="204">
        <f>G19+K19</f>
        <v>0</v>
      </c>
      <c r="O19" s="205">
        <f>I19+L19</f>
        <v>0</v>
      </c>
      <c r="P19" s="138">
        <f>J19+M19</f>
        <v>0</v>
      </c>
      <c r="Q19" s="139"/>
    </row>
    <row r="20" spans="1:17" ht="15.75" customHeight="1">
      <c r="A20" s="23" t="s">
        <v>48</v>
      </c>
      <c r="B20" s="195">
        <f>'別紙１－４'!F53</f>
        <v>0</v>
      </c>
      <c r="C20" s="195">
        <f>'別紙１－４'!F54</f>
        <v>0</v>
      </c>
      <c r="D20" s="195">
        <f>'別紙１－４'!F55</f>
        <v>0</v>
      </c>
      <c r="E20" s="385">
        <f t="shared" ref="E20:E31" si="0">SUM(B20:D20)</f>
        <v>0</v>
      </c>
      <c r="F20" s="386"/>
      <c r="G20" s="387"/>
      <c r="H20" s="388"/>
      <c r="I20" s="206"/>
      <c r="J20" s="140"/>
      <c r="K20" s="203"/>
      <c r="L20" s="206"/>
      <c r="M20" s="140"/>
      <c r="N20" s="204">
        <f t="shared" ref="N20:N30" si="1">G20+K20</f>
        <v>0</v>
      </c>
      <c r="O20" s="205">
        <f t="shared" ref="O20:P30" si="2">I20+L20</f>
        <v>0</v>
      </c>
      <c r="P20" s="138">
        <f t="shared" si="2"/>
        <v>0</v>
      </c>
      <c r="Q20" s="139"/>
    </row>
    <row r="21" spans="1:17" ht="15.75" customHeight="1">
      <c r="A21" s="23" t="s">
        <v>49</v>
      </c>
      <c r="B21" s="195">
        <f>'別紙１－４'!G53</f>
        <v>0</v>
      </c>
      <c r="C21" s="195">
        <f>'別紙１－４'!G54</f>
        <v>0</v>
      </c>
      <c r="D21" s="195">
        <f>'別紙１－４'!G55</f>
        <v>0</v>
      </c>
      <c r="E21" s="385">
        <f t="shared" si="0"/>
        <v>0</v>
      </c>
      <c r="F21" s="386"/>
      <c r="G21" s="387"/>
      <c r="H21" s="388"/>
      <c r="I21" s="202"/>
      <c r="J21" s="137"/>
      <c r="K21" s="203"/>
      <c r="L21" s="202"/>
      <c r="M21" s="137"/>
      <c r="N21" s="204">
        <f t="shared" si="1"/>
        <v>0</v>
      </c>
      <c r="O21" s="205">
        <f t="shared" si="2"/>
        <v>0</v>
      </c>
      <c r="P21" s="138">
        <f t="shared" si="2"/>
        <v>0</v>
      </c>
      <c r="Q21" s="139"/>
    </row>
    <row r="22" spans="1:17" ht="15.75" customHeight="1">
      <c r="A22" s="23" t="s">
        <v>50</v>
      </c>
      <c r="B22" s="195">
        <f>'別紙１－４'!H53</f>
        <v>0</v>
      </c>
      <c r="C22" s="195">
        <f>'別紙１－４'!H54</f>
        <v>0</v>
      </c>
      <c r="D22" s="195">
        <f>'別紙１－４'!H55</f>
        <v>0</v>
      </c>
      <c r="E22" s="385">
        <f t="shared" si="0"/>
        <v>0</v>
      </c>
      <c r="F22" s="386"/>
      <c r="G22" s="387"/>
      <c r="H22" s="388"/>
      <c r="I22" s="206"/>
      <c r="J22" s="140"/>
      <c r="K22" s="203"/>
      <c r="L22" s="206"/>
      <c r="M22" s="140"/>
      <c r="N22" s="204">
        <f t="shared" si="1"/>
        <v>0</v>
      </c>
      <c r="O22" s="205">
        <f t="shared" si="2"/>
        <v>0</v>
      </c>
      <c r="P22" s="138">
        <f t="shared" si="2"/>
        <v>0</v>
      </c>
      <c r="Q22" s="139"/>
    </row>
    <row r="23" spans="1:17" ht="15.75" customHeight="1">
      <c r="A23" s="23" t="s">
        <v>51</v>
      </c>
      <c r="B23" s="195">
        <f>'別紙１－４'!I53</f>
        <v>0</v>
      </c>
      <c r="C23" s="195">
        <f>'別紙１－４'!I54</f>
        <v>0</v>
      </c>
      <c r="D23" s="195">
        <f>'別紙１－４'!I55</f>
        <v>0</v>
      </c>
      <c r="E23" s="385">
        <f t="shared" si="0"/>
        <v>0</v>
      </c>
      <c r="F23" s="386"/>
      <c r="G23" s="387"/>
      <c r="H23" s="388"/>
      <c r="I23" s="202"/>
      <c r="J23" s="137"/>
      <c r="K23" s="203"/>
      <c r="L23" s="202"/>
      <c r="M23" s="137"/>
      <c r="N23" s="204">
        <f t="shared" si="1"/>
        <v>0</v>
      </c>
      <c r="O23" s="205">
        <f t="shared" si="2"/>
        <v>0</v>
      </c>
      <c r="P23" s="138">
        <f t="shared" si="2"/>
        <v>0</v>
      </c>
      <c r="Q23" s="139"/>
    </row>
    <row r="24" spans="1:17" ht="15.75" customHeight="1">
      <c r="A24" s="23" t="s">
        <v>52</v>
      </c>
      <c r="B24" s="195">
        <f>'別紙１－４'!J53</f>
        <v>0</v>
      </c>
      <c r="C24" s="195">
        <f>'別紙１－４'!J54</f>
        <v>0</v>
      </c>
      <c r="D24" s="195">
        <f>'別紙１－４'!J55</f>
        <v>0</v>
      </c>
      <c r="E24" s="385">
        <f t="shared" si="0"/>
        <v>0</v>
      </c>
      <c r="F24" s="386"/>
      <c r="G24" s="387"/>
      <c r="H24" s="388"/>
      <c r="I24" s="206"/>
      <c r="J24" s="140"/>
      <c r="K24" s="203"/>
      <c r="L24" s="206"/>
      <c r="M24" s="140"/>
      <c r="N24" s="204">
        <f t="shared" si="1"/>
        <v>0</v>
      </c>
      <c r="O24" s="205">
        <f t="shared" si="2"/>
        <v>0</v>
      </c>
      <c r="P24" s="138">
        <f t="shared" si="2"/>
        <v>0</v>
      </c>
      <c r="Q24" s="139"/>
    </row>
    <row r="25" spans="1:17" ht="15.75" customHeight="1">
      <c r="A25" s="23" t="s">
        <v>53</v>
      </c>
      <c r="B25" s="242">
        <f>'別紙１－４'!K53</f>
        <v>0</v>
      </c>
      <c r="C25" s="242">
        <f>'別紙１－４'!K54</f>
        <v>0</v>
      </c>
      <c r="D25" s="242">
        <f>'別紙１－４'!K55</f>
        <v>0</v>
      </c>
      <c r="E25" s="373">
        <f t="shared" si="0"/>
        <v>0</v>
      </c>
      <c r="F25" s="374"/>
      <c r="G25" s="375"/>
      <c r="H25" s="376"/>
      <c r="I25" s="243"/>
      <c r="J25" s="244"/>
      <c r="K25" s="245"/>
      <c r="L25" s="243"/>
      <c r="M25" s="244"/>
      <c r="N25" s="246">
        <f t="shared" si="1"/>
        <v>0</v>
      </c>
      <c r="O25" s="247">
        <f t="shared" si="2"/>
        <v>0</v>
      </c>
      <c r="P25" s="248">
        <f t="shared" si="2"/>
        <v>0</v>
      </c>
      <c r="Q25" s="249"/>
    </row>
    <row r="26" spans="1:17" ht="15.75" customHeight="1">
      <c r="A26" s="23" t="s">
        <v>54</v>
      </c>
      <c r="B26" s="242">
        <f>'別紙１－４'!L53</f>
        <v>0</v>
      </c>
      <c r="C26" s="242">
        <f>'別紙１－４'!L54</f>
        <v>0</v>
      </c>
      <c r="D26" s="242">
        <f>'別紙１－４'!L55</f>
        <v>0</v>
      </c>
      <c r="E26" s="373">
        <f t="shared" si="0"/>
        <v>0</v>
      </c>
      <c r="F26" s="374"/>
      <c r="G26" s="375"/>
      <c r="H26" s="376"/>
      <c r="I26" s="250"/>
      <c r="J26" s="251"/>
      <c r="K26" s="245"/>
      <c r="L26" s="250"/>
      <c r="M26" s="251"/>
      <c r="N26" s="246">
        <f t="shared" si="1"/>
        <v>0</v>
      </c>
      <c r="O26" s="247">
        <f t="shared" si="2"/>
        <v>0</v>
      </c>
      <c r="P26" s="248">
        <f t="shared" si="2"/>
        <v>0</v>
      </c>
      <c r="Q26" s="249"/>
    </row>
    <row r="27" spans="1:17" ht="15.75" customHeight="1">
      <c r="A27" s="23" t="s">
        <v>55</v>
      </c>
      <c r="B27" s="242">
        <f>'別紙１－４'!M53</f>
        <v>0</v>
      </c>
      <c r="C27" s="242">
        <f>'別紙１－４'!M54</f>
        <v>0</v>
      </c>
      <c r="D27" s="242">
        <f>'別紙１－４'!M55</f>
        <v>0</v>
      </c>
      <c r="E27" s="373">
        <f t="shared" si="0"/>
        <v>0</v>
      </c>
      <c r="F27" s="374"/>
      <c r="G27" s="375"/>
      <c r="H27" s="376"/>
      <c r="I27" s="243"/>
      <c r="J27" s="244"/>
      <c r="K27" s="245"/>
      <c r="L27" s="243"/>
      <c r="M27" s="244"/>
      <c r="N27" s="246">
        <f t="shared" si="1"/>
        <v>0</v>
      </c>
      <c r="O27" s="247">
        <f t="shared" si="2"/>
        <v>0</v>
      </c>
      <c r="P27" s="248">
        <f t="shared" si="2"/>
        <v>0</v>
      </c>
      <c r="Q27" s="249"/>
    </row>
    <row r="28" spans="1:17" ht="15.75" customHeight="1">
      <c r="A28" s="23" t="s">
        <v>56</v>
      </c>
      <c r="B28" s="242">
        <f>'別紙１－４'!N53</f>
        <v>0</v>
      </c>
      <c r="C28" s="242">
        <f>'別紙１－４'!N54</f>
        <v>0</v>
      </c>
      <c r="D28" s="242">
        <f>'別紙１－４'!N55</f>
        <v>0</v>
      </c>
      <c r="E28" s="373">
        <f t="shared" si="0"/>
        <v>0</v>
      </c>
      <c r="F28" s="374"/>
      <c r="G28" s="375"/>
      <c r="H28" s="376"/>
      <c r="I28" s="250"/>
      <c r="J28" s="251"/>
      <c r="K28" s="245"/>
      <c r="L28" s="250"/>
      <c r="M28" s="251"/>
      <c r="N28" s="246">
        <f t="shared" si="1"/>
        <v>0</v>
      </c>
      <c r="O28" s="247">
        <f t="shared" si="2"/>
        <v>0</v>
      </c>
      <c r="P28" s="248">
        <f t="shared" si="2"/>
        <v>0</v>
      </c>
      <c r="Q28" s="249"/>
    </row>
    <row r="29" spans="1:17" ht="15.75" customHeight="1">
      <c r="A29" s="23" t="s">
        <v>57</v>
      </c>
      <c r="B29" s="242">
        <f>'別紙１－４'!O53</f>
        <v>0</v>
      </c>
      <c r="C29" s="242">
        <f>'別紙１－４'!O54</f>
        <v>0</v>
      </c>
      <c r="D29" s="242">
        <f>'別紙１－４'!O55</f>
        <v>0</v>
      </c>
      <c r="E29" s="373">
        <f t="shared" si="0"/>
        <v>0</v>
      </c>
      <c r="F29" s="374"/>
      <c r="G29" s="375"/>
      <c r="H29" s="376"/>
      <c r="I29" s="243"/>
      <c r="J29" s="244"/>
      <c r="K29" s="245"/>
      <c r="L29" s="243"/>
      <c r="M29" s="244"/>
      <c r="N29" s="246">
        <f t="shared" si="1"/>
        <v>0</v>
      </c>
      <c r="O29" s="247">
        <f t="shared" si="2"/>
        <v>0</v>
      </c>
      <c r="P29" s="248">
        <f t="shared" si="2"/>
        <v>0</v>
      </c>
      <c r="Q29" s="249"/>
    </row>
    <row r="30" spans="1:17" ht="15.75" customHeight="1">
      <c r="A30" s="23" t="s">
        <v>58</v>
      </c>
      <c r="B30" s="242">
        <f>'別紙１－４'!P53</f>
        <v>0</v>
      </c>
      <c r="C30" s="242">
        <f>'別紙１－４'!P54</f>
        <v>0</v>
      </c>
      <c r="D30" s="242">
        <f>'別紙１－４'!P55</f>
        <v>0</v>
      </c>
      <c r="E30" s="373">
        <f t="shared" si="0"/>
        <v>0</v>
      </c>
      <c r="F30" s="374"/>
      <c r="G30" s="375"/>
      <c r="H30" s="376"/>
      <c r="I30" s="250"/>
      <c r="J30" s="251"/>
      <c r="K30" s="245"/>
      <c r="L30" s="250"/>
      <c r="M30" s="251"/>
      <c r="N30" s="246">
        <f t="shared" si="1"/>
        <v>0</v>
      </c>
      <c r="O30" s="247">
        <f t="shared" si="2"/>
        <v>0</v>
      </c>
      <c r="P30" s="248">
        <f t="shared" si="2"/>
        <v>0</v>
      </c>
      <c r="Q30" s="249"/>
    </row>
    <row r="31" spans="1:17" ht="15.75" customHeight="1" thickBot="1">
      <c r="A31" s="24" t="s">
        <v>59</v>
      </c>
      <c r="B31" s="252">
        <f>SUM(B19:B30)/12</f>
        <v>0</v>
      </c>
      <c r="C31" s="252">
        <f>SUM(C19:C30)/12</f>
        <v>0</v>
      </c>
      <c r="D31" s="252">
        <f>SUM(D19:D30)/12</f>
        <v>0</v>
      </c>
      <c r="E31" s="377">
        <f t="shared" si="0"/>
        <v>0</v>
      </c>
      <c r="F31" s="378"/>
      <c r="G31" s="379">
        <f t="shared" ref="G31:Q31" si="3">SUM(G19:G30)/12</f>
        <v>0</v>
      </c>
      <c r="H31" s="380"/>
      <c r="I31" s="253">
        <f t="shared" si="3"/>
        <v>0</v>
      </c>
      <c r="J31" s="248">
        <f t="shared" si="3"/>
        <v>0</v>
      </c>
      <c r="K31" s="254">
        <f t="shared" si="3"/>
        <v>0</v>
      </c>
      <c r="L31" s="253">
        <f t="shared" si="3"/>
        <v>0</v>
      </c>
      <c r="M31" s="248">
        <f t="shared" si="3"/>
        <v>0</v>
      </c>
      <c r="N31" s="255">
        <f>SUM(N19:N30)/12</f>
        <v>0</v>
      </c>
      <c r="O31" s="256">
        <f t="shared" si="3"/>
        <v>0</v>
      </c>
      <c r="P31" s="257">
        <f t="shared" si="3"/>
        <v>0</v>
      </c>
      <c r="Q31" s="258">
        <f t="shared" si="3"/>
        <v>0</v>
      </c>
    </row>
    <row r="32" spans="1:17" ht="15.75" customHeight="1" thickBot="1">
      <c r="A32" s="141"/>
      <c r="B32" s="142"/>
      <c r="C32" s="142"/>
      <c r="D32" s="142"/>
      <c r="E32" s="381"/>
      <c r="F32" s="381"/>
      <c r="G32" s="207"/>
      <c r="H32" s="207"/>
      <c r="I32" s="208"/>
      <c r="J32" s="209"/>
      <c r="K32" s="210"/>
      <c r="L32" s="208"/>
      <c r="M32" s="209"/>
      <c r="N32" s="382">
        <f>SUM(N31+P31)</f>
        <v>0</v>
      </c>
      <c r="O32" s="383"/>
      <c r="P32" s="384"/>
      <c r="Q32" s="143"/>
    </row>
    <row r="33" spans="1:19" ht="15.75" customHeight="1">
      <c r="A33" s="144" t="s">
        <v>198</v>
      </c>
      <c r="B33" s="144" t="s">
        <v>199</v>
      </c>
      <c r="C33" s="101"/>
      <c r="D33" s="101"/>
      <c r="E33" s="211"/>
      <c r="F33" s="211"/>
      <c r="G33" s="211"/>
      <c r="H33" s="211"/>
      <c r="I33" s="211"/>
      <c r="J33" s="211"/>
      <c r="K33" s="211"/>
      <c r="L33" s="211"/>
      <c r="M33" s="211"/>
      <c r="N33" s="211"/>
      <c r="O33" s="211"/>
      <c r="P33" s="211"/>
      <c r="Q33" s="101"/>
      <c r="R33" s="101"/>
    </row>
    <row r="34" spans="1:19" ht="15.75" customHeight="1">
      <c r="A34" s="144"/>
      <c r="B34" s="145"/>
      <c r="C34" s="144" t="s">
        <v>200</v>
      </c>
      <c r="D34" s="146"/>
      <c r="E34" s="207" t="s">
        <v>204</v>
      </c>
      <c r="F34" s="211"/>
      <c r="G34" s="211"/>
      <c r="H34" s="199"/>
      <c r="I34" s="211"/>
      <c r="J34" s="211"/>
      <c r="K34" s="211"/>
      <c r="L34" s="211"/>
      <c r="M34" s="211"/>
      <c r="N34" s="211"/>
      <c r="O34" s="211"/>
      <c r="P34" s="211"/>
      <c r="Q34" s="101"/>
      <c r="R34" s="101"/>
    </row>
    <row r="35" spans="1:19" ht="15.75" customHeight="1">
      <c r="B35" s="371" t="s">
        <v>201</v>
      </c>
      <c r="C35" s="371"/>
      <c r="D35" s="371"/>
      <c r="E35" s="372"/>
      <c r="F35" s="372"/>
      <c r="G35" s="372"/>
      <c r="H35" s="372"/>
      <c r="I35" s="372"/>
      <c r="J35" s="372"/>
      <c r="K35" s="372"/>
      <c r="L35" s="372"/>
      <c r="M35" s="372"/>
      <c r="N35" s="372"/>
      <c r="O35" s="372"/>
      <c r="P35" s="372"/>
      <c r="Q35" s="371"/>
      <c r="R35" s="371"/>
      <c r="S35" s="371"/>
    </row>
    <row r="36" spans="1:19" ht="15.75" customHeight="1">
      <c r="B36" s="371" t="s">
        <v>202</v>
      </c>
      <c r="C36" s="371"/>
      <c r="D36" s="371"/>
      <c r="E36" s="372"/>
      <c r="F36" s="372"/>
      <c r="G36" s="372"/>
      <c r="H36" s="372"/>
      <c r="I36" s="372"/>
      <c r="J36" s="372"/>
      <c r="K36" s="372"/>
      <c r="L36" s="372"/>
      <c r="M36" s="372"/>
      <c r="N36" s="372"/>
      <c r="O36" s="372"/>
      <c r="P36" s="372"/>
      <c r="Q36" s="371"/>
      <c r="R36" s="371"/>
      <c r="S36" s="371"/>
    </row>
    <row r="37" spans="1:19" ht="15.75" customHeight="1">
      <c r="B37" s="371" t="s">
        <v>203</v>
      </c>
      <c r="C37" s="371"/>
      <c r="D37" s="371"/>
      <c r="E37" s="372"/>
      <c r="F37" s="372"/>
      <c r="G37" s="372"/>
      <c r="H37" s="372"/>
      <c r="I37" s="372"/>
      <c r="J37" s="372"/>
      <c r="K37" s="372"/>
      <c r="L37" s="372"/>
      <c r="M37" s="372"/>
      <c r="N37" s="372"/>
      <c r="O37" s="372"/>
      <c r="P37" s="372"/>
      <c r="Q37" s="371"/>
      <c r="R37" s="371"/>
      <c r="S37" s="371"/>
    </row>
    <row r="38" spans="1:19" ht="15.75" customHeight="1">
      <c r="A38" s="101"/>
      <c r="B38" s="101"/>
      <c r="C38" s="101"/>
      <c r="D38" s="101"/>
      <c r="E38" s="211"/>
      <c r="F38" s="211"/>
      <c r="G38" s="211"/>
      <c r="H38" s="211"/>
      <c r="I38" s="211"/>
      <c r="J38" s="211"/>
      <c r="K38" s="211"/>
      <c r="L38" s="211"/>
      <c r="M38" s="211"/>
      <c r="N38" s="211"/>
      <c r="O38" s="199"/>
      <c r="P38" s="199"/>
    </row>
    <row r="39" spans="1:19" ht="15.75" customHeight="1">
      <c r="A39" s="25"/>
      <c r="B39" s="26"/>
      <c r="C39" s="26"/>
      <c r="D39" s="26"/>
      <c r="E39" s="212"/>
      <c r="F39" s="212"/>
      <c r="G39" s="212"/>
      <c r="H39" s="212"/>
      <c r="I39" s="212"/>
      <c r="J39" s="212"/>
      <c r="K39" s="212"/>
      <c r="L39" s="212"/>
      <c r="M39" s="212"/>
      <c r="N39" s="213"/>
      <c r="O39" s="199"/>
      <c r="P39" s="199"/>
    </row>
    <row r="40" spans="1:19" ht="15.75" customHeight="1">
      <c r="A40" s="25"/>
      <c r="B40" s="26"/>
      <c r="C40" s="26"/>
      <c r="D40" s="26"/>
      <c r="E40" s="212"/>
      <c r="F40" s="212"/>
      <c r="G40" s="212"/>
      <c r="H40" s="212"/>
      <c r="I40" s="212"/>
      <c r="J40" s="212"/>
      <c r="K40" s="212"/>
      <c r="L40" s="212"/>
      <c r="M40" s="212"/>
      <c r="N40" s="213"/>
      <c r="O40" s="199"/>
      <c r="P40" s="199"/>
    </row>
    <row r="41" spans="1:19" ht="15.75" customHeight="1">
      <c r="A41" s="25"/>
      <c r="B41" s="27"/>
      <c r="C41" s="27"/>
      <c r="D41" s="27"/>
      <c r="E41" s="213"/>
      <c r="F41" s="213"/>
      <c r="G41" s="213"/>
      <c r="H41" s="213"/>
      <c r="I41" s="213"/>
      <c r="J41" s="213"/>
      <c r="K41" s="213"/>
      <c r="L41" s="213"/>
      <c r="M41" s="213"/>
      <c r="N41" s="213"/>
      <c r="O41" s="199"/>
      <c r="P41" s="199"/>
    </row>
    <row r="42" spans="1:19" ht="15.75" customHeight="1">
      <c r="A42" s="25"/>
      <c r="B42" s="27"/>
      <c r="C42" s="27"/>
      <c r="D42" s="27"/>
      <c r="E42" s="213"/>
      <c r="F42" s="213"/>
      <c r="G42" s="213"/>
      <c r="H42" s="213"/>
      <c r="I42" s="213"/>
      <c r="J42" s="213"/>
      <c r="K42" s="213"/>
      <c r="L42" s="213"/>
      <c r="M42" s="213"/>
      <c r="N42" s="213"/>
      <c r="O42" s="199"/>
      <c r="P42" s="199"/>
    </row>
    <row r="43" spans="1:19" ht="15.75" customHeight="1">
      <c r="A43" s="25"/>
      <c r="B43" s="27"/>
      <c r="C43" s="27"/>
      <c r="D43" s="27"/>
      <c r="E43" s="213"/>
      <c r="F43" s="213"/>
      <c r="G43" s="213"/>
      <c r="H43" s="213"/>
      <c r="I43" s="213"/>
      <c r="J43" s="213"/>
      <c r="K43" s="213"/>
      <c r="L43" s="213"/>
      <c r="M43" s="213"/>
      <c r="N43" s="213"/>
      <c r="O43" s="199"/>
      <c r="P43" s="199"/>
    </row>
    <row r="44" spans="1:19" ht="15.75" customHeight="1">
      <c r="A44" s="25"/>
      <c r="B44" s="27"/>
      <c r="C44" s="27"/>
      <c r="D44" s="27"/>
      <c r="E44" s="213"/>
      <c r="F44" s="213"/>
      <c r="G44" s="213"/>
      <c r="H44" s="213"/>
      <c r="I44" s="213"/>
      <c r="J44" s="213"/>
      <c r="K44" s="213"/>
      <c r="L44" s="213"/>
      <c r="M44" s="213"/>
      <c r="N44" s="213"/>
      <c r="O44" s="199"/>
      <c r="P44" s="199"/>
    </row>
    <row r="45" spans="1:19" ht="15.75" customHeight="1">
      <c r="A45" s="25"/>
      <c r="B45" s="27"/>
      <c r="C45" s="27"/>
      <c r="D45" s="27"/>
      <c r="E45" s="213"/>
      <c r="F45" s="213"/>
      <c r="G45" s="213"/>
      <c r="H45" s="213"/>
      <c r="I45" s="213"/>
      <c r="J45" s="213"/>
      <c r="K45" s="213"/>
      <c r="L45" s="213"/>
      <c r="M45" s="213"/>
      <c r="N45" s="213"/>
      <c r="O45" s="199"/>
      <c r="P45" s="199"/>
    </row>
    <row r="46" spans="1:19" ht="15.75" customHeight="1">
      <c r="A46" s="25"/>
      <c r="B46" s="27"/>
      <c r="C46" s="27"/>
      <c r="D46" s="27"/>
      <c r="E46" s="213"/>
      <c r="F46" s="213"/>
      <c r="G46" s="213"/>
      <c r="H46" s="213"/>
      <c r="I46" s="213"/>
      <c r="J46" s="213"/>
      <c r="K46" s="213"/>
      <c r="L46" s="213"/>
      <c r="M46" s="213"/>
      <c r="N46" s="213"/>
      <c r="O46" s="199"/>
      <c r="P46" s="199"/>
    </row>
    <row r="47" spans="1:19">
      <c r="A47" s="25"/>
      <c r="B47" s="27"/>
      <c r="C47" s="27"/>
      <c r="D47" s="27"/>
      <c r="E47" s="213"/>
      <c r="F47" s="213"/>
      <c r="G47" s="213"/>
      <c r="H47" s="213"/>
      <c r="I47" s="213"/>
      <c r="J47" s="213"/>
      <c r="K47" s="213"/>
      <c r="L47" s="213"/>
      <c r="M47" s="213"/>
      <c r="N47" s="213"/>
      <c r="O47" s="199"/>
      <c r="P47" s="199"/>
    </row>
    <row r="48" spans="1:19">
      <c r="A48" s="25"/>
      <c r="B48" s="27"/>
      <c r="C48" s="27"/>
      <c r="D48" s="27"/>
      <c r="E48" s="213"/>
      <c r="F48" s="213"/>
      <c r="G48" s="213"/>
      <c r="H48" s="213"/>
      <c r="I48" s="213"/>
      <c r="J48" s="213"/>
      <c r="K48" s="213"/>
      <c r="L48" s="213"/>
      <c r="M48" s="213"/>
      <c r="N48" s="213"/>
      <c r="O48" s="199"/>
      <c r="P48" s="199"/>
    </row>
    <row r="49" spans="1:16">
      <c r="A49" s="25"/>
      <c r="B49" s="27"/>
      <c r="C49" s="27"/>
      <c r="D49" s="27"/>
      <c r="E49" s="213"/>
      <c r="F49" s="213"/>
      <c r="G49" s="213"/>
      <c r="H49" s="213"/>
      <c r="I49" s="213"/>
      <c r="J49" s="213"/>
      <c r="K49" s="213"/>
      <c r="L49" s="213"/>
      <c r="M49" s="213"/>
      <c r="N49" s="213"/>
      <c r="O49" s="199"/>
      <c r="P49" s="199"/>
    </row>
    <row r="50" spans="1:16">
      <c r="A50" s="25"/>
      <c r="B50" s="27"/>
      <c r="C50" s="27"/>
      <c r="D50" s="27"/>
      <c r="E50" s="213"/>
      <c r="F50" s="213"/>
      <c r="G50" s="213"/>
      <c r="H50" s="213"/>
      <c r="I50" s="213"/>
      <c r="J50" s="213"/>
      <c r="K50" s="213"/>
      <c r="L50" s="213"/>
      <c r="M50" s="213"/>
      <c r="N50" s="213"/>
      <c r="O50" s="199"/>
      <c r="P50" s="199"/>
    </row>
    <row r="51" spans="1:16">
      <c r="A51" s="25"/>
      <c r="B51" s="27"/>
      <c r="C51" s="27"/>
      <c r="D51" s="27"/>
      <c r="E51" s="213"/>
      <c r="F51" s="213"/>
      <c r="G51" s="213"/>
      <c r="H51" s="213"/>
      <c r="I51" s="213"/>
      <c r="J51" s="213"/>
      <c r="K51" s="213"/>
      <c r="L51" s="213"/>
      <c r="M51" s="213"/>
      <c r="N51" s="213"/>
      <c r="O51" s="199"/>
      <c r="P51" s="199"/>
    </row>
    <row r="52" spans="1:16">
      <c r="A52" s="25"/>
      <c r="B52" s="27"/>
      <c r="C52" s="27"/>
      <c r="D52" s="198"/>
      <c r="E52" s="27"/>
      <c r="F52" s="27"/>
      <c r="G52" s="25"/>
      <c r="H52" s="25"/>
      <c r="I52" s="28"/>
      <c r="J52" s="25"/>
      <c r="K52" s="25"/>
      <c r="L52" s="25"/>
      <c r="M52" s="25"/>
      <c r="N52" s="25"/>
    </row>
    <row r="53" spans="1:16">
      <c r="A53" s="25"/>
      <c r="B53" s="27"/>
      <c r="C53" s="27"/>
      <c r="D53" s="27"/>
      <c r="E53" s="27"/>
      <c r="F53" s="25"/>
      <c r="G53" s="25"/>
      <c r="H53" s="28"/>
      <c r="I53" s="25"/>
      <c r="J53" s="25"/>
      <c r="K53" s="25"/>
      <c r="L53" s="25"/>
      <c r="M53" s="25"/>
    </row>
    <row r="54" spans="1:16">
      <c r="A54" s="25"/>
      <c r="B54" s="27"/>
      <c r="C54" s="27"/>
      <c r="D54" s="27"/>
      <c r="E54" s="27"/>
      <c r="F54" s="25"/>
      <c r="G54" s="25"/>
      <c r="H54" s="28"/>
      <c r="I54" s="25"/>
      <c r="J54" s="25"/>
      <c r="K54" s="25"/>
      <c r="L54" s="25"/>
      <c r="M54" s="25"/>
    </row>
    <row r="55" spans="1:16">
      <c r="A55" s="25"/>
      <c r="B55" s="27"/>
      <c r="C55" s="27"/>
      <c r="D55" s="198"/>
      <c r="E55" s="27"/>
      <c r="F55" s="27"/>
      <c r="G55" s="25"/>
      <c r="H55" s="25"/>
      <c r="I55" s="28"/>
      <c r="J55" s="25"/>
      <c r="K55" s="25"/>
      <c r="L55" s="25"/>
      <c r="M55" s="25"/>
      <c r="N55" s="25"/>
    </row>
    <row r="56" spans="1:16">
      <c r="A56" s="25"/>
      <c r="B56" s="27"/>
      <c r="C56" s="27"/>
      <c r="D56" s="27"/>
      <c r="E56" s="27"/>
      <c r="F56" s="27"/>
      <c r="G56" s="25"/>
      <c r="H56" s="25"/>
      <c r="I56" s="28"/>
      <c r="J56" s="25"/>
      <c r="K56" s="25"/>
      <c r="L56" s="25"/>
      <c r="M56" s="25"/>
      <c r="N56" s="25"/>
    </row>
    <row r="57" spans="1:16">
      <c r="A57" s="25"/>
      <c r="B57" s="27"/>
      <c r="C57" s="27"/>
      <c r="D57" s="27"/>
      <c r="E57" s="27"/>
      <c r="F57" s="27"/>
      <c r="G57" s="25"/>
      <c r="H57" s="25"/>
      <c r="I57" s="28"/>
      <c r="J57" s="25"/>
      <c r="K57" s="25"/>
      <c r="L57" s="25"/>
      <c r="M57" s="25"/>
      <c r="N57" s="25"/>
    </row>
    <row r="58" spans="1:16">
      <c r="A58" s="25"/>
      <c r="B58" s="27"/>
      <c r="C58" s="27"/>
      <c r="D58" s="27"/>
      <c r="E58" s="27"/>
      <c r="F58" s="27"/>
      <c r="G58" s="25"/>
      <c r="H58" s="25"/>
      <c r="I58" s="28"/>
      <c r="J58" s="25"/>
      <c r="K58" s="25"/>
      <c r="L58" s="25"/>
      <c r="M58" s="25"/>
      <c r="N58" s="25"/>
    </row>
    <row r="59" spans="1:16">
      <c r="A59" s="25"/>
      <c r="B59" s="27"/>
      <c r="C59" s="27"/>
      <c r="D59" s="27"/>
      <c r="E59" s="27"/>
      <c r="F59" s="27"/>
      <c r="G59" s="25"/>
      <c r="H59" s="25"/>
      <c r="I59" s="28"/>
      <c r="J59" s="25"/>
      <c r="K59" s="25"/>
      <c r="L59" s="25"/>
      <c r="M59" s="25"/>
      <c r="N59" s="25"/>
    </row>
    <row r="60" spans="1:16">
      <c r="A60" s="25"/>
      <c r="B60" s="27"/>
      <c r="C60" s="27"/>
      <c r="D60" s="27"/>
      <c r="E60" s="27"/>
      <c r="F60" s="27"/>
      <c r="G60" s="25"/>
      <c r="H60" s="25"/>
      <c r="I60" s="28"/>
      <c r="J60" s="25"/>
      <c r="K60" s="25"/>
      <c r="L60" s="25"/>
      <c r="M60" s="25"/>
      <c r="N60" s="25"/>
    </row>
    <row r="61" spans="1:16">
      <c r="A61" s="25"/>
      <c r="B61" s="27"/>
      <c r="C61" s="27"/>
      <c r="D61" s="27"/>
      <c r="E61" s="27"/>
      <c r="F61" s="27"/>
      <c r="G61" s="25"/>
      <c r="H61" s="25"/>
      <c r="I61" s="28"/>
      <c r="J61" s="25"/>
      <c r="K61" s="25"/>
      <c r="L61" s="25"/>
      <c r="M61" s="25"/>
      <c r="N61" s="25"/>
    </row>
    <row r="62" spans="1:16">
      <c r="A62" s="25"/>
      <c r="B62" s="27"/>
      <c r="C62" s="27"/>
      <c r="D62" s="27"/>
      <c r="E62" s="27"/>
      <c r="F62" s="27"/>
      <c r="G62" s="25"/>
      <c r="H62" s="25"/>
      <c r="I62" s="28"/>
      <c r="J62" s="25"/>
      <c r="K62" s="25"/>
      <c r="L62" s="25"/>
      <c r="M62" s="25"/>
      <c r="N62" s="25"/>
    </row>
    <row r="63" spans="1:16">
      <c r="A63" s="25"/>
      <c r="B63" s="27"/>
      <c r="C63" s="27"/>
      <c r="D63" s="27"/>
      <c r="E63" s="27"/>
      <c r="F63" s="27"/>
      <c r="G63" s="25"/>
      <c r="H63" s="25"/>
      <c r="I63" s="28"/>
      <c r="J63" s="25"/>
      <c r="K63" s="25"/>
      <c r="L63" s="25"/>
      <c r="M63" s="25"/>
      <c r="N63" s="25"/>
    </row>
    <row r="64" spans="1:16">
      <c r="A64" s="25"/>
      <c r="B64" s="27"/>
      <c r="C64" s="27"/>
      <c r="D64" s="27"/>
      <c r="E64" s="27"/>
      <c r="F64" s="27"/>
      <c r="G64" s="25"/>
      <c r="H64" s="25"/>
      <c r="I64" s="28"/>
      <c r="J64" s="25"/>
      <c r="K64" s="25"/>
      <c r="L64" s="25"/>
      <c r="M64" s="25"/>
      <c r="N64" s="25"/>
    </row>
    <row r="65" spans="1:14">
      <c r="A65" s="25"/>
      <c r="B65" s="27"/>
      <c r="C65" s="27"/>
      <c r="D65" s="27"/>
      <c r="E65" s="27"/>
      <c r="F65" s="27"/>
      <c r="G65" s="25"/>
      <c r="H65" s="25"/>
      <c r="I65" s="28"/>
      <c r="J65" s="25"/>
      <c r="K65" s="25"/>
      <c r="L65" s="25"/>
      <c r="M65" s="25"/>
      <c r="N65" s="25"/>
    </row>
    <row r="66" spans="1:14">
      <c r="A66" s="25"/>
      <c r="B66" s="27"/>
      <c r="C66" s="27"/>
      <c r="D66" s="27"/>
      <c r="E66" s="27"/>
      <c r="F66" s="27"/>
      <c r="G66" s="25"/>
      <c r="H66" s="25"/>
      <c r="I66" s="28"/>
      <c r="J66" s="25"/>
      <c r="K66" s="25"/>
      <c r="L66" s="25"/>
      <c r="M66" s="25"/>
      <c r="N66" s="25"/>
    </row>
  </sheetData>
  <mergeCells count="69">
    <mergeCell ref="A4:A5"/>
    <mergeCell ref="B4:J4"/>
    <mergeCell ref="K4:Q4"/>
    <mergeCell ref="R4:S4"/>
    <mergeCell ref="B5:C5"/>
    <mergeCell ref="D5:F5"/>
    <mergeCell ref="G5:J5"/>
    <mergeCell ref="L5:N5"/>
    <mergeCell ref="O5:Q5"/>
    <mergeCell ref="A12:D13"/>
    <mergeCell ref="E12:E13"/>
    <mergeCell ref="F12:F13"/>
    <mergeCell ref="G12:G13"/>
    <mergeCell ref="H12:H13"/>
    <mergeCell ref="O6:Q8"/>
    <mergeCell ref="R6:R8"/>
    <mergeCell ref="S6:S8"/>
    <mergeCell ref="A11:D11"/>
    <mergeCell ref="E11:H11"/>
    <mergeCell ref="A6:A8"/>
    <mergeCell ref="B6:C8"/>
    <mergeCell ref="D6:F8"/>
    <mergeCell ref="G6:J8"/>
    <mergeCell ref="K6:K8"/>
    <mergeCell ref="L6:N8"/>
    <mergeCell ref="Q16:Q18"/>
    <mergeCell ref="B17:F17"/>
    <mergeCell ref="G17:J17"/>
    <mergeCell ref="K17:M17"/>
    <mergeCell ref="N17:P17"/>
    <mergeCell ref="E18:F18"/>
    <mergeCell ref="G18:H18"/>
    <mergeCell ref="E20:F20"/>
    <mergeCell ref="G20:H20"/>
    <mergeCell ref="A16:A18"/>
    <mergeCell ref="B16:F16"/>
    <mergeCell ref="G16:P16"/>
    <mergeCell ref="I18:J18"/>
    <mergeCell ref="L18:M18"/>
    <mergeCell ref="O18:P18"/>
    <mergeCell ref="E19:F19"/>
    <mergeCell ref="G19:H19"/>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B35:S35"/>
    <mergeCell ref="B36:S36"/>
    <mergeCell ref="B37:S37"/>
    <mergeCell ref="E30:F30"/>
    <mergeCell ref="G30:H30"/>
    <mergeCell ref="E31:F31"/>
    <mergeCell ref="G31:H31"/>
    <mergeCell ref="E32:F32"/>
    <mergeCell ref="N32:P32"/>
  </mergeCells>
  <phoneticPr fontId="8"/>
  <dataValidations count="1">
    <dataValidation imeMode="halfAlpha" allowBlank="1" showInputMessage="1" showErrorMessage="1" sqref="G19:M31" xr:uid="{48307536-D423-44FA-91BA-F90ACB2FB53C}"/>
  </dataValidations>
  <printOptions gridLinesSet="0"/>
  <pageMargins left="0.59055118110236227" right="0.59055118110236227" top="0.78740157480314965" bottom="0.47244094488188981" header="0.98425196850393704" footer="0.70866141732283472"/>
  <pageSetup paperSize="9" scale="8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G67"/>
  <sheetViews>
    <sheetView view="pageBreakPreview" zoomScale="90" zoomScaleNormal="100" zoomScaleSheetLayoutView="90" workbookViewId="0">
      <selection activeCell="G12" sqref="G12"/>
    </sheetView>
  </sheetViews>
  <sheetFormatPr defaultRowHeight="13"/>
  <cols>
    <col min="1" max="1" width="5.81640625" customWidth="1"/>
    <col min="2" max="2" width="10.26953125" customWidth="1"/>
    <col min="3" max="3" width="11.7265625" customWidth="1"/>
    <col min="4" max="4" width="17.81640625" customWidth="1"/>
    <col min="5" max="16" width="7" style="259" customWidth="1"/>
    <col min="17" max="23" width="6.90625" customWidth="1"/>
    <col min="24" max="26" width="7.7265625" customWidth="1"/>
    <col min="27" max="29" width="6.90625" customWidth="1"/>
    <col min="30" max="31" width="4.6328125" customWidth="1"/>
    <col min="33" max="33" width="9" customWidth="1"/>
  </cols>
  <sheetData>
    <row r="1" spans="1:33" ht="15.5">
      <c r="A1" s="83" t="s">
        <v>126</v>
      </c>
    </row>
    <row r="2" spans="1:33" ht="15" customHeight="1">
      <c r="J2" s="147"/>
      <c r="K2" s="147"/>
      <c r="L2" s="148" t="str">
        <f>"保育施設名　"&amp;IF('別紙１－１'!C14&gt;0,'別紙１－１'!C14," ")</f>
        <v xml:space="preserve">保育施設名　 </v>
      </c>
      <c r="M2" s="260"/>
      <c r="N2" s="149"/>
      <c r="O2" s="149"/>
      <c r="P2" s="149"/>
      <c r="Q2" s="149"/>
      <c r="R2" s="149"/>
      <c r="S2" s="149"/>
      <c r="T2" s="149"/>
      <c r="U2" s="149"/>
      <c r="V2" s="149"/>
      <c r="W2" s="149"/>
      <c r="X2" s="149"/>
      <c r="Y2" s="149"/>
      <c r="Z2" s="149"/>
      <c r="AA2" s="149"/>
      <c r="AB2" s="149"/>
    </row>
    <row r="3" spans="1:33" ht="14">
      <c r="J3" s="147"/>
      <c r="K3" s="147"/>
      <c r="L3" s="147"/>
      <c r="M3" s="147"/>
      <c r="N3" s="147"/>
      <c r="O3" s="147"/>
      <c r="P3" s="261"/>
      <c r="Q3" s="150"/>
      <c r="R3" s="150"/>
      <c r="S3" s="150"/>
      <c r="T3" s="150"/>
      <c r="U3" s="150"/>
      <c r="V3" s="150"/>
      <c r="W3" s="150"/>
      <c r="X3" s="150"/>
      <c r="Y3" s="150"/>
      <c r="Z3" s="150"/>
      <c r="AA3" s="150"/>
      <c r="AB3" s="150"/>
    </row>
    <row r="4" spans="1:33" ht="21" customHeight="1">
      <c r="A4" s="484" t="s">
        <v>205</v>
      </c>
      <c r="B4" s="484"/>
      <c r="C4" s="484"/>
      <c r="D4" s="484"/>
      <c r="E4" s="484"/>
      <c r="F4" s="484"/>
      <c r="G4" s="484"/>
      <c r="H4" s="484"/>
      <c r="I4" s="484"/>
      <c r="J4" s="484"/>
      <c r="K4" s="484"/>
      <c r="L4" s="484"/>
      <c r="M4" s="484"/>
      <c r="N4" s="484"/>
      <c r="O4" s="484"/>
      <c r="P4" s="484"/>
      <c r="Q4" s="193"/>
      <c r="R4" s="193"/>
      <c r="S4" s="193"/>
      <c r="T4" s="193"/>
      <c r="U4" s="193"/>
      <c r="V4" s="193"/>
      <c r="W4" s="193"/>
      <c r="X4" s="193"/>
      <c r="Y4" s="193"/>
      <c r="Z4" s="193"/>
      <c r="AA4" s="193"/>
      <c r="AB4" s="193"/>
    </row>
    <row r="5" spans="1:33" ht="12" customHeight="1" thickBot="1">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row>
    <row r="6" spans="1:33" ht="13.5" customHeight="1">
      <c r="A6" s="151"/>
      <c r="B6" s="485" t="s">
        <v>244</v>
      </c>
      <c r="C6" s="486"/>
      <c r="D6" s="487"/>
      <c r="E6" s="262" t="s">
        <v>206</v>
      </c>
      <c r="F6" s="263" t="s">
        <v>207</v>
      </c>
      <c r="G6" s="263" t="s">
        <v>49</v>
      </c>
      <c r="H6" s="263" t="s">
        <v>50</v>
      </c>
      <c r="I6" s="263" t="s">
        <v>51</v>
      </c>
      <c r="J6" s="263" t="s">
        <v>52</v>
      </c>
      <c r="K6" s="263" t="s">
        <v>53</v>
      </c>
      <c r="L6" s="263" t="s">
        <v>54</v>
      </c>
      <c r="M6" s="263" t="s">
        <v>55</v>
      </c>
      <c r="N6" s="263" t="s">
        <v>56</v>
      </c>
      <c r="O6" s="263" t="s">
        <v>57</v>
      </c>
      <c r="P6" s="264" t="s">
        <v>58</v>
      </c>
      <c r="Q6" s="214"/>
      <c r="R6" s="214"/>
      <c r="S6" s="214"/>
      <c r="T6" s="214"/>
      <c r="U6" s="214"/>
      <c r="V6" s="214"/>
      <c r="W6" s="214"/>
      <c r="X6" s="214"/>
      <c r="Y6" s="214"/>
      <c r="Z6" s="214"/>
      <c r="AA6" s="214"/>
      <c r="AB6" s="214"/>
    </row>
    <row r="7" spans="1:33" ht="13.5" customHeight="1">
      <c r="A7" s="151"/>
      <c r="B7" s="488"/>
      <c r="C7" s="489"/>
      <c r="D7" s="490"/>
      <c r="E7" s="491" t="s">
        <v>208</v>
      </c>
      <c r="F7" s="492"/>
      <c r="G7" s="492"/>
      <c r="H7" s="492"/>
      <c r="I7" s="492"/>
      <c r="J7" s="492"/>
      <c r="K7" s="492"/>
      <c r="L7" s="492"/>
      <c r="M7" s="492"/>
      <c r="N7" s="492"/>
      <c r="O7" s="492"/>
      <c r="P7" s="493"/>
      <c r="Q7" s="214"/>
      <c r="R7" s="214"/>
      <c r="S7" s="214"/>
      <c r="T7" s="214"/>
      <c r="U7" s="214"/>
      <c r="V7" s="214"/>
      <c r="W7" s="214"/>
      <c r="X7" s="214"/>
      <c r="Y7" s="214"/>
      <c r="Z7" s="214"/>
      <c r="AA7" s="214"/>
      <c r="AB7" s="214"/>
    </row>
    <row r="8" spans="1:33" ht="21" customHeight="1" thickBot="1">
      <c r="A8" s="151"/>
      <c r="B8" s="152" t="s">
        <v>209</v>
      </c>
      <c r="C8" s="153">
        <f>COUNTIF(E8:P8,"&gt;=15")</f>
        <v>0</v>
      </c>
      <c r="D8" s="154" t="s">
        <v>210</v>
      </c>
      <c r="E8" s="155"/>
      <c r="F8" s="156"/>
      <c r="G8" s="156"/>
      <c r="H8" s="156"/>
      <c r="I8" s="156"/>
      <c r="J8" s="156"/>
      <c r="K8" s="156"/>
      <c r="L8" s="156"/>
      <c r="M8" s="156"/>
      <c r="N8" s="156"/>
      <c r="O8" s="156"/>
      <c r="P8" s="265"/>
      <c r="Q8" s="215"/>
      <c r="R8" s="215"/>
      <c r="S8" s="215"/>
      <c r="T8" s="215"/>
      <c r="U8" s="215"/>
      <c r="V8" s="215"/>
      <c r="W8" s="215"/>
      <c r="X8" s="215"/>
      <c r="Y8" s="215"/>
      <c r="Z8" s="215"/>
      <c r="AA8" s="215"/>
      <c r="AB8" s="215"/>
    </row>
    <row r="9" spans="1:33" ht="21.75" customHeight="1"/>
    <row r="10" spans="1:33" ht="29.25" customHeight="1">
      <c r="A10" s="494"/>
      <c r="B10" s="496" t="s">
        <v>211</v>
      </c>
      <c r="C10" s="498" t="s">
        <v>212</v>
      </c>
      <c r="D10" s="500" t="s">
        <v>213</v>
      </c>
      <c r="E10" s="266" t="s">
        <v>206</v>
      </c>
      <c r="F10" s="266" t="s">
        <v>207</v>
      </c>
      <c r="G10" s="266" t="s">
        <v>49</v>
      </c>
      <c r="H10" s="266" t="s">
        <v>50</v>
      </c>
      <c r="I10" s="266" t="s">
        <v>214</v>
      </c>
      <c r="J10" s="266" t="s">
        <v>52</v>
      </c>
      <c r="K10" s="266" t="s">
        <v>53</v>
      </c>
      <c r="L10" s="266" t="s">
        <v>54</v>
      </c>
      <c r="M10" s="266" t="s">
        <v>55</v>
      </c>
      <c r="N10" s="266" t="s">
        <v>56</v>
      </c>
      <c r="O10" s="266" t="s">
        <v>57</v>
      </c>
      <c r="P10" s="266" t="s">
        <v>58</v>
      </c>
      <c r="Q10" s="216"/>
      <c r="R10" s="150" t="s">
        <v>236</v>
      </c>
      <c r="S10" s="216"/>
      <c r="T10" s="216"/>
      <c r="U10" s="216"/>
      <c r="V10" s="216"/>
      <c r="W10" s="216"/>
      <c r="X10" s="216"/>
      <c r="Y10" s="216"/>
      <c r="Z10" s="216"/>
      <c r="AA10" s="216"/>
      <c r="AB10" s="216"/>
      <c r="AC10" s="216"/>
      <c r="AD10" s="216"/>
      <c r="AE10" s="216"/>
    </row>
    <row r="11" spans="1:33" ht="12.5" customHeight="1">
      <c r="A11" s="495"/>
      <c r="B11" s="497"/>
      <c r="C11" s="499"/>
      <c r="D11" s="501"/>
      <c r="E11" s="502" t="s">
        <v>208</v>
      </c>
      <c r="F11" s="503"/>
      <c r="G11" s="503"/>
      <c r="H11" s="503"/>
      <c r="I11" s="503"/>
      <c r="J11" s="503"/>
      <c r="K11" s="503"/>
      <c r="L11" s="503"/>
      <c r="M11" s="503"/>
      <c r="N11" s="503"/>
      <c r="O11" s="503"/>
      <c r="P11" s="504"/>
      <c r="Q11" s="216"/>
      <c r="R11" s="238" t="s">
        <v>206</v>
      </c>
      <c r="S11" s="233" t="s">
        <v>207</v>
      </c>
      <c r="T11" s="233" t="s">
        <v>49</v>
      </c>
      <c r="U11" s="233" t="s">
        <v>50</v>
      </c>
      <c r="V11" s="233" t="s">
        <v>214</v>
      </c>
      <c r="W11" s="233" t="s">
        <v>52</v>
      </c>
      <c r="X11" s="233" t="s">
        <v>53</v>
      </c>
      <c r="Y11" s="233" t="s">
        <v>54</v>
      </c>
      <c r="Z11" s="233" t="s">
        <v>55</v>
      </c>
      <c r="AA11" s="233" t="s">
        <v>56</v>
      </c>
      <c r="AB11" s="233" t="s">
        <v>57</v>
      </c>
      <c r="AC11" s="239" t="s">
        <v>58</v>
      </c>
    </row>
    <row r="12" spans="1:33" ht="20.149999999999999" customHeight="1">
      <c r="A12" s="236">
        <v>1</v>
      </c>
      <c r="B12" s="157"/>
      <c r="C12" s="158"/>
      <c r="D12" s="225"/>
      <c r="E12" s="231"/>
      <c r="F12" s="231"/>
      <c r="G12" s="231"/>
      <c r="H12" s="231"/>
      <c r="I12" s="231"/>
      <c r="J12" s="231"/>
      <c r="K12" s="231"/>
      <c r="L12" s="231"/>
      <c r="M12" s="231"/>
      <c r="N12" s="231"/>
      <c r="O12" s="231"/>
      <c r="P12" s="231"/>
      <c r="Q12" s="217"/>
      <c r="R12" s="237" t="str">
        <f>IF(E12&gt;=15,1,IF(E12=0,"",ROUND(E12/E$8,2)))</f>
        <v/>
      </c>
      <c r="S12" s="224" t="str">
        <f>IF(F12&gt;=15,1,IF(F12=0,"",ROUND(F12/F$8,2)))</f>
        <v/>
      </c>
      <c r="T12" s="224" t="str">
        <f t="shared" ref="T12:AC12" si="0">IF(G12&gt;=15,1,IF(G12=0,"",ROUND(G12/G$8,2)))</f>
        <v/>
      </c>
      <c r="U12" s="224" t="str">
        <f t="shared" si="0"/>
        <v/>
      </c>
      <c r="V12" s="224" t="str">
        <f t="shared" si="0"/>
        <v/>
      </c>
      <c r="W12" s="224" t="str">
        <f t="shared" si="0"/>
        <v/>
      </c>
      <c r="X12" s="224" t="str">
        <f t="shared" si="0"/>
        <v/>
      </c>
      <c r="Y12" s="224" t="str">
        <f t="shared" si="0"/>
        <v/>
      </c>
      <c r="Z12" s="224" t="str">
        <f t="shared" si="0"/>
        <v/>
      </c>
      <c r="AA12" s="224" t="str">
        <f t="shared" si="0"/>
        <v/>
      </c>
      <c r="AB12" s="224" t="str">
        <f t="shared" si="0"/>
        <v/>
      </c>
      <c r="AC12" s="235" t="str">
        <f t="shared" si="0"/>
        <v/>
      </c>
      <c r="AF12" s="110" t="s">
        <v>182</v>
      </c>
      <c r="AG12" s="159"/>
    </row>
    <row r="13" spans="1:33" ht="20.149999999999999" customHeight="1">
      <c r="A13" s="236">
        <v>2</v>
      </c>
      <c r="B13" s="157"/>
      <c r="C13" s="158"/>
      <c r="D13" s="225"/>
      <c r="E13" s="231"/>
      <c r="F13" s="231"/>
      <c r="G13" s="231"/>
      <c r="H13" s="231"/>
      <c r="I13" s="231"/>
      <c r="J13" s="231"/>
      <c r="K13" s="231"/>
      <c r="L13" s="231"/>
      <c r="M13" s="231"/>
      <c r="N13" s="231"/>
      <c r="O13" s="231"/>
      <c r="P13" s="231"/>
      <c r="Q13" s="217"/>
      <c r="R13" s="237" t="str">
        <f t="shared" ref="R13:R51" si="1">IF(E13&gt;=15,1,IF(E13=0,"",ROUND(E13/E$8,2)))</f>
        <v/>
      </c>
      <c r="S13" s="224" t="str">
        <f t="shared" ref="S13:S51" si="2">IF(F13&gt;=15,1,IF(F13=0,"",ROUND(F13/F$8,2)))</f>
        <v/>
      </c>
      <c r="T13" s="224" t="str">
        <f t="shared" ref="T13:T51" si="3">IF(G13&gt;=15,1,IF(G13=0,"",ROUND(G13/G$8,2)))</f>
        <v/>
      </c>
      <c r="U13" s="224" t="str">
        <f t="shared" ref="U13:U51" si="4">IF(H13&gt;=15,1,IF(H13=0,"",ROUND(H13/H$8,2)))</f>
        <v/>
      </c>
      <c r="V13" s="224" t="str">
        <f t="shared" ref="V13:V51" si="5">IF(I13&gt;=15,1,IF(I13=0,"",ROUND(I13/I$8,2)))</f>
        <v/>
      </c>
      <c r="W13" s="224" t="str">
        <f t="shared" ref="W13:W51" si="6">IF(J13&gt;=15,1,IF(J13=0,"",ROUND(J13/J$8,2)))</f>
        <v/>
      </c>
      <c r="X13" s="224" t="str">
        <f t="shared" ref="X13:X51" si="7">IF(K13&gt;=15,1,IF(K13=0,"",ROUND(K13/K$8,2)))</f>
        <v/>
      </c>
      <c r="Y13" s="224" t="str">
        <f t="shared" ref="Y13:Y51" si="8">IF(L13&gt;=15,1,IF(L13=0,"",ROUND(L13/L$8,2)))</f>
        <v/>
      </c>
      <c r="Z13" s="224" t="str">
        <f t="shared" ref="Z13:Z51" si="9">IF(M13&gt;=15,1,IF(M13=0,"",ROUND(M13/M$8,2)))</f>
        <v/>
      </c>
      <c r="AA13" s="224" t="str">
        <f t="shared" ref="AA13:AA51" si="10">IF(N13&gt;=15,1,IF(N13=0,"",ROUND(N13/N$8,2)))</f>
        <v/>
      </c>
      <c r="AB13" s="224" t="str">
        <f t="shared" ref="AB13:AB51" si="11">IF(O13&gt;=15,1,IF(O13=0,"",ROUND(O13/O$8,2)))</f>
        <v/>
      </c>
      <c r="AC13" s="235" t="str">
        <f t="shared" ref="AC13:AC51" si="12">IF(P13&gt;=15,1,IF(P13=0,"",ROUND(P13/P$8,2)))</f>
        <v/>
      </c>
      <c r="AF13" s="116"/>
      <c r="AG13" s="160"/>
    </row>
    <row r="14" spans="1:33" ht="20.149999999999999" customHeight="1">
      <c r="A14" s="236">
        <v>3</v>
      </c>
      <c r="B14" s="157"/>
      <c r="C14" s="158"/>
      <c r="D14" s="225"/>
      <c r="E14" s="231"/>
      <c r="F14" s="231"/>
      <c r="G14" s="231"/>
      <c r="H14" s="231"/>
      <c r="I14" s="231"/>
      <c r="J14" s="231"/>
      <c r="K14" s="231"/>
      <c r="L14" s="231"/>
      <c r="M14" s="231"/>
      <c r="N14" s="231"/>
      <c r="O14" s="231"/>
      <c r="P14" s="231"/>
      <c r="Q14" s="217"/>
      <c r="R14" s="237" t="str">
        <f t="shared" si="1"/>
        <v/>
      </c>
      <c r="S14" s="224" t="str">
        <f t="shared" si="2"/>
        <v/>
      </c>
      <c r="T14" s="224" t="str">
        <f t="shared" si="3"/>
        <v/>
      </c>
      <c r="U14" s="224" t="str">
        <f t="shared" si="4"/>
        <v/>
      </c>
      <c r="V14" s="224" t="str">
        <f t="shared" si="5"/>
        <v/>
      </c>
      <c r="W14" s="224" t="str">
        <f t="shared" si="6"/>
        <v/>
      </c>
      <c r="X14" s="224" t="str">
        <f t="shared" si="7"/>
        <v/>
      </c>
      <c r="Y14" s="224" t="str">
        <f t="shared" si="8"/>
        <v/>
      </c>
      <c r="Z14" s="224" t="str">
        <f t="shared" si="9"/>
        <v/>
      </c>
      <c r="AA14" s="224" t="str">
        <f t="shared" si="10"/>
        <v/>
      </c>
      <c r="AB14" s="224" t="str">
        <f t="shared" si="11"/>
        <v/>
      </c>
      <c r="AC14" s="235" t="str">
        <f t="shared" si="12"/>
        <v/>
      </c>
      <c r="AF14" s="161" t="s">
        <v>215</v>
      </c>
      <c r="AG14" s="160"/>
    </row>
    <row r="15" spans="1:33" ht="20.149999999999999" customHeight="1">
      <c r="A15" s="236">
        <v>4</v>
      </c>
      <c r="B15" s="157"/>
      <c r="C15" s="158"/>
      <c r="D15" s="225"/>
      <c r="E15" s="231"/>
      <c r="F15" s="231"/>
      <c r="G15" s="231"/>
      <c r="H15" s="231"/>
      <c r="I15" s="231"/>
      <c r="J15" s="231"/>
      <c r="K15" s="231"/>
      <c r="L15" s="231"/>
      <c r="M15" s="231"/>
      <c r="N15" s="231"/>
      <c r="O15" s="231"/>
      <c r="P15" s="231"/>
      <c r="Q15" s="217"/>
      <c r="R15" s="237" t="str">
        <f t="shared" si="1"/>
        <v/>
      </c>
      <c r="S15" s="224" t="str">
        <f t="shared" si="2"/>
        <v/>
      </c>
      <c r="T15" s="224" t="str">
        <f t="shared" si="3"/>
        <v/>
      </c>
      <c r="U15" s="224" t="str">
        <f t="shared" si="4"/>
        <v/>
      </c>
      <c r="V15" s="224" t="str">
        <f t="shared" si="5"/>
        <v/>
      </c>
      <c r="W15" s="224" t="str">
        <f t="shared" si="6"/>
        <v/>
      </c>
      <c r="X15" s="224" t="str">
        <f t="shared" si="7"/>
        <v/>
      </c>
      <c r="Y15" s="224" t="str">
        <f t="shared" si="8"/>
        <v/>
      </c>
      <c r="Z15" s="224" t="str">
        <f t="shared" si="9"/>
        <v/>
      </c>
      <c r="AA15" s="224" t="str">
        <f t="shared" si="10"/>
        <v/>
      </c>
      <c r="AB15" s="224" t="str">
        <f t="shared" si="11"/>
        <v/>
      </c>
      <c r="AC15" s="235" t="str">
        <f t="shared" si="12"/>
        <v/>
      </c>
      <c r="AF15" s="161" t="s">
        <v>216</v>
      </c>
      <c r="AG15" s="160"/>
    </row>
    <row r="16" spans="1:33" ht="20.149999999999999" customHeight="1">
      <c r="A16" s="236">
        <v>5</v>
      </c>
      <c r="B16" s="157"/>
      <c r="C16" s="158"/>
      <c r="D16" s="225"/>
      <c r="E16" s="231"/>
      <c r="F16" s="231"/>
      <c r="G16" s="231"/>
      <c r="H16" s="231"/>
      <c r="I16" s="231"/>
      <c r="J16" s="231"/>
      <c r="K16" s="231"/>
      <c r="L16" s="231"/>
      <c r="M16" s="231"/>
      <c r="N16" s="231"/>
      <c r="O16" s="231"/>
      <c r="P16" s="231"/>
      <c r="Q16" s="217"/>
      <c r="R16" s="237" t="str">
        <f t="shared" si="1"/>
        <v/>
      </c>
      <c r="S16" s="224" t="str">
        <f t="shared" si="2"/>
        <v/>
      </c>
      <c r="T16" s="224" t="str">
        <f t="shared" si="3"/>
        <v/>
      </c>
      <c r="U16" s="224" t="str">
        <f t="shared" si="4"/>
        <v/>
      </c>
      <c r="V16" s="224" t="str">
        <f t="shared" si="5"/>
        <v/>
      </c>
      <c r="W16" s="224" t="str">
        <f t="shared" si="6"/>
        <v/>
      </c>
      <c r="X16" s="224" t="str">
        <f t="shared" si="7"/>
        <v/>
      </c>
      <c r="Y16" s="224" t="str">
        <f t="shared" si="8"/>
        <v/>
      </c>
      <c r="Z16" s="224" t="str">
        <f t="shared" si="9"/>
        <v/>
      </c>
      <c r="AA16" s="224" t="str">
        <f t="shared" si="10"/>
        <v/>
      </c>
      <c r="AB16" s="224" t="str">
        <f t="shared" si="11"/>
        <v/>
      </c>
      <c r="AC16" s="235" t="str">
        <f t="shared" si="12"/>
        <v/>
      </c>
      <c r="AF16" s="161" t="s">
        <v>217</v>
      </c>
      <c r="AG16" s="160"/>
    </row>
    <row r="17" spans="1:33" ht="20.149999999999999" customHeight="1">
      <c r="A17" s="236">
        <v>6</v>
      </c>
      <c r="B17" s="157"/>
      <c r="C17" s="158"/>
      <c r="D17" s="225"/>
      <c r="E17" s="231"/>
      <c r="F17" s="231"/>
      <c r="G17" s="231"/>
      <c r="H17" s="231"/>
      <c r="I17" s="231"/>
      <c r="J17" s="231"/>
      <c r="K17" s="231"/>
      <c r="L17" s="231"/>
      <c r="M17" s="231"/>
      <c r="N17" s="231"/>
      <c r="O17" s="231"/>
      <c r="P17" s="231"/>
      <c r="Q17" s="217"/>
      <c r="R17" s="237" t="str">
        <f t="shared" si="1"/>
        <v/>
      </c>
      <c r="S17" s="224" t="str">
        <f t="shared" si="2"/>
        <v/>
      </c>
      <c r="T17" s="224" t="str">
        <f t="shared" si="3"/>
        <v/>
      </c>
      <c r="U17" s="224" t="str">
        <f t="shared" si="4"/>
        <v/>
      </c>
      <c r="V17" s="224" t="str">
        <f t="shared" si="5"/>
        <v/>
      </c>
      <c r="W17" s="224" t="str">
        <f t="shared" si="6"/>
        <v/>
      </c>
      <c r="X17" s="224" t="str">
        <f t="shared" si="7"/>
        <v/>
      </c>
      <c r="Y17" s="224" t="str">
        <f t="shared" si="8"/>
        <v/>
      </c>
      <c r="Z17" s="224" t="str">
        <f t="shared" si="9"/>
        <v/>
      </c>
      <c r="AA17" s="224" t="str">
        <f t="shared" si="10"/>
        <v/>
      </c>
      <c r="AB17" s="224" t="str">
        <f t="shared" si="11"/>
        <v/>
      </c>
      <c r="AC17" s="235" t="str">
        <f t="shared" si="12"/>
        <v/>
      </c>
      <c r="AF17" s="161"/>
      <c r="AG17" s="160"/>
    </row>
    <row r="18" spans="1:33" ht="20.149999999999999" customHeight="1">
      <c r="A18" s="236">
        <v>7</v>
      </c>
      <c r="B18" s="157"/>
      <c r="C18" s="158"/>
      <c r="D18" s="225"/>
      <c r="E18" s="231"/>
      <c r="F18" s="231"/>
      <c r="G18" s="231"/>
      <c r="H18" s="231"/>
      <c r="I18" s="231"/>
      <c r="J18" s="231"/>
      <c r="K18" s="231"/>
      <c r="L18" s="231"/>
      <c r="M18" s="231"/>
      <c r="N18" s="231"/>
      <c r="O18" s="231"/>
      <c r="P18" s="231"/>
      <c r="Q18" s="217"/>
      <c r="R18" s="237" t="str">
        <f t="shared" si="1"/>
        <v/>
      </c>
      <c r="S18" s="224" t="str">
        <f t="shared" si="2"/>
        <v/>
      </c>
      <c r="T18" s="224" t="str">
        <f t="shared" si="3"/>
        <v/>
      </c>
      <c r="U18" s="224" t="str">
        <f t="shared" si="4"/>
        <v/>
      </c>
      <c r="V18" s="224" t="str">
        <f t="shared" si="5"/>
        <v/>
      </c>
      <c r="W18" s="224" t="str">
        <f t="shared" si="6"/>
        <v/>
      </c>
      <c r="X18" s="224" t="str">
        <f t="shared" si="7"/>
        <v/>
      </c>
      <c r="Y18" s="224" t="str">
        <f t="shared" si="8"/>
        <v/>
      </c>
      <c r="Z18" s="224" t="str">
        <f t="shared" si="9"/>
        <v/>
      </c>
      <c r="AA18" s="224" t="str">
        <f t="shared" si="10"/>
        <v/>
      </c>
      <c r="AB18" s="224" t="str">
        <f t="shared" si="11"/>
        <v/>
      </c>
      <c r="AC18" s="235" t="str">
        <f t="shared" si="12"/>
        <v/>
      </c>
      <c r="AF18" s="162"/>
      <c r="AG18" s="160"/>
    </row>
    <row r="19" spans="1:33" ht="20.149999999999999" customHeight="1">
      <c r="A19" s="236">
        <v>8</v>
      </c>
      <c r="B19" s="196"/>
      <c r="C19" s="197"/>
      <c r="D19" s="277"/>
      <c r="E19" s="231"/>
      <c r="F19" s="231"/>
      <c r="G19" s="231"/>
      <c r="H19" s="231"/>
      <c r="I19" s="231"/>
      <c r="J19" s="231"/>
      <c r="K19" s="231"/>
      <c r="L19" s="231"/>
      <c r="M19" s="231"/>
      <c r="N19" s="231"/>
      <c r="O19" s="231"/>
      <c r="P19" s="231"/>
      <c r="Q19" s="217"/>
      <c r="R19" s="237" t="str">
        <f t="shared" si="1"/>
        <v/>
      </c>
      <c r="S19" s="224" t="str">
        <f t="shared" si="2"/>
        <v/>
      </c>
      <c r="T19" s="224" t="str">
        <f t="shared" si="3"/>
        <v/>
      </c>
      <c r="U19" s="224" t="str">
        <f t="shared" si="4"/>
        <v/>
      </c>
      <c r="V19" s="224" t="str">
        <f t="shared" si="5"/>
        <v/>
      </c>
      <c r="W19" s="224" t="str">
        <f t="shared" si="6"/>
        <v/>
      </c>
      <c r="X19" s="224" t="str">
        <f t="shared" si="7"/>
        <v/>
      </c>
      <c r="Y19" s="224" t="str">
        <f t="shared" si="8"/>
        <v/>
      </c>
      <c r="Z19" s="224" t="str">
        <f t="shared" si="9"/>
        <v/>
      </c>
      <c r="AA19" s="224" t="str">
        <f t="shared" si="10"/>
        <v/>
      </c>
      <c r="AB19" s="224" t="str">
        <f t="shared" si="11"/>
        <v/>
      </c>
      <c r="AC19" s="235" t="str">
        <f t="shared" si="12"/>
        <v/>
      </c>
      <c r="AF19" s="163" t="s">
        <v>218</v>
      </c>
      <c r="AG19" s="160"/>
    </row>
    <row r="20" spans="1:33" ht="20.149999999999999" customHeight="1">
      <c r="A20" s="236">
        <v>9</v>
      </c>
      <c r="B20" s="196"/>
      <c r="C20" s="197"/>
      <c r="D20" s="277"/>
      <c r="E20" s="231"/>
      <c r="F20" s="231"/>
      <c r="G20" s="231"/>
      <c r="H20" s="231"/>
      <c r="I20" s="231"/>
      <c r="J20" s="231"/>
      <c r="K20" s="231"/>
      <c r="L20" s="231"/>
      <c r="M20" s="231"/>
      <c r="N20" s="231"/>
      <c r="O20" s="231"/>
      <c r="P20" s="231"/>
      <c r="Q20" s="217"/>
      <c r="R20" s="237" t="str">
        <f t="shared" si="1"/>
        <v/>
      </c>
      <c r="S20" s="224" t="str">
        <f t="shared" si="2"/>
        <v/>
      </c>
      <c r="T20" s="224" t="str">
        <f t="shared" si="3"/>
        <v/>
      </c>
      <c r="U20" s="224" t="str">
        <f t="shared" si="4"/>
        <v/>
      </c>
      <c r="V20" s="224" t="str">
        <f t="shared" si="5"/>
        <v/>
      </c>
      <c r="W20" s="224" t="str">
        <f t="shared" si="6"/>
        <v/>
      </c>
      <c r="X20" s="224" t="str">
        <f t="shared" si="7"/>
        <v/>
      </c>
      <c r="Y20" s="224" t="str">
        <f t="shared" si="8"/>
        <v/>
      </c>
      <c r="Z20" s="224" t="str">
        <f t="shared" si="9"/>
        <v/>
      </c>
      <c r="AA20" s="224" t="str">
        <f t="shared" si="10"/>
        <v/>
      </c>
      <c r="AB20" s="224" t="str">
        <f t="shared" si="11"/>
        <v/>
      </c>
      <c r="AC20" s="235" t="str">
        <f t="shared" si="12"/>
        <v/>
      </c>
      <c r="AF20" s="163" t="s">
        <v>219</v>
      </c>
      <c r="AG20" s="160"/>
    </row>
    <row r="21" spans="1:33" ht="20.149999999999999" customHeight="1">
      <c r="A21" s="236">
        <v>10</v>
      </c>
      <c r="B21" s="196"/>
      <c r="C21" s="197"/>
      <c r="D21" s="277"/>
      <c r="E21" s="231"/>
      <c r="F21" s="231"/>
      <c r="G21" s="231"/>
      <c r="H21" s="231"/>
      <c r="I21" s="231"/>
      <c r="J21" s="231"/>
      <c r="K21" s="231"/>
      <c r="L21" s="231"/>
      <c r="M21" s="231"/>
      <c r="N21" s="231"/>
      <c r="O21" s="231"/>
      <c r="P21" s="231"/>
      <c r="Q21" s="217"/>
      <c r="R21" s="237" t="str">
        <f t="shared" si="1"/>
        <v/>
      </c>
      <c r="S21" s="224" t="str">
        <f t="shared" si="2"/>
        <v/>
      </c>
      <c r="T21" s="224" t="str">
        <f t="shared" si="3"/>
        <v/>
      </c>
      <c r="U21" s="224" t="str">
        <f t="shared" si="4"/>
        <v/>
      </c>
      <c r="V21" s="224" t="str">
        <f t="shared" si="5"/>
        <v/>
      </c>
      <c r="W21" s="224" t="str">
        <f t="shared" si="6"/>
        <v/>
      </c>
      <c r="X21" s="224" t="str">
        <f t="shared" si="7"/>
        <v/>
      </c>
      <c r="Y21" s="224" t="str">
        <f t="shared" si="8"/>
        <v/>
      </c>
      <c r="Z21" s="224" t="str">
        <f t="shared" si="9"/>
        <v/>
      </c>
      <c r="AA21" s="224" t="str">
        <f t="shared" si="10"/>
        <v/>
      </c>
      <c r="AB21" s="224" t="str">
        <f t="shared" si="11"/>
        <v/>
      </c>
      <c r="AC21" s="235" t="str">
        <f t="shared" si="12"/>
        <v/>
      </c>
      <c r="AF21" s="163" t="s">
        <v>220</v>
      </c>
      <c r="AG21" s="160"/>
    </row>
    <row r="22" spans="1:33" ht="20.149999999999999" customHeight="1">
      <c r="A22" s="236">
        <v>11</v>
      </c>
      <c r="B22" s="196"/>
      <c r="C22" s="197"/>
      <c r="D22" s="277"/>
      <c r="E22" s="231"/>
      <c r="F22" s="231"/>
      <c r="G22" s="231"/>
      <c r="H22" s="231"/>
      <c r="I22" s="231"/>
      <c r="J22" s="231"/>
      <c r="K22" s="231"/>
      <c r="L22" s="231"/>
      <c r="M22" s="231"/>
      <c r="N22" s="231"/>
      <c r="O22" s="231"/>
      <c r="P22" s="231"/>
      <c r="Q22" s="217"/>
      <c r="R22" s="237" t="str">
        <f t="shared" si="1"/>
        <v/>
      </c>
      <c r="S22" s="224" t="str">
        <f t="shared" si="2"/>
        <v/>
      </c>
      <c r="T22" s="224" t="str">
        <f t="shared" si="3"/>
        <v/>
      </c>
      <c r="U22" s="224" t="str">
        <f t="shared" si="4"/>
        <v/>
      </c>
      <c r="V22" s="224" t="str">
        <f t="shared" si="5"/>
        <v/>
      </c>
      <c r="W22" s="224" t="str">
        <f t="shared" si="6"/>
        <v/>
      </c>
      <c r="X22" s="224" t="str">
        <f t="shared" si="7"/>
        <v/>
      </c>
      <c r="Y22" s="224" t="str">
        <f t="shared" si="8"/>
        <v/>
      </c>
      <c r="Z22" s="224" t="str">
        <f t="shared" si="9"/>
        <v/>
      </c>
      <c r="AA22" s="224" t="str">
        <f t="shared" si="10"/>
        <v/>
      </c>
      <c r="AB22" s="224" t="str">
        <f t="shared" si="11"/>
        <v/>
      </c>
      <c r="AC22" s="235" t="str">
        <f t="shared" si="12"/>
        <v/>
      </c>
      <c r="AF22" s="163" t="s">
        <v>221</v>
      </c>
      <c r="AG22" s="160"/>
    </row>
    <row r="23" spans="1:33" ht="20.149999999999999" customHeight="1">
      <c r="A23" s="236">
        <v>12</v>
      </c>
      <c r="B23" s="196"/>
      <c r="C23" s="197"/>
      <c r="D23" s="277"/>
      <c r="E23" s="231"/>
      <c r="F23" s="231"/>
      <c r="G23" s="231"/>
      <c r="H23" s="231"/>
      <c r="I23" s="231"/>
      <c r="J23" s="231"/>
      <c r="K23" s="231"/>
      <c r="L23" s="231"/>
      <c r="M23" s="231"/>
      <c r="N23" s="231"/>
      <c r="O23" s="231"/>
      <c r="P23" s="231"/>
      <c r="Q23" s="217"/>
      <c r="R23" s="237" t="str">
        <f t="shared" si="1"/>
        <v/>
      </c>
      <c r="S23" s="224" t="str">
        <f t="shared" si="2"/>
        <v/>
      </c>
      <c r="T23" s="224" t="str">
        <f t="shared" si="3"/>
        <v/>
      </c>
      <c r="U23" s="224" t="str">
        <f t="shared" si="4"/>
        <v/>
      </c>
      <c r="V23" s="224" t="str">
        <f t="shared" si="5"/>
        <v/>
      </c>
      <c r="W23" s="224" t="str">
        <f t="shared" si="6"/>
        <v/>
      </c>
      <c r="X23" s="224" t="str">
        <f t="shared" si="7"/>
        <v/>
      </c>
      <c r="Y23" s="224" t="str">
        <f t="shared" si="8"/>
        <v/>
      </c>
      <c r="Z23" s="224" t="str">
        <f t="shared" si="9"/>
        <v/>
      </c>
      <c r="AA23" s="224" t="str">
        <f t="shared" si="10"/>
        <v/>
      </c>
      <c r="AB23" s="224" t="str">
        <f t="shared" si="11"/>
        <v/>
      </c>
      <c r="AC23" s="235" t="str">
        <f t="shared" si="12"/>
        <v/>
      </c>
      <c r="AF23" s="164"/>
      <c r="AG23" s="165"/>
    </row>
    <row r="24" spans="1:33" ht="20.149999999999999" customHeight="1">
      <c r="A24" s="236">
        <v>13</v>
      </c>
      <c r="B24" s="196"/>
      <c r="C24" s="197"/>
      <c r="D24" s="277"/>
      <c r="E24" s="231"/>
      <c r="F24" s="231"/>
      <c r="G24" s="231"/>
      <c r="H24" s="231"/>
      <c r="I24" s="231"/>
      <c r="J24" s="231"/>
      <c r="K24" s="231"/>
      <c r="L24" s="231"/>
      <c r="M24" s="231"/>
      <c r="N24" s="231"/>
      <c r="O24" s="231"/>
      <c r="P24" s="231"/>
      <c r="Q24" s="217"/>
      <c r="R24" s="237" t="str">
        <f t="shared" si="1"/>
        <v/>
      </c>
      <c r="S24" s="224" t="str">
        <f t="shared" si="2"/>
        <v/>
      </c>
      <c r="T24" s="224" t="str">
        <f t="shared" si="3"/>
        <v/>
      </c>
      <c r="U24" s="224" t="str">
        <f t="shared" si="4"/>
        <v/>
      </c>
      <c r="V24" s="224" t="str">
        <f t="shared" si="5"/>
        <v/>
      </c>
      <c r="W24" s="224" t="str">
        <f t="shared" si="6"/>
        <v/>
      </c>
      <c r="X24" s="224" t="str">
        <f t="shared" si="7"/>
        <v/>
      </c>
      <c r="Y24" s="224" t="str">
        <f t="shared" si="8"/>
        <v/>
      </c>
      <c r="Z24" s="224" t="str">
        <f t="shared" si="9"/>
        <v/>
      </c>
      <c r="AA24" s="224" t="str">
        <f t="shared" si="10"/>
        <v/>
      </c>
      <c r="AB24" s="224" t="str">
        <f t="shared" si="11"/>
        <v/>
      </c>
      <c r="AC24" s="235" t="str">
        <f t="shared" si="12"/>
        <v/>
      </c>
    </row>
    <row r="25" spans="1:33" ht="20.149999999999999" customHeight="1">
      <c r="A25" s="236">
        <v>14</v>
      </c>
      <c r="B25" s="196"/>
      <c r="C25" s="197"/>
      <c r="D25" s="277"/>
      <c r="E25" s="231"/>
      <c r="F25" s="231"/>
      <c r="G25" s="231"/>
      <c r="H25" s="231"/>
      <c r="I25" s="231"/>
      <c r="J25" s="231"/>
      <c r="K25" s="231"/>
      <c r="L25" s="231"/>
      <c r="M25" s="231"/>
      <c r="N25" s="231"/>
      <c r="O25" s="231"/>
      <c r="P25" s="231"/>
      <c r="Q25" s="217"/>
      <c r="R25" s="237" t="str">
        <f t="shared" si="1"/>
        <v/>
      </c>
      <c r="S25" s="224" t="str">
        <f t="shared" si="2"/>
        <v/>
      </c>
      <c r="T25" s="224" t="str">
        <f t="shared" si="3"/>
        <v/>
      </c>
      <c r="U25" s="224" t="str">
        <f t="shared" si="4"/>
        <v/>
      </c>
      <c r="V25" s="224" t="str">
        <f t="shared" si="5"/>
        <v/>
      </c>
      <c r="W25" s="224" t="str">
        <f t="shared" si="6"/>
        <v/>
      </c>
      <c r="X25" s="224" t="str">
        <f t="shared" si="7"/>
        <v/>
      </c>
      <c r="Y25" s="224" t="str">
        <f t="shared" si="8"/>
        <v/>
      </c>
      <c r="Z25" s="224" t="str">
        <f t="shared" si="9"/>
        <v/>
      </c>
      <c r="AA25" s="224" t="str">
        <f t="shared" si="10"/>
        <v/>
      </c>
      <c r="AB25" s="224" t="str">
        <f t="shared" si="11"/>
        <v/>
      </c>
      <c r="AC25" s="235" t="str">
        <f t="shared" si="12"/>
        <v/>
      </c>
    </row>
    <row r="26" spans="1:33" ht="20.149999999999999" customHeight="1">
      <c r="A26" s="236">
        <v>15</v>
      </c>
      <c r="B26" s="196"/>
      <c r="C26" s="197"/>
      <c r="D26" s="277"/>
      <c r="E26" s="231"/>
      <c r="F26" s="231"/>
      <c r="G26" s="231"/>
      <c r="H26" s="231"/>
      <c r="I26" s="231"/>
      <c r="J26" s="231"/>
      <c r="K26" s="231"/>
      <c r="L26" s="231"/>
      <c r="M26" s="231"/>
      <c r="N26" s="231"/>
      <c r="O26" s="231"/>
      <c r="P26" s="231"/>
      <c r="Q26" s="217"/>
      <c r="R26" s="237" t="str">
        <f t="shared" si="1"/>
        <v/>
      </c>
      <c r="S26" s="224" t="str">
        <f t="shared" si="2"/>
        <v/>
      </c>
      <c r="T26" s="224" t="str">
        <f t="shared" si="3"/>
        <v/>
      </c>
      <c r="U26" s="224" t="str">
        <f t="shared" si="4"/>
        <v/>
      </c>
      <c r="V26" s="224" t="str">
        <f t="shared" si="5"/>
        <v/>
      </c>
      <c r="W26" s="224" t="str">
        <f t="shared" si="6"/>
        <v/>
      </c>
      <c r="X26" s="224" t="str">
        <f t="shared" si="7"/>
        <v/>
      </c>
      <c r="Y26" s="224" t="str">
        <f t="shared" si="8"/>
        <v/>
      </c>
      <c r="Z26" s="224" t="str">
        <f t="shared" si="9"/>
        <v/>
      </c>
      <c r="AA26" s="224" t="str">
        <f t="shared" si="10"/>
        <v/>
      </c>
      <c r="AB26" s="224" t="str">
        <f t="shared" si="11"/>
        <v/>
      </c>
      <c r="AC26" s="235" t="str">
        <f t="shared" si="12"/>
        <v/>
      </c>
    </row>
    <row r="27" spans="1:33" ht="20.149999999999999" customHeight="1">
      <c r="A27" s="236">
        <v>16</v>
      </c>
      <c r="B27" s="196"/>
      <c r="C27" s="197"/>
      <c r="D27" s="277"/>
      <c r="E27" s="231"/>
      <c r="F27" s="231"/>
      <c r="G27" s="231"/>
      <c r="H27" s="231"/>
      <c r="I27" s="231"/>
      <c r="J27" s="231"/>
      <c r="K27" s="231"/>
      <c r="L27" s="231"/>
      <c r="M27" s="231"/>
      <c r="N27" s="231"/>
      <c r="O27" s="231"/>
      <c r="P27" s="231"/>
      <c r="Q27" s="217"/>
      <c r="R27" s="237" t="str">
        <f t="shared" si="1"/>
        <v/>
      </c>
      <c r="S27" s="224" t="str">
        <f t="shared" si="2"/>
        <v/>
      </c>
      <c r="T27" s="224" t="str">
        <f t="shared" si="3"/>
        <v/>
      </c>
      <c r="U27" s="224" t="str">
        <f t="shared" si="4"/>
        <v/>
      </c>
      <c r="V27" s="224" t="str">
        <f t="shared" si="5"/>
        <v/>
      </c>
      <c r="W27" s="224" t="str">
        <f t="shared" si="6"/>
        <v/>
      </c>
      <c r="X27" s="224" t="str">
        <f t="shared" si="7"/>
        <v/>
      </c>
      <c r="Y27" s="224" t="str">
        <f t="shared" si="8"/>
        <v/>
      </c>
      <c r="Z27" s="224" t="str">
        <f t="shared" si="9"/>
        <v/>
      </c>
      <c r="AA27" s="224" t="str">
        <f t="shared" si="10"/>
        <v/>
      </c>
      <c r="AB27" s="224" t="str">
        <f t="shared" si="11"/>
        <v/>
      </c>
      <c r="AC27" s="235" t="str">
        <f t="shared" si="12"/>
        <v/>
      </c>
    </row>
    <row r="28" spans="1:33" ht="20.149999999999999" customHeight="1">
      <c r="A28" s="236">
        <v>17</v>
      </c>
      <c r="B28" s="196"/>
      <c r="C28" s="197"/>
      <c r="D28" s="277"/>
      <c r="E28" s="231"/>
      <c r="F28" s="231"/>
      <c r="G28" s="231"/>
      <c r="H28" s="231"/>
      <c r="I28" s="231"/>
      <c r="J28" s="231"/>
      <c r="K28" s="231"/>
      <c r="L28" s="231"/>
      <c r="M28" s="231"/>
      <c r="N28" s="231"/>
      <c r="O28" s="231"/>
      <c r="P28" s="231"/>
      <c r="Q28" s="217"/>
      <c r="R28" s="237" t="str">
        <f t="shared" si="1"/>
        <v/>
      </c>
      <c r="S28" s="224" t="str">
        <f t="shared" si="2"/>
        <v/>
      </c>
      <c r="T28" s="224" t="str">
        <f t="shared" si="3"/>
        <v/>
      </c>
      <c r="U28" s="224" t="str">
        <f t="shared" si="4"/>
        <v/>
      </c>
      <c r="V28" s="224" t="str">
        <f t="shared" si="5"/>
        <v/>
      </c>
      <c r="W28" s="224" t="str">
        <f t="shared" si="6"/>
        <v/>
      </c>
      <c r="X28" s="224" t="str">
        <f t="shared" si="7"/>
        <v/>
      </c>
      <c r="Y28" s="224" t="str">
        <f t="shared" si="8"/>
        <v/>
      </c>
      <c r="Z28" s="224" t="str">
        <f t="shared" si="9"/>
        <v/>
      </c>
      <c r="AA28" s="224" t="str">
        <f t="shared" si="10"/>
        <v/>
      </c>
      <c r="AB28" s="224" t="str">
        <f t="shared" si="11"/>
        <v/>
      </c>
      <c r="AC28" s="235" t="str">
        <f t="shared" si="12"/>
        <v/>
      </c>
    </row>
    <row r="29" spans="1:33" ht="20.149999999999999" customHeight="1">
      <c r="A29" s="236">
        <v>18</v>
      </c>
      <c r="B29" s="196"/>
      <c r="C29" s="197"/>
      <c r="D29" s="277"/>
      <c r="E29" s="231"/>
      <c r="F29" s="231"/>
      <c r="G29" s="231"/>
      <c r="H29" s="231"/>
      <c r="I29" s="231"/>
      <c r="J29" s="231"/>
      <c r="K29" s="231"/>
      <c r="L29" s="231"/>
      <c r="M29" s="231"/>
      <c r="N29" s="231"/>
      <c r="O29" s="231"/>
      <c r="P29" s="231"/>
      <c r="Q29" s="217"/>
      <c r="R29" s="237" t="str">
        <f t="shared" si="1"/>
        <v/>
      </c>
      <c r="S29" s="224" t="str">
        <f t="shared" si="2"/>
        <v/>
      </c>
      <c r="T29" s="224" t="str">
        <f t="shared" si="3"/>
        <v/>
      </c>
      <c r="U29" s="224" t="str">
        <f t="shared" si="4"/>
        <v/>
      </c>
      <c r="V29" s="224" t="str">
        <f t="shared" si="5"/>
        <v/>
      </c>
      <c r="W29" s="224" t="str">
        <f t="shared" si="6"/>
        <v/>
      </c>
      <c r="X29" s="224" t="str">
        <f t="shared" si="7"/>
        <v/>
      </c>
      <c r="Y29" s="224" t="str">
        <f t="shared" si="8"/>
        <v/>
      </c>
      <c r="Z29" s="224" t="str">
        <f t="shared" si="9"/>
        <v/>
      </c>
      <c r="AA29" s="224" t="str">
        <f t="shared" si="10"/>
        <v/>
      </c>
      <c r="AB29" s="224" t="str">
        <f t="shared" si="11"/>
        <v/>
      </c>
      <c r="AC29" s="235" t="str">
        <f t="shared" si="12"/>
        <v/>
      </c>
    </row>
    <row r="30" spans="1:33" ht="20.149999999999999" customHeight="1">
      <c r="A30" s="236">
        <v>19</v>
      </c>
      <c r="B30" s="196"/>
      <c r="C30" s="197"/>
      <c r="D30" s="277"/>
      <c r="E30" s="231"/>
      <c r="F30" s="231"/>
      <c r="G30" s="231"/>
      <c r="H30" s="231"/>
      <c r="I30" s="231"/>
      <c r="J30" s="231"/>
      <c r="K30" s="231"/>
      <c r="L30" s="231"/>
      <c r="M30" s="231"/>
      <c r="N30" s="231"/>
      <c r="O30" s="231"/>
      <c r="P30" s="231"/>
      <c r="Q30" s="217"/>
      <c r="R30" s="237" t="str">
        <f t="shared" si="1"/>
        <v/>
      </c>
      <c r="S30" s="224" t="str">
        <f t="shared" si="2"/>
        <v/>
      </c>
      <c r="T30" s="224" t="str">
        <f t="shared" si="3"/>
        <v/>
      </c>
      <c r="U30" s="224" t="str">
        <f t="shared" si="4"/>
        <v/>
      </c>
      <c r="V30" s="224" t="str">
        <f t="shared" si="5"/>
        <v/>
      </c>
      <c r="W30" s="224" t="str">
        <f t="shared" si="6"/>
        <v/>
      </c>
      <c r="X30" s="224" t="str">
        <f t="shared" si="7"/>
        <v/>
      </c>
      <c r="Y30" s="224" t="str">
        <f t="shared" si="8"/>
        <v/>
      </c>
      <c r="Z30" s="224" t="str">
        <f t="shared" si="9"/>
        <v/>
      </c>
      <c r="AA30" s="224" t="str">
        <f t="shared" si="10"/>
        <v/>
      </c>
      <c r="AB30" s="224" t="str">
        <f t="shared" si="11"/>
        <v/>
      </c>
      <c r="AC30" s="235" t="str">
        <f t="shared" si="12"/>
        <v/>
      </c>
    </row>
    <row r="31" spans="1:33" ht="20.149999999999999" customHeight="1">
      <c r="A31" s="236">
        <v>20</v>
      </c>
      <c r="B31" s="196"/>
      <c r="C31" s="197"/>
      <c r="D31" s="277"/>
      <c r="E31" s="231"/>
      <c r="F31" s="231"/>
      <c r="G31" s="231"/>
      <c r="H31" s="231"/>
      <c r="I31" s="231"/>
      <c r="J31" s="231"/>
      <c r="K31" s="231"/>
      <c r="L31" s="231"/>
      <c r="M31" s="231"/>
      <c r="N31" s="231"/>
      <c r="O31" s="231"/>
      <c r="P31" s="231"/>
      <c r="Q31" s="217"/>
      <c r="R31" s="237" t="str">
        <f t="shared" si="1"/>
        <v/>
      </c>
      <c r="S31" s="224" t="str">
        <f t="shared" si="2"/>
        <v/>
      </c>
      <c r="T31" s="224" t="str">
        <f t="shared" si="3"/>
        <v/>
      </c>
      <c r="U31" s="224" t="str">
        <f t="shared" si="4"/>
        <v/>
      </c>
      <c r="V31" s="224" t="str">
        <f t="shared" si="5"/>
        <v/>
      </c>
      <c r="W31" s="224" t="str">
        <f t="shared" si="6"/>
        <v/>
      </c>
      <c r="X31" s="224" t="str">
        <f t="shared" si="7"/>
        <v/>
      </c>
      <c r="Y31" s="224" t="str">
        <f t="shared" si="8"/>
        <v/>
      </c>
      <c r="Z31" s="224" t="str">
        <f t="shared" si="9"/>
        <v/>
      </c>
      <c r="AA31" s="224" t="str">
        <f t="shared" si="10"/>
        <v/>
      </c>
      <c r="AB31" s="224" t="str">
        <f t="shared" si="11"/>
        <v/>
      </c>
      <c r="AC31" s="235" t="str">
        <f t="shared" si="12"/>
        <v/>
      </c>
    </row>
    <row r="32" spans="1:33" ht="20.149999999999999" customHeight="1">
      <c r="A32" s="236">
        <v>21</v>
      </c>
      <c r="B32" s="157"/>
      <c r="C32" s="158"/>
      <c r="D32" s="225"/>
      <c r="E32" s="231"/>
      <c r="F32" s="231"/>
      <c r="G32" s="231"/>
      <c r="H32" s="231"/>
      <c r="I32" s="231"/>
      <c r="J32" s="231"/>
      <c r="K32" s="231"/>
      <c r="L32" s="231"/>
      <c r="M32" s="231"/>
      <c r="N32" s="231"/>
      <c r="O32" s="231"/>
      <c r="P32" s="231"/>
      <c r="Q32" s="217"/>
      <c r="R32" s="237" t="str">
        <f t="shared" si="1"/>
        <v/>
      </c>
      <c r="S32" s="224" t="str">
        <f t="shared" si="2"/>
        <v/>
      </c>
      <c r="T32" s="224" t="str">
        <f t="shared" si="3"/>
        <v/>
      </c>
      <c r="U32" s="224" t="str">
        <f t="shared" si="4"/>
        <v/>
      </c>
      <c r="V32" s="224" t="str">
        <f t="shared" si="5"/>
        <v/>
      </c>
      <c r="W32" s="224" t="str">
        <f t="shared" si="6"/>
        <v/>
      </c>
      <c r="X32" s="224" t="str">
        <f t="shared" si="7"/>
        <v/>
      </c>
      <c r="Y32" s="224" t="str">
        <f t="shared" si="8"/>
        <v/>
      </c>
      <c r="Z32" s="224" t="str">
        <f t="shared" si="9"/>
        <v/>
      </c>
      <c r="AA32" s="224" t="str">
        <f t="shared" si="10"/>
        <v/>
      </c>
      <c r="AB32" s="224" t="str">
        <f t="shared" si="11"/>
        <v/>
      </c>
      <c r="AC32" s="235" t="str">
        <f t="shared" si="12"/>
        <v/>
      </c>
    </row>
    <row r="33" spans="1:31" ht="20.149999999999999" customHeight="1">
      <c r="A33" s="236">
        <v>22</v>
      </c>
      <c r="B33" s="157"/>
      <c r="C33" s="158"/>
      <c r="D33" s="225"/>
      <c r="E33" s="231"/>
      <c r="F33" s="231"/>
      <c r="G33" s="231"/>
      <c r="H33" s="231"/>
      <c r="I33" s="231"/>
      <c r="J33" s="231"/>
      <c r="K33" s="231"/>
      <c r="L33" s="231"/>
      <c r="M33" s="231"/>
      <c r="N33" s="231"/>
      <c r="O33" s="231"/>
      <c r="P33" s="231"/>
      <c r="Q33" s="217"/>
      <c r="R33" s="237" t="str">
        <f t="shared" si="1"/>
        <v/>
      </c>
      <c r="S33" s="224" t="str">
        <f t="shared" si="2"/>
        <v/>
      </c>
      <c r="T33" s="224" t="str">
        <f t="shared" si="3"/>
        <v/>
      </c>
      <c r="U33" s="224" t="str">
        <f t="shared" si="4"/>
        <v/>
      </c>
      <c r="V33" s="224" t="str">
        <f t="shared" si="5"/>
        <v/>
      </c>
      <c r="W33" s="224" t="str">
        <f t="shared" si="6"/>
        <v/>
      </c>
      <c r="X33" s="224" t="str">
        <f t="shared" si="7"/>
        <v/>
      </c>
      <c r="Y33" s="224" t="str">
        <f t="shared" si="8"/>
        <v/>
      </c>
      <c r="Z33" s="224" t="str">
        <f t="shared" si="9"/>
        <v/>
      </c>
      <c r="AA33" s="224" t="str">
        <f t="shared" si="10"/>
        <v/>
      </c>
      <c r="AB33" s="224" t="str">
        <f t="shared" si="11"/>
        <v/>
      </c>
      <c r="AC33" s="235" t="str">
        <f t="shared" si="12"/>
        <v/>
      </c>
    </row>
    <row r="34" spans="1:31" ht="20.149999999999999" customHeight="1">
      <c r="A34" s="236">
        <v>23</v>
      </c>
      <c r="B34" s="157"/>
      <c r="C34" s="158"/>
      <c r="D34" s="225"/>
      <c r="E34" s="231"/>
      <c r="F34" s="231"/>
      <c r="G34" s="231"/>
      <c r="H34" s="231"/>
      <c r="I34" s="231"/>
      <c r="J34" s="231"/>
      <c r="K34" s="231"/>
      <c r="L34" s="231"/>
      <c r="M34" s="231"/>
      <c r="N34" s="231"/>
      <c r="O34" s="231"/>
      <c r="P34" s="231"/>
      <c r="Q34" s="217"/>
      <c r="R34" s="237" t="str">
        <f t="shared" si="1"/>
        <v/>
      </c>
      <c r="S34" s="224" t="str">
        <f t="shared" si="2"/>
        <v/>
      </c>
      <c r="T34" s="224" t="str">
        <f t="shared" si="3"/>
        <v/>
      </c>
      <c r="U34" s="224" t="str">
        <f t="shared" si="4"/>
        <v/>
      </c>
      <c r="V34" s="224" t="str">
        <f t="shared" si="5"/>
        <v/>
      </c>
      <c r="W34" s="224" t="str">
        <f t="shared" si="6"/>
        <v/>
      </c>
      <c r="X34" s="224" t="str">
        <f t="shared" si="7"/>
        <v/>
      </c>
      <c r="Y34" s="224" t="str">
        <f t="shared" si="8"/>
        <v/>
      </c>
      <c r="Z34" s="224" t="str">
        <f t="shared" si="9"/>
        <v/>
      </c>
      <c r="AA34" s="224" t="str">
        <f t="shared" si="10"/>
        <v/>
      </c>
      <c r="AB34" s="224" t="str">
        <f t="shared" si="11"/>
        <v/>
      </c>
      <c r="AC34" s="235" t="str">
        <f t="shared" si="12"/>
        <v/>
      </c>
    </row>
    <row r="35" spans="1:31" ht="20.149999999999999" customHeight="1">
      <c r="A35" s="236">
        <v>24</v>
      </c>
      <c r="B35" s="157"/>
      <c r="C35" s="158"/>
      <c r="D35" s="225"/>
      <c r="E35" s="231"/>
      <c r="F35" s="231"/>
      <c r="G35" s="231"/>
      <c r="H35" s="231"/>
      <c r="I35" s="231"/>
      <c r="J35" s="231"/>
      <c r="K35" s="231"/>
      <c r="L35" s="231"/>
      <c r="M35" s="231"/>
      <c r="N35" s="231"/>
      <c r="O35" s="231"/>
      <c r="P35" s="231"/>
      <c r="Q35" s="217"/>
      <c r="R35" s="237" t="str">
        <f t="shared" si="1"/>
        <v/>
      </c>
      <c r="S35" s="224" t="str">
        <f t="shared" si="2"/>
        <v/>
      </c>
      <c r="T35" s="224" t="str">
        <f t="shared" si="3"/>
        <v/>
      </c>
      <c r="U35" s="224" t="str">
        <f t="shared" si="4"/>
        <v/>
      </c>
      <c r="V35" s="224" t="str">
        <f t="shared" si="5"/>
        <v/>
      </c>
      <c r="W35" s="224" t="str">
        <f t="shared" si="6"/>
        <v/>
      </c>
      <c r="X35" s="224" t="str">
        <f t="shared" si="7"/>
        <v/>
      </c>
      <c r="Y35" s="224" t="str">
        <f t="shared" si="8"/>
        <v/>
      </c>
      <c r="Z35" s="224" t="str">
        <f t="shared" si="9"/>
        <v/>
      </c>
      <c r="AA35" s="224" t="str">
        <f t="shared" si="10"/>
        <v/>
      </c>
      <c r="AB35" s="224" t="str">
        <f t="shared" si="11"/>
        <v/>
      </c>
      <c r="AC35" s="235" t="str">
        <f t="shared" si="12"/>
        <v/>
      </c>
    </row>
    <row r="36" spans="1:31" ht="20.149999999999999" customHeight="1">
      <c r="A36" s="236">
        <v>25</v>
      </c>
      <c r="B36" s="157"/>
      <c r="C36" s="158"/>
      <c r="D36" s="225"/>
      <c r="E36" s="231"/>
      <c r="F36" s="231"/>
      <c r="G36" s="231"/>
      <c r="H36" s="231"/>
      <c r="I36" s="231"/>
      <c r="J36" s="231"/>
      <c r="K36" s="231"/>
      <c r="L36" s="231"/>
      <c r="M36" s="231"/>
      <c r="N36" s="231"/>
      <c r="O36" s="231"/>
      <c r="P36" s="231"/>
      <c r="Q36" s="217"/>
      <c r="R36" s="237" t="str">
        <f t="shared" si="1"/>
        <v/>
      </c>
      <c r="S36" s="224" t="str">
        <f t="shared" si="2"/>
        <v/>
      </c>
      <c r="T36" s="224" t="str">
        <f t="shared" si="3"/>
        <v/>
      </c>
      <c r="U36" s="224" t="str">
        <f t="shared" si="4"/>
        <v/>
      </c>
      <c r="V36" s="224" t="str">
        <f t="shared" si="5"/>
        <v/>
      </c>
      <c r="W36" s="224" t="str">
        <f t="shared" si="6"/>
        <v/>
      </c>
      <c r="X36" s="224" t="str">
        <f t="shared" si="7"/>
        <v/>
      </c>
      <c r="Y36" s="224" t="str">
        <f t="shared" si="8"/>
        <v/>
      </c>
      <c r="Z36" s="224" t="str">
        <f t="shared" si="9"/>
        <v/>
      </c>
      <c r="AA36" s="224" t="str">
        <f t="shared" si="10"/>
        <v/>
      </c>
      <c r="AB36" s="224" t="str">
        <f t="shared" si="11"/>
        <v/>
      </c>
      <c r="AC36" s="235" t="str">
        <f t="shared" si="12"/>
        <v/>
      </c>
    </row>
    <row r="37" spans="1:31" ht="20.149999999999999" customHeight="1">
      <c r="A37" s="236">
        <v>26</v>
      </c>
      <c r="B37" s="157"/>
      <c r="C37" s="158"/>
      <c r="D37" s="225"/>
      <c r="E37" s="231"/>
      <c r="F37" s="231"/>
      <c r="G37" s="231"/>
      <c r="H37" s="231"/>
      <c r="I37" s="231"/>
      <c r="J37" s="231"/>
      <c r="K37" s="231"/>
      <c r="L37" s="231"/>
      <c r="M37" s="231"/>
      <c r="N37" s="231"/>
      <c r="O37" s="231"/>
      <c r="P37" s="231"/>
      <c r="Q37" s="217"/>
      <c r="R37" s="237" t="str">
        <f t="shared" si="1"/>
        <v/>
      </c>
      <c r="S37" s="224" t="str">
        <f t="shared" si="2"/>
        <v/>
      </c>
      <c r="T37" s="224" t="str">
        <f t="shared" si="3"/>
        <v/>
      </c>
      <c r="U37" s="224" t="str">
        <f t="shared" si="4"/>
        <v/>
      </c>
      <c r="V37" s="224" t="str">
        <f t="shared" si="5"/>
        <v/>
      </c>
      <c r="W37" s="224" t="str">
        <f t="shared" si="6"/>
        <v/>
      </c>
      <c r="X37" s="224" t="str">
        <f t="shared" si="7"/>
        <v/>
      </c>
      <c r="Y37" s="224" t="str">
        <f t="shared" si="8"/>
        <v/>
      </c>
      <c r="Z37" s="224" t="str">
        <f t="shared" si="9"/>
        <v/>
      </c>
      <c r="AA37" s="224" t="str">
        <f t="shared" si="10"/>
        <v/>
      </c>
      <c r="AB37" s="224" t="str">
        <f t="shared" si="11"/>
        <v/>
      </c>
      <c r="AC37" s="235" t="str">
        <f t="shared" si="12"/>
        <v/>
      </c>
    </row>
    <row r="38" spans="1:31" ht="20.149999999999999" customHeight="1">
      <c r="A38" s="236">
        <v>27</v>
      </c>
      <c r="B38" s="157"/>
      <c r="C38" s="158"/>
      <c r="D38" s="225"/>
      <c r="E38" s="231"/>
      <c r="F38" s="231"/>
      <c r="G38" s="231"/>
      <c r="H38" s="231"/>
      <c r="I38" s="231"/>
      <c r="J38" s="231"/>
      <c r="K38" s="231"/>
      <c r="L38" s="231"/>
      <c r="M38" s="231"/>
      <c r="N38" s="231"/>
      <c r="O38" s="231"/>
      <c r="P38" s="231"/>
      <c r="Q38" s="217"/>
      <c r="R38" s="237" t="str">
        <f t="shared" si="1"/>
        <v/>
      </c>
      <c r="S38" s="224" t="str">
        <f t="shared" si="2"/>
        <v/>
      </c>
      <c r="T38" s="224" t="str">
        <f t="shared" si="3"/>
        <v/>
      </c>
      <c r="U38" s="224" t="str">
        <f t="shared" si="4"/>
        <v/>
      </c>
      <c r="V38" s="224" t="str">
        <f t="shared" si="5"/>
        <v/>
      </c>
      <c r="W38" s="224" t="str">
        <f t="shared" si="6"/>
        <v/>
      </c>
      <c r="X38" s="224" t="str">
        <f t="shared" si="7"/>
        <v/>
      </c>
      <c r="Y38" s="224" t="str">
        <f t="shared" si="8"/>
        <v/>
      </c>
      <c r="Z38" s="224" t="str">
        <f t="shared" si="9"/>
        <v/>
      </c>
      <c r="AA38" s="224" t="str">
        <f t="shared" si="10"/>
        <v/>
      </c>
      <c r="AB38" s="224" t="str">
        <f t="shared" si="11"/>
        <v/>
      </c>
      <c r="AC38" s="235" t="str">
        <f t="shared" si="12"/>
        <v/>
      </c>
    </row>
    <row r="39" spans="1:31" ht="20.149999999999999" customHeight="1">
      <c r="A39" s="236">
        <v>28</v>
      </c>
      <c r="B39" s="157"/>
      <c r="C39" s="158"/>
      <c r="D39" s="225"/>
      <c r="E39" s="231"/>
      <c r="F39" s="231"/>
      <c r="G39" s="231"/>
      <c r="H39" s="231"/>
      <c r="I39" s="231"/>
      <c r="J39" s="231"/>
      <c r="K39" s="231"/>
      <c r="L39" s="231"/>
      <c r="M39" s="231"/>
      <c r="N39" s="231"/>
      <c r="O39" s="231"/>
      <c r="P39" s="231"/>
      <c r="Q39" s="217"/>
      <c r="R39" s="237" t="str">
        <f t="shared" si="1"/>
        <v/>
      </c>
      <c r="S39" s="224" t="str">
        <f t="shared" si="2"/>
        <v/>
      </c>
      <c r="T39" s="224" t="str">
        <f t="shared" si="3"/>
        <v/>
      </c>
      <c r="U39" s="224" t="str">
        <f t="shared" si="4"/>
        <v/>
      </c>
      <c r="V39" s="224" t="str">
        <f t="shared" si="5"/>
        <v/>
      </c>
      <c r="W39" s="224" t="str">
        <f t="shared" si="6"/>
        <v/>
      </c>
      <c r="X39" s="224" t="str">
        <f t="shared" si="7"/>
        <v/>
      </c>
      <c r="Y39" s="224" t="str">
        <f t="shared" si="8"/>
        <v/>
      </c>
      <c r="Z39" s="224" t="str">
        <f t="shared" si="9"/>
        <v/>
      </c>
      <c r="AA39" s="224" t="str">
        <f t="shared" si="10"/>
        <v/>
      </c>
      <c r="AB39" s="224" t="str">
        <f t="shared" si="11"/>
        <v/>
      </c>
      <c r="AC39" s="235" t="str">
        <f t="shared" si="12"/>
        <v/>
      </c>
      <c r="AD39" s="166"/>
      <c r="AE39" s="166"/>
    </row>
    <row r="40" spans="1:31" ht="20.149999999999999" customHeight="1">
      <c r="A40" s="236">
        <v>29</v>
      </c>
      <c r="B40" s="157"/>
      <c r="C40" s="158"/>
      <c r="D40" s="225"/>
      <c r="E40" s="231"/>
      <c r="F40" s="231"/>
      <c r="G40" s="231"/>
      <c r="H40" s="231"/>
      <c r="I40" s="231"/>
      <c r="J40" s="231"/>
      <c r="K40" s="231"/>
      <c r="L40" s="231"/>
      <c r="M40" s="231"/>
      <c r="N40" s="231"/>
      <c r="O40" s="231"/>
      <c r="P40" s="231"/>
      <c r="Q40" s="217"/>
      <c r="R40" s="237" t="str">
        <f t="shared" si="1"/>
        <v/>
      </c>
      <c r="S40" s="224" t="str">
        <f t="shared" si="2"/>
        <v/>
      </c>
      <c r="T40" s="224" t="str">
        <f t="shared" si="3"/>
        <v/>
      </c>
      <c r="U40" s="224" t="str">
        <f t="shared" si="4"/>
        <v/>
      </c>
      <c r="V40" s="224" t="str">
        <f t="shared" si="5"/>
        <v/>
      </c>
      <c r="W40" s="224" t="str">
        <f t="shared" si="6"/>
        <v/>
      </c>
      <c r="X40" s="224" t="str">
        <f t="shared" si="7"/>
        <v/>
      </c>
      <c r="Y40" s="224" t="str">
        <f t="shared" si="8"/>
        <v/>
      </c>
      <c r="Z40" s="224" t="str">
        <f t="shared" si="9"/>
        <v/>
      </c>
      <c r="AA40" s="224" t="str">
        <f t="shared" si="10"/>
        <v/>
      </c>
      <c r="AB40" s="224" t="str">
        <f t="shared" si="11"/>
        <v/>
      </c>
      <c r="AC40" s="235" t="str">
        <f t="shared" si="12"/>
        <v/>
      </c>
      <c r="AD40" s="166"/>
      <c r="AE40" s="166"/>
    </row>
    <row r="41" spans="1:31" ht="20.149999999999999" customHeight="1">
      <c r="A41" s="232">
        <v>30</v>
      </c>
      <c r="B41" s="157"/>
      <c r="C41" s="158"/>
      <c r="D41" s="225"/>
      <c r="E41" s="231"/>
      <c r="F41" s="231"/>
      <c r="G41" s="231"/>
      <c r="H41" s="231"/>
      <c r="I41" s="231"/>
      <c r="J41" s="231"/>
      <c r="K41" s="231"/>
      <c r="L41" s="231"/>
      <c r="M41" s="231"/>
      <c r="N41" s="231"/>
      <c r="O41" s="231"/>
      <c r="P41" s="231"/>
      <c r="Q41" s="217"/>
      <c r="R41" s="237" t="str">
        <f t="shared" si="1"/>
        <v/>
      </c>
      <c r="S41" s="224" t="str">
        <f t="shared" si="2"/>
        <v/>
      </c>
      <c r="T41" s="224" t="str">
        <f t="shared" si="3"/>
        <v/>
      </c>
      <c r="U41" s="224" t="str">
        <f t="shared" si="4"/>
        <v/>
      </c>
      <c r="V41" s="224" t="str">
        <f t="shared" si="5"/>
        <v/>
      </c>
      <c r="W41" s="224" t="str">
        <f t="shared" si="6"/>
        <v/>
      </c>
      <c r="X41" s="224" t="str">
        <f t="shared" si="7"/>
        <v/>
      </c>
      <c r="Y41" s="224" t="str">
        <f t="shared" si="8"/>
        <v/>
      </c>
      <c r="Z41" s="224" t="str">
        <f t="shared" si="9"/>
        <v/>
      </c>
      <c r="AA41" s="224" t="str">
        <f t="shared" si="10"/>
        <v/>
      </c>
      <c r="AB41" s="224" t="str">
        <f t="shared" si="11"/>
        <v/>
      </c>
      <c r="AC41" s="235" t="str">
        <f t="shared" si="12"/>
        <v/>
      </c>
      <c r="AD41" s="166"/>
      <c r="AE41" s="166"/>
    </row>
    <row r="42" spans="1:31" ht="20.149999999999999" customHeight="1">
      <c r="A42" s="232">
        <v>31</v>
      </c>
      <c r="B42" s="157"/>
      <c r="C42" s="158"/>
      <c r="D42" s="225"/>
      <c r="E42" s="231"/>
      <c r="F42" s="231"/>
      <c r="G42" s="231"/>
      <c r="H42" s="231"/>
      <c r="I42" s="231"/>
      <c r="J42" s="231"/>
      <c r="K42" s="231"/>
      <c r="L42" s="231"/>
      <c r="M42" s="231"/>
      <c r="N42" s="231"/>
      <c r="O42" s="231"/>
      <c r="P42" s="231"/>
      <c r="Q42" s="217"/>
      <c r="R42" s="237" t="str">
        <f t="shared" si="1"/>
        <v/>
      </c>
      <c r="S42" s="224" t="str">
        <f t="shared" si="2"/>
        <v/>
      </c>
      <c r="T42" s="224" t="str">
        <f t="shared" si="3"/>
        <v/>
      </c>
      <c r="U42" s="224" t="str">
        <f t="shared" si="4"/>
        <v/>
      </c>
      <c r="V42" s="224" t="str">
        <f t="shared" si="5"/>
        <v/>
      </c>
      <c r="W42" s="224" t="str">
        <f t="shared" si="6"/>
        <v/>
      </c>
      <c r="X42" s="224" t="str">
        <f t="shared" si="7"/>
        <v/>
      </c>
      <c r="Y42" s="224" t="str">
        <f t="shared" si="8"/>
        <v/>
      </c>
      <c r="Z42" s="224" t="str">
        <f t="shared" si="9"/>
        <v/>
      </c>
      <c r="AA42" s="224" t="str">
        <f t="shared" si="10"/>
        <v/>
      </c>
      <c r="AB42" s="224" t="str">
        <f t="shared" si="11"/>
        <v/>
      </c>
      <c r="AC42" s="235" t="str">
        <f t="shared" si="12"/>
        <v/>
      </c>
      <c r="AD42" s="166"/>
      <c r="AE42" s="166"/>
    </row>
    <row r="43" spans="1:31" ht="20.149999999999999" customHeight="1">
      <c r="A43" s="232">
        <v>32</v>
      </c>
      <c r="B43" s="157"/>
      <c r="C43" s="158"/>
      <c r="D43" s="225"/>
      <c r="E43" s="231"/>
      <c r="F43" s="231"/>
      <c r="G43" s="231"/>
      <c r="H43" s="231"/>
      <c r="I43" s="231"/>
      <c r="J43" s="231"/>
      <c r="K43" s="231"/>
      <c r="L43" s="231"/>
      <c r="M43" s="231"/>
      <c r="N43" s="231"/>
      <c r="O43" s="231"/>
      <c r="P43" s="231"/>
      <c r="Q43" s="217"/>
      <c r="R43" s="237" t="str">
        <f t="shared" si="1"/>
        <v/>
      </c>
      <c r="S43" s="224" t="str">
        <f t="shared" si="2"/>
        <v/>
      </c>
      <c r="T43" s="224" t="str">
        <f t="shared" si="3"/>
        <v/>
      </c>
      <c r="U43" s="224" t="str">
        <f t="shared" si="4"/>
        <v/>
      </c>
      <c r="V43" s="224" t="str">
        <f t="shared" si="5"/>
        <v/>
      </c>
      <c r="W43" s="224" t="str">
        <f t="shared" si="6"/>
        <v/>
      </c>
      <c r="X43" s="224" t="str">
        <f t="shared" si="7"/>
        <v/>
      </c>
      <c r="Y43" s="224" t="str">
        <f t="shared" si="8"/>
        <v/>
      </c>
      <c r="Z43" s="224" t="str">
        <f t="shared" si="9"/>
        <v/>
      </c>
      <c r="AA43" s="224" t="str">
        <f t="shared" si="10"/>
        <v/>
      </c>
      <c r="AB43" s="224" t="str">
        <f t="shared" si="11"/>
        <v/>
      </c>
      <c r="AC43" s="235" t="str">
        <f t="shared" si="12"/>
        <v/>
      </c>
      <c r="AD43" s="166"/>
      <c r="AE43" s="166"/>
    </row>
    <row r="44" spans="1:31" ht="20.149999999999999" customHeight="1">
      <c r="A44" s="232">
        <v>33</v>
      </c>
      <c r="B44" s="157"/>
      <c r="C44" s="158"/>
      <c r="D44" s="225"/>
      <c r="E44" s="231"/>
      <c r="F44" s="231"/>
      <c r="G44" s="231"/>
      <c r="H44" s="231"/>
      <c r="I44" s="231"/>
      <c r="J44" s="231"/>
      <c r="K44" s="231"/>
      <c r="L44" s="231"/>
      <c r="M44" s="231"/>
      <c r="N44" s="231"/>
      <c r="O44" s="231"/>
      <c r="P44" s="231"/>
      <c r="Q44" s="217"/>
      <c r="R44" s="237" t="str">
        <f t="shared" si="1"/>
        <v/>
      </c>
      <c r="S44" s="224" t="str">
        <f t="shared" si="2"/>
        <v/>
      </c>
      <c r="T44" s="224" t="str">
        <f t="shared" si="3"/>
        <v/>
      </c>
      <c r="U44" s="224" t="str">
        <f t="shared" si="4"/>
        <v/>
      </c>
      <c r="V44" s="224" t="str">
        <f t="shared" si="5"/>
        <v/>
      </c>
      <c r="W44" s="224" t="str">
        <f t="shared" si="6"/>
        <v/>
      </c>
      <c r="X44" s="224" t="str">
        <f t="shared" si="7"/>
        <v/>
      </c>
      <c r="Y44" s="224" t="str">
        <f t="shared" si="8"/>
        <v/>
      </c>
      <c r="Z44" s="224" t="str">
        <f t="shared" si="9"/>
        <v/>
      </c>
      <c r="AA44" s="224" t="str">
        <f t="shared" si="10"/>
        <v/>
      </c>
      <c r="AB44" s="224" t="str">
        <f t="shared" si="11"/>
        <v/>
      </c>
      <c r="AC44" s="235" t="str">
        <f t="shared" si="12"/>
        <v/>
      </c>
      <c r="AD44" s="166"/>
      <c r="AE44" s="166"/>
    </row>
    <row r="45" spans="1:31" ht="20.149999999999999" customHeight="1">
      <c r="A45" s="232">
        <v>34</v>
      </c>
      <c r="B45" s="157"/>
      <c r="C45" s="158"/>
      <c r="D45" s="225"/>
      <c r="E45" s="231"/>
      <c r="F45" s="231"/>
      <c r="G45" s="231"/>
      <c r="H45" s="231"/>
      <c r="I45" s="231"/>
      <c r="J45" s="231"/>
      <c r="K45" s="231"/>
      <c r="L45" s="231"/>
      <c r="M45" s="231"/>
      <c r="N45" s="231"/>
      <c r="O45" s="231"/>
      <c r="P45" s="231"/>
      <c r="Q45" s="217"/>
      <c r="R45" s="237" t="str">
        <f t="shared" si="1"/>
        <v/>
      </c>
      <c r="S45" s="224" t="str">
        <f t="shared" si="2"/>
        <v/>
      </c>
      <c r="T45" s="224" t="str">
        <f t="shared" si="3"/>
        <v/>
      </c>
      <c r="U45" s="224" t="str">
        <f t="shared" si="4"/>
        <v/>
      </c>
      <c r="V45" s="224" t="str">
        <f t="shared" si="5"/>
        <v/>
      </c>
      <c r="W45" s="224" t="str">
        <f t="shared" si="6"/>
        <v/>
      </c>
      <c r="X45" s="224" t="str">
        <f t="shared" si="7"/>
        <v/>
      </c>
      <c r="Y45" s="224" t="str">
        <f t="shared" si="8"/>
        <v/>
      </c>
      <c r="Z45" s="224" t="str">
        <f t="shared" si="9"/>
        <v/>
      </c>
      <c r="AA45" s="224" t="str">
        <f t="shared" si="10"/>
        <v/>
      </c>
      <c r="AB45" s="224" t="str">
        <f t="shared" si="11"/>
        <v/>
      </c>
      <c r="AC45" s="235" t="str">
        <f t="shared" si="12"/>
        <v/>
      </c>
      <c r="AD45" s="166"/>
      <c r="AE45" s="166"/>
    </row>
    <row r="46" spans="1:31" ht="20.149999999999999" customHeight="1">
      <c r="A46" s="232">
        <v>35</v>
      </c>
      <c r="B46" s="157"/>
      <c r="C46" s="158"/>
      <c r="D46" s="225"/>
      <c r="E46" s="231"/>
      <c r="F46" s="231"/>
      <c r="G46" s="231"/>
      <c r="H46" s="231"/>
      <c r="I46" s="231"/>
      <c r="J46" s="231"/>
      <c r="K46" s="231"/>
      <c r="L46" s="231"/>
      <c r="M46" s="231"/>
      <c r="N46" s="231"/>
      <c r="O46" s="231"/>
      <c r="P46" s="231"/>
      <c r="Q46" s="217"/>
      <c r="R46" s="237" t="str">
        <f t="shared" si="1"/>
        <v/>
      </c>
      <c r="S46" s="224" t="str">
        <f t="shared" si="2"/>
        <v/>
      </c>
      <c r="T46" s="224" t="str">
        <f t="shared" si="3"/>
        <v/>
      </c>
      <c r="U46" s="224" t="str">
        <f t="shared" si="4"/>
        <v/>
      </c>
      <c r="V46" s="224" t="str">
        <f t="shared" si="5"/>
        <v/>
      </c>
      <c r="W46" s="224" t="str">
        <f t="shared" si="6"/>
        <v/>
      </c>
      <c r="X46" s="224" t="str">
        <f t="shared" si="7"/>
        <v/>
      </c>
      <c r="Y46" s="224" t="str">
        <f t="shared" si="8"/>
        <v/>
      </c>
      <c r="Z46" s="224" t="str">
        <f t="shared" si="9"/>
        <v/>
      </c>
      <c r="AA46" s="224" t="str">
        <f t="shared" si="10"/>
        <v/>
      </c>
      <c r="AB46" s="224" t="str">
        <f t="shared" si="11"/>
        <v/>
      </c>
      <c r="AC46" s="235" t="str">
        <f t="shared" si="12"/>
        <v/>
      </c>
      <c r="AD46" s="166"/>
      <c r="AE46" s="166"/>
    </row>
    <row r="47" spans="1:31" ht="20.149999999999999" customHeight="1">
      <c r="A47" s="232">
        <v>36</v>
      </c>
      <c r="B47" s="157"/>
      <c r="C47" s="158"/>
      <c r="D47" s="225"/>
      <c r="E47" s="231"/>
      <c r="F47" s="231"/>
      <c r="G47" s="231"/>
      <c r="H47" s="231"/>
      <c r="I47" s="231"/>
      <c r="J47" s="231"/>
      <c r="K47" s="231"/>
      <c r="L47" s="231"/>
      <c r="M47" s="231"/>
      <c r="N47" s="231"/>
      <c r="O47" s="231"/>
      <c r="P47" s="231"/>
      <c r="Q47" s="217"/>
      <c r="R47" s="237" t="str">
        <f t="shared" si="1"/>
        <v/>
      </c>
      <c r="S47" s="224" t="str">
        <f t="shared" si="2"/>
        <v/>
      </c>
      <c r="T47" s="224" t="str">
        <f t="shared" si="3"/>
        <v/>
      </c>
      <c r="U47" s="224" t="str">
        <f t="shared" si="4"/>
        <v/>
      </c>
      <c r="V47" s="224" t="str">
        <f t="shared" si="5"/>
        <v/>
      </c>
      <c r="W47" s="224" t="str">
        <f t="shared" si="6"/>
        <v/>
      </c>
      <c r="X47" s="224" t="str">
        <f t="shared" si="7"/>
        <v/>
      </c>
      <c r="Y47" s="224" t="str">
        <f t="shared" si="8"/>
        <v/>
      </c>
      <c r="Z47" s="224" t="str">
        <f t="shared" si="9"/>
        <v/>
      </c>
      <c r="AA47" s="224" t="str">
        <f t="shared" si="10"/>
        <v/>
      </c>
      <c r="AB47" s="224" t="str">
        <f t="shared" si="11"/>
        <v/>
      </c>
      <c r="AC47" s="235" t="str">
        <f t="shared" si="12"/>
        <v/>
      </c>
      <c r="AD47" s="166"/>
      <c r="AE47" s="166"/>
    </row>
    <row r="48" spans="1:31" ht="20.149999999999999" customHeight="1">
      <c r="A48" s="232">
        <v>37</v>
      </c>
      <c r="B48" s="157"/>
      <c r="C48" s="158"/>
      <c r="D48" s="225"/>
      <c r="E48" s="231"/>
      <c r="F48" s="231"/>
      <c r="G48" s="231"/>
      <c r="H48" s="231"/>
      <c r="I48" s="231"/>
      <c r="J48" s="231"/>
      <c r="K48" s="231"/>
      <c r="L48" s="231"/>
      <c r="M48" s="231"/>
      <c r="N48" s="231"/>
      <c r="O48" s="231"/>
      <c r="P48" s="231"/>
      <c r="Q48" s="217"/>
      <c r="R48" s="237" t="str">
        <f t="shared" si="1"/>
        <v/>
      </c>
      <c r="S48" s="224" t="str">
        <f t="shared" si="2"/>
        <v/>
      </c>
      <c r="T48" s="224" t="str">
        <f t="shared" si="3"/>
        <v/>
      </c>
      <c r="U48" s="224" t="str">
        <f t="shared" si="4"/>
        <v/>
      </c>
      <c r="V48" s="224" t="str">
        <f t="shared" si="5"/>
        <v/>
      </c>
      <c r="W48" s="224" t="str">
        <f t="shared" si="6"/>
        <v/>
      </c>
      <c r="X48" s="224" t="str">
        <f t="shared" si="7"/>
        <v/>
      </c>
      <c r="Y48" s="224" t="str">
        <f t="shared" si="8"/>
        <v/>
      </c>
      <c r="Z48" s="224" t="str">
        <f t="shared" si="9"/>
        <v/>
      </c>
      <c r="AA48" s="224" t="str">
        <f t="shared" si="10"/>
        <v/>
      </c>
      <c r="AB48" s="224" t="str">
        <f t="shared" si="11"/>
        <v/>
      </c>
      <c r="AC48" s="235" t="str">
        <f t="shared" si="12"/>
        <v/>
      </c>
      <c r="AD48" s="166"/>
      <c r="AE48" s="166"/>
    </row>
    <row r="49" spans="1:31" ht="20.149999999999999" customHeight="1">
      <c r="A49" s="232">
        <v>38</v>
      </c>
      <c r="B49" s="157"/>
      <c r="C49" s="158"/>
      <c r="D49" s="225"/>
      <c r="E49" s="231"/>
      <c r="F49" s="231"/>
      <c r="G49" s="231"/>
      <c r="H49" s="231"/>
      <c r="I49" s="231"/>
      <c r="J49" s="231"/>
      <c r="K49" s="231"/>
      <c r="L49" s="231"/>
      <c r="M49" s="231"/>
      <c r="N49" s="231"/>
      <c r="O49" s="231"/>
      <c r="P49" s="231"/>
      <c r="Q49" s="217"/>
      <c r="R49" s="237" t="str">
        <f t="shared" si="1"/>
        <v/>
      </c>
      <c r="S49" s="224" t="str">
        <f t="shared" si="2"/>
        <v/>
      </c>
      <c r="T49" s="224" t="str">
        <f t="shared" si="3"/>
        <v/>
      </c>
      <c r="U49" s="224" t="str">
        <f t="shared" si="4"/>
        <v/>
      </c>
      <c r="V49" s="224" t="str">
        <f t="shared" si="5"/>
        <v/>
      </c>
      <c r="W49" s="224" t="str">
        <f t="shared" si="6"/>
        <v/>
      </c>
      <c r="X49" s="224" t="str">
        <f t="shared" si="7"/>
        <v/>
      </c>
      <c r="Y49" s="224" t="str">
        <f t="shared" si="8"/>
        <v/>
      </c>
      <c r="Z49" s="224" t="str">
        <f t="shared" si="9"/>
        <v/>
      </c>
      <c r="AA49" s="224" t="str">
        <f t="shared" si="10"/>
        <v/>
      </c>
      <c r="AB49" s="224" t="str">
        <f t="shared" si="11"/>
        <v/>
      </c>
      <c r="AC49" s="235" t="str">
        <f t="shared" si="12"/>
        <v/>
      </c>
      <c r="AD49" s="166"/>
      <c r="AE49" s="166"/>
    </row>
    <row r="50" spans="1:31" ht="20.149999999999999" customHeight="1">
      <c r="A50" s="232">
        <v>39</v>
      </c>
      <c r="B50" s="157"/>
      <c r="C50" s="158"/>
      <c r="D50" s="225"/>
      <c r="E50" s="231"/>
      <c r="F50" s="231"/>
      <c r="G50" s="231"/>
      <c r="H50" s="231"/>
      <c r="I50" s="231"/>
      <c r="J50" s="231"/>
      <c r="K50" s="231"/>
      <c r="L50" s="231"/>
      <c r="M50" s="231"/>
      <c r="N50" s="231"/>
      <c r="O50" s="231"/>
      <c r="P50" s="231"/>
      <c r="Q50" s="217"/>
      <c r="R50" s="237" t="str">
        <f t="shared" si="1"/>
        <v/>
      </c>
      <c r="S50" s="224" t="str">
        <f t="shared" si="2"/>
        <v/>
      </c>
      <c r="T50" s="224" t="str">
        <f t="shared" si="3"/>
        <v/>
      </c>
      <c r="U50" s="224" t="str">
        <f t="shared" si="4"/>
        <v/>
      </c>
      <c r="V50" s="224" t="str">
        <f t="shared" si="5"/>
        <v/>
      </c>
      <c r="W50" s="224" t="str">
        <f t="shared" si="6"/>
        <v/>
      </c>
      <c r="X50" s="224" t="str">
        <f t="shared" si="7"/>
        <v/>
      </c>
      <c r="Y50" s="224" t="str">
        <f t="shared" si="8"/>
        <v/>
      </c>
      <c r="Z50" s="224" t="str">
        <f t="shared" si="9"/>
        <v/>
      </c>
      <c r="AA50" s="224" t="str">
        <f t="shared" si="10"/>
        <v/>
      </c>
      <c r="AB50" s="224" t="str">
        <f t="shared" si="11"/>
        <v/>
      </c>
      <c r="AC50" s="235" t="str">
        <f t="shared" si="12"/>
        <v/>
      </c>
      <c r="AD50" s="166"/>
      <c r="AE50" s="166"/>
    </row>
    <row r="51" spans="1:31" ht="20.149999999999999" customHeight="1" thickBot="1">
      <c r="A51" s="232">
        <v>40</v>
      </c>
      <c r="B51" s="157"/>
      <c r="C51" s="158"/>
      <c r="D51" s="225"/>
      <c r="E51" s="231"/>
      <c r="F51" s="231"/>
      <c r="G51" s="231"/>
      <c r="H51" s="231"/>
      <c r="I51" s="231"/>
      <c r="J51" s="231"/>
      <c r="K51" s="231"/>
      <c r="L51" s="231"/>
      <c r="M51" s="231"/>
      <c r="N51" s="231"/>
      <c r="O51" s="231"/>
      <c r="P51" s="231"/>
      <c r="Q51" s="217"/>
      <c r="R51" s="240" t="str">
        <f t="shared" si="1"/>
        <v/>
      </c>
      <c r="S51" s="234" t="str">
        <f t="shared" si="2"/>
        <v/>
      </c>
      <c r="T51" s="234" t="str">
        <f t="shared" si="3"/>
        <v/>
      </c>
      <c r="U51" s="234" t="str">
        <f t="shared" si="4"/>
        <v/>
      </c>
      <c r="V51" s="234" t="str">
        <f t="shared" si="5"/>
        <v/>
      </c>
      <c r="W51" s="234" t="str">
        <f t="shared" si="6"/>
        <v/>
      </c>
      <c r="X51" s="234" t="str">
        <f t="shared" si="7"/>
        <v/>
      </c>
      <c r="Y51" s="234" t="str">
        <f t="shared" si="8"/>
        <v/>
      </c>
      <c r="Z51" s="234" t="str">
        <f t="shared" si="9"/>
        <v/>
      </c>
      <c r="AA51" s="234" t="str">
        <f t="shared" si="10"/>
        <v/>
      </c>
      <c r="AB51" s="234" t="str">
        <f t="shared" si="11"/>
        <v/>
      </c>
      <c r="AC51" s="241" t="str">
        <f t="shared" si="12"/>
        <v/>
      </c>
    </row>
    <row r="52" spans="1:31" ht="20.149999999999999" customHeight="1" thickBot="1">
      <c r="A52" s="478" t="s">
        <v>222</v>
      </c>
      <c r="B52" s="479"/>
      <c r="C52" s="480"/>
      <c r="D52" s="220">
        <f>SUM(E52:P52)/12</f>
        <v>0</v>
      </c>
      <c r="E52" s="267">
        <f t="shared" ref="E52:P52" si="13">SUM(R12:R51)</f>
        <v>0</v>
      </c>
      <c r="F52" s="267">
        <f t="shared" si="13"/>
        <v>0</v>
      </c>
      <c r="G52" s="267">
        <f t="shared" si="13"/>
        <v>0</v>
      </c>
      <c r="H52" s="267">
        <f t="shared" si="13"/>
        <v>0</v>
      </c>
      <c r="I52" s="267">
        <f t="shared" si="13"/>
        <v>0</v>
      </c>
      <c r="J52" s="267">
        <f t="shared" si="13"/>
        <v>0</v>
      </c>
      <c r="K52" s="267">
        <f t="shared" si="13"/>
        <v>0</v>
      </c>
      <c r="L52" s="267">
        <f t="shared" si="13"/>
        <v>0</v>
      </c>
      <c r="M52" s="267">
        <f t="shared" si="13"/>
        <v>0</v>
      </c>
      <c r="N52" s="267">
        <f t="shared" si="13"/>
        <v>0</v>
      </c>
      <c r="O52" s="267">
        <f t="shared" si="13"/>
        <v>0</v>
      </c>
      <c r="P52" s="268">
        <f t="shared" si="13"/>
        <v>0</v>
      </c>
      <c r="Q52" s="218"/>
      <c r="R52" s="218"/>
      <c r="S52" s="218"/>
      <c r="T52" s="218"/>
      <c r="U52" s="218"/>
      <c r="V52" s="218"/>
      <c r="W52" s="218"/>
      <c r="X52" s="218"/>
      <c r="Y52" s="218"/>
      <c r="Z52" s="218"/>
      <c r="AA52" s="218"/>
      <c r="AB52" s="218"/>
    </row>
    <row r="53" spans="1:31" ht="20.149999999999999" customHeight="1">
      <c r="A53" s="167"/>
      <c r="B53" s="481" t="s">
        <v>223</v>
      </c>
      <c r="C53" s="168" t="s">
        <v>215</v>
      </c>
      <c r="D53" s="221">
        <f>SUM(E53:P53)/12</f>
        <v>0</v>
      </c>
      <c r="E53" s="269">
        <f t="shared" ref="E53:P55" si="14">SUMIFS(R$12:R$51,$B$12:$B$51,$C53)</f>
        <v>0</v>
      </c>
      <c r="F53" s="269">
        <f t="shared" si="14"/>
        <v>0</v>
      </c>
      <c r="G53" s="269">
        <f t="shared" si="14"/>
        <v>0</v>
      </c>
      <c r="H53" s="269">
        <f t="shared" si="14"/>
        <v>0</v>
      </c>
      <c r="I53" s="269">
        <f t="shared" si="14"/>
        <v>0</v>
      </c>
      <c r="J53" s="269">
        <f t="shared" si="14"/>
        <v>0</v>
      </c>
      <c r="K53" s="269">
        <f t="shared" si="14"/>
        <v>0</v>
      </c>
      <c r="L53" s="269">
        <f t="shared" si="14"/>
        <v>0</v>
      </c>
      <c r="M53" s="269">
        <f t="shared" si="14"/>
        <v>0</v>
      </c>
      <c r="N53" s="269">
        <f t="shared" si="14"/>
        <v>0</v>
      </c>
      <c r="O53" s="269">
        <f t="shared" si="14"/>
        <v>0</v>
      </c>
      <c r="P53" s="270">
        <f t="shared" si="14"/>
        <v>0</v>
      </c>
      <c r="Q53" s="219"/>
      <c r="R53" s="219"/>
      <c r="S53" s="219"/>
      <c r="T53" s="219"/>
      <c r="U53" s="219"/>
      <c r="V53" s="219"/>
      <c r="W53" s="219"/>
      <c r="X53" s="219"/>
      <c r="Y53" s="219"/>
      <c r="Z53" s="219"/>
      <c r="AA53" s="219"/>
      <c r="AB53" s="219"/>
    </row>
    <row r="54" spans="1:31" ht="20.149999999999999" customHeight="1">
      <c r="A54" s="167"/>
      <c r="B54" s="482"/>
      <c r="C54" s="169" t="s">
        <v>216</v>
      </c>
      <c r="D54" s="222">
        <f>SUM(E54:P54)/12</f>
        <v>0</v>
      </c>
      <c r="E54" s="271">
        <f t="shared" si="14"/>
        <v>0</v>
      </c>
      <c r="F54" s="271">
        <f t="shared" si="14"/>
        <v>0</v>
      </c>
      <c r="G54" s="271">
        <f t="shared" si="14"/>
        <v>0</v>
      </c>
      <c r="H54" s="271">
        <f t="shared" si="14"/>
        <v>0</v>
      </c>
      <c r="I54" s="271">
        <f t="shared" si="14"/>
        <v>0</v>
      </c>
      <c r="J54" s="271">
        <f t="shared" si="14"/>
        <v>0</v>
      </c>
      <c r="K54" s="271">
        <f t="shared" si="14"/>
        <v>0</v>
      </c>
      <c r="L54" s="271">
        <f t="shared" si="14"/>
        <v>0</v>
      </c>
      <c r="M54" s="271">
        <f t="shared" si="14"/>
        <v>0</v>
      </c>
      <c r="N54" s="271">
        <f t="shared" si="14"/>
        <v>0</v>
      </c>
      <c r="O54" s="271">
        <f t="shared" si="14"/>
        <v>0</v>
      </c>
      <c r="P54" s="272">
        <f t="shared" si="14"/>
        <v>0</v>
      </c>
      <c r="Q54" s="219"/>
      <c r="R54" s="219"/>
      <c r="S54" s="219"/>
      <c r="T54" s="219"/>
      <c r="U54" s="219"/>
      <c r="V54" s="219"/>
      <c r="W54" s="219"/>
      <c r="X54" s="219"/>
      <c r="Y54" s="219"/>
      <c r="Z54" s="219"/>
      <c r="AA54" s="219"/>
      <c r="AB54" s="219"/>
    </row>
    <row r="55" spans="1:31" ht="13.5" thickBot="1">
      <c r="A55" s="167"/>
      <c r="B55" s="483"/>
      <c r="C55" s="170" t="s">
        <v>217</v>
      </c>
      <c r="D55" s="223">
        <f>SUM(E55:P55)/12</f>
        <v>0</v>
      </c>
      <c r="E55" s="273">
        <f t="shared" si="14"/>
        <v>0</v>
      </c>
      <c r="F55" s="273">
        <f t="shared" si="14"/>
        <v>0</v>
      </c>
      <c r="G55" s="273">
        <f t="shared" si="14"/>
        <v>0</v>
      </c>
      <c r="H55" s="273">
        <f t="shared" si="14"/>
        <v>0</v>
      </c>
      <c r="I55" s="273">
        <f t="shared" si="14"/>
        <v>0</v>
      </c>
      <c r="J55" s="273">
        <f t="shared" si="14"/>
        <v>0</v>
      </c>
      <c r="K55" s="273">
        <f t="shared" si="14"/>
        <v>0</v>
      </c>
      <c r="L55" s="273">
        <f t="shared" si="14"/>
        <v>0</v>
      </c>
      <c r="M55" s="273">
        <f t="shared" si="14"/>
        <v>0</v>
      </c>
      <c r="N55" s="273">
        <f t="shared" si="14"/>
        <v>0</v>
      </c>
      <c r="O55" s="273">
        <f t="shared" si="14"/>
        <v>0</v>
      </c>
      <c r="P55" s="274">
        <f t="shared" si="14"/>
        <v>0</v>
      </c>
      <c r="Q55" s="219"/>
      <c r="R55" s="219"/>
      <c r="S55" s="219"/>
      <c r="T55" s="219"/>
      <c r="U55" s="219"/>
      <c r="V55" s="219"/>
      <c r="W55" s="219"/>
      <c r="X55" s="219"/>
      <c r="Y55" s="219"/>
      <c r="Z55" s="219"/>
      <c r="AA55" s="219"/>
      <c r="AB55" s="219"/>
    </row>
    <row r="56" spans="1:31">
      <c r="A56" s="171"/>
      <c r="B56" s="171"/>
      <c r="C56" s="172"/>
      <c r="D56" s="173"/>
      <c r="E56" s="275"/>
      <c r="F56" s="275"/>
      <c r="G56" s="275"/>
      <c r="H56" s="275"/>
      <c r="I56" s="275"/>
      <c r="J56" s="275"/>
      <c r="K56" s="275"/>
      <c r="L56" s="275"/>
      <c r="M56" s="275"/>
      <c r="N56" s="275"/>
      <c r="O56" s="275"/>
      <c r="P56" s="275"/>
      <c r="Q56" s="172"/>
      <c r="R56" s="172"/>
      <c r="S56" s="172"/>
      <c r="T56" s="172"/>
      <c r="U56" s="172"/>
      <c r="V56" s="172"/>
      <c r="W56" s="172"/>
      <c r="X56" s="172"/>
      <c r="Y56" s="172"/>
      <c r="Z56" s="172"/>
      <c r="AA56" s="172"/>
      <c r="AB56" s="172"/>
    </row>
    <row r="57" spans="1:31">
      <c r="A57" t="s">
        <v>224</v>
      </c>
    </row>
    <row r="58" spans="1:31">
      <c r="A58" s="174">
        <v>1</v>
      </c>
      <c r="B58" t="s">
        <v>225</v>
      </c>
    </row>
    <row r="59" spans="1:31">
      <c r="A59" s="174">
        <v>2</v>
      </c>
      <c r="B59" s="135" t="s">
        <v>226</v>
      </c>
      <c r="C59" s="135"/>
      <c r="D59" s="135"/>
      <c r="E59" s="276"/>
      <c r="F59" s="276"/>
      <c r="G59" s="276"/>
      <c r="H59" s="276"/>
      <c r="I59" s="276"/>
      <c r="J59" s="276"/>
      <c r="K59" s="276"/>
      <c r="L59" s="276"/>
      <c r="M59" s="276"/>
      <c r="N59" s="276"/>
      <c r="O59" s="276"/>
    </row>
    <row r="60" spans="1:31">
      <c r="A60" s="174"/>
      <c r="B60" t="s">
        <v>227</v>
      </c>
      <c r="C60" s="135"/>
      <c r="D60" s="135"/>
      <c r="E60" s="276"/>
      <c r="F60" s="276"/>
      <c r="G60" s="276"/>
      <c r="H60" s="276"/>
      <c r="I60" s="276"/>
      <c r="J60" s="276"/>
      <c r="K60" s="276"/>
      <c r="L60" s="276"/>
      <c r="M60" s="276"/>
      <c r="N60" s="276"/>
      <c r="O60" s="276"/>
    </row>
    <row r="61" spans="1:31">
      <c r="A61" s="174">
        <v>3</v>
      </c>
      <c r="B61" s="135" t="s">
        <v>228</v>
      </c>
    </row>
    <row r="62" spans="1:31">
      <c r="B62" s="175" t="s">
        <v>229</v>
      </c>
    </row>
    <row r="63" spans="1:31">
      <c r="A63" s="174"/>
      <c r="B63" s="175"/>
    </row>
    <row r="64" spans="1:31">
      <c r="A64" t="s">
        <v>230</v>
      </c>
    </row>
    <row r="65" spans="2:3">
      <c r="B65" s="134"/>
      <c r="C65" t="s">
        <v>189</v>
      </c>
    </row>
    <row r="66" spans="2:3">
      <c r="B66" s="133"/>
      <c r="C66" t="s">
        <v>231</v>
      </c>
    </row>
    <row r="67" spans="2:3">
      <c r="B67" s="132"/>
      <c r="C67" t="s">
        <v>232</v>
      </c>
    </row>
  </sheetData>
  <mergeCells count="10">
    <mergeCell ref="A52:C52"/>
    <mergeCell ref="B53:B55"/>
    <mergeCell ref="A4:P4"/>
    <mergeCell ref="B6:D7"/>
    <mergeCell ref="E7:P7"/>
    <mergeCell ref="A10:A11"/>
    <mergeCell ref="B10:B11"/>
    <mergeCell ref="C10:C11"/>
    <mergeCell ref="D10:D11"/>
    <mergeCell ref="E11:P11"/>
  </mergeCells>
  <phoneticPr fontId="8"/>
  <conditionalFormatting sqref="E8:AB8">
    <cfRule type="cellIs" dxfId="0" priority="1" operator="between">
      <formula>1</formula>
      <formula>14</formula>
    </cfRule>
  </conditionalFormatting>
  <dataValidations count="3">
    <dataValidation type="list" allowBlank="1" showInputMessage="1" showErrorMessage="1" sqref="C12:C51" xr:uid="{00000000-0002-0000-0500-000000000000}">
      <formula1>$AF$19:$AF$22</formula1>
    </dataValidation>
    <dataValidation type="list" allowBlank="1" showInputMessage="1" showErrorMessage="1" sqref="B12:B51" xr:uid="{00000000-0002-0000-0500-000001000000}">
      <formula1>$AF$14:$AF$16</formula1>
    </dataValidation>
    <dataValidation imeMode="halfAlpha" allowBlank="1" showInputMessage="1" showErrorMessage="1" sqref="E12:P51 E8:P8" xr:uid="{00000000-0002-0000-0500-000002000000}"/>
  </dataValidations>
  <pageMargins left="0.7" right="0.7" top="0.75" bottom="0.75" header="0.3" footer="0.3"/>
  <pageSetup paperSize="9" scale="63"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AG20"/>
  <sheetViews>
    <sheetView view="pageBreakPreview" zoomScaleNormal="100" zoomScaleSheetLayoutView="100" workbookViewId="0">
      <selection activeCell="G12" sqref="G12"/>
    </sheetView>
  </sheetViews>
  <sheetFormatPr defaultColWidth="9" defaultRowHeight="13"/>
  <cols>
    <col min="1" max="1" width="5.26953125" style="30" customWidth="1"/>
    <col min="2" max="32" width="3.81640625" style="30" customWidth="1"/>
    <col min="33" max="33" width="6.453125" style="30" customWidth="1"/>
    <col min="34" max="16384" width="9" style="30"/>
  </cols>
  <sheetData>
    <row r="1" spans="1:33" ht="19.5" customHeight="1">
      <c r="A1" s="32" t="s">
        <v>127</v>
      </c>
    </row>
    <row r="2" spans="1:33" ht="21.75" customHeight="1">
      <c r="B2" s="50"/>
      <c r="C2" s="50"/>
      <c r="D2" s="50"/>
      <c r="E2" s="50"/>
      <c r="F2" s="50"/>
      <c r="G2" s="50"/>
      <c r="H2" s="50"/>
      <c r="I2" s="50"/>
      <c r="J2" s="50"/>
      <c r="K2" s="50" t="s">
        <v>82</v>
      </c>
      <c r="L2" s="50"/>
      <c r="M2" s="50"/>
      <c r="N2" s="50"/>
      <c r="O2" s="50"/>
      <c r="P2" s="50"/>
      <c r="Q2" s="50"/>
      <c r="R2" s="50"/>
      <c r="S2" s="50"/>
      <c r="T2" s="50"/>
      <c r="U2" s="50"/>
      <c r="V2" s="50"/>
      <c r="W2" s="50"/>
      <c r="X2" s="50"/>
      <c r="Y2" s="50"/>
      <c r="Z2" s="50"/>
      <c r="AA2" s="50"/>
      <c r="AB2" s="50"/>
      <c r="AC2" s="50"/>
      <c r="AD2" s="50"/>
      <c r="AE2" s="50"/>
      <c r="AF2" s="50"/>
      <c r="AG2" s="50"/>
    </row>
    <row r="3" spans="1:33" ht="21" customHeight="1">
      <c r="A3" s="50"/>
      <c r="X3" s="511" t="str">
        <f>"保育施設名　"&amp;'別紙１－１'!C14</f>
        <v>保育施設名　</v>
      </c>
      <c r="Y3" s="511"/>
      <c r="Z3" s="511"/>
      <c r="AA3" s="511"/>
      <c r="AB3" s="511"/>
      <c r="AC3" s="511"/>
      <c r="AD3" s="511"/>
      <c r="AE3" s="511"/>
      <c r="AF3" s="511"/>
      <c r="AG3" s="511"/>
    </row>
    <row r="4" spans="1:33" s="51" customFormat="1">
      <c r="A4" s="45" t="s">
        <v>17</v>
      </c>
      <c r="B4" s="505">
        <v>1</v>
      </c>
      <c r="C4" s="505">
        <v>2</v>
      </c>
      <c r="D4" s="505">
        <v>3</v>
      </c>
      <c r="E4" s="505">
        <v>4</v>
      </c>
      <c r="F4" s="505">
        <v>5</v>
      </c>
      <c r="G4" s="505">
        <v>6</v>
      </c>
      <c r="H4" s="505">
        <v>7</v>
      </c>
      <c r="I4" s="505">
        <v>8</v>
      </c>
      <c r="J4" s="505">
        <v>9</v>
      </c>
      <c r="K4" s="505">
        <v>10</v>
      </c>
      <c r="L4" s="505">
        <v>11</v>
      </c>
      <c r="M4" s="505">
        <v>12</v>
      </c>
      <c r="N4" s="505">
        <v>13</v>
      </c>
      <c r="O4" s="505">
        <v>14</v>
      </c>
      <c r="P4" s="505">
        <v>15</v>
      </c>
      <c r="Q4" s="505">
        <v>16</v>
      </c>
      <c r="R4" s="505">
        <v>17</v>
      </c>
      <c r="S4" s="505">
        <v>18</v>
      </c>
      <c r="T4" s="505">
        <v>19</v>
      </c>
      <c r="U4" s="505">
        <v>20</v>
      </c>
      <c r="V4" s="505">
        <v>21</v>
      </c>
      <c r="W4" s="505">
        <v>22</v>
      </c>
      <c r="X4" s="505">
        <v>23</v>
      </c>
      <c r="Y4" s="505">
        <v>24</v>
      </c>
      <c r="Z4" s="505">
        <v>25</v>
      </c>
      <c r="AA4" s="505">
        <v>26</v>
      </c>
      <c r="AB4" s="505">
        <v>27</v>
      </c>
      <c r="AC4" s="505">
        <v>28</v>
      </c>
      <c r="AD4" s="505">
        <v>29</v>
      </c>
      <c r="AE4" s="505">
        <v>30</v>
      </c>
      <c r="AF4" s="505">
        <v>31</v>
      </c>
      <c r="AG4" s="505" t="s">
        <v>81</v>
      </c>
    </row>
    <row r="5" spans="1:33" s="51" customFormat="1">
      <c r="A5" s="52" t="s">
        <v>18</v>
      </c>
      <c r="B5" s="505"/>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10"/>
      <c r="AE5" s="510"/>
      <c r="AF5" s="510"/>
      <c r="AG5" s="505"/>
    </row>
    <row r="6" spans="1:33" ht="24.75" customHeight="1">
      <c r="A6" s="54">
        <v>4</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6"/>
      <c r="AD6" s="91"/>
      <c r="AE6" s="91"/>
      <c r="AF6" s="98"/>
      <c r="AG6" s="55">
        <f>COUNTIF(B6:AF6,"○")</f>
        <v>0</v>
      </c>
    </row>
    <row r="7" spans="1:33" ht="24.75" customHeight="1">
      <c r="A7" s="54">
        <v>5</v>
      </c>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6"/>
      <c r="AD7" s="91"/>
      <c r="AE7" s="91"/>
      <c r="AF7" s="91"/>
      <c r="AG7" s="55">
        <f t="shared" ref="AG7:AG17" si="0">COUNTIF(B7:AF7,"○")</f>
        <v>0</v>
      </c>
    </row>
    <row r="8" spans="1:33" ht="24.75" customHeight="1">
      <c r="A8" s="54">
        <v>6</v>
      </c>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6"/>
      <c r="AD8" s="91"/>
      <c r="AE8" s="91"/>
      <c r="AF8" s="98"/>
      <c r="AG8" s="55">
        <f t="shared" si="0"/>
        <v>0</v>
      </c>
    </row>
    <row r="9" spans="1:33" ht="24.75" customHeight="1">
      <c r="A9" s="54">
        <v>7</v>
      </c>
      <c r="B9" s="95"/>
      <c r="C9" s="95"/>
      <c r="D9" s="95"/>
      <c r="E9" s="95"/>
      <c r="F9" s="95"/>
      <c r="G9" s="95"/>
      <c r="H9" s="95"/>
      <c r="I9" s="95"/>
      <c r="J9" s="95"/>
      <c r="K9" s="95"/>
      <c r="L9" s="95"/>
      <c r="M9" s="95"/>
      <c r="N9" s="95"/>
      <c r="O9" s="95"/>
      <c r="P9" s="95"/>
      <c r="Q9" s="95"/>
      <c r="R9" s="95"/>
      <c r="S9" s="95"/>
      <c r="T9" s="95"/>
      <c r="U9" s="95"/>
      <c r="V9" s="95"/>
      <c r="W9" s="95"/>
      <c r="X9" s="95"/>
      <c r="Y9" s="95"/>
      <c r="Z9" s="95"/>
      <c r="AA9" s="95"/>
      <c r="AB9" s="95"/>
      <c r="AC9" s="96"/>
      <c r="AD9" s="91"/>
      <c r="AE9" s="91"/>
      <c r="AF9" s="91"/>
      <c r="AG9" s="55">
        <f t="shared" si="0"/>
        <v>0</v>
      </c>
    </row>
    <row r="10" spans="1:33" ht="24.75" customHeight="1">
      <c r="A10" s="54">
        <v>8</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6"/>
      <c r="AD10" s="91"/>
      <c r="AE10" s="91"/>
      <c r="AF10" s="91"/>
      <c r="AG10" s="55">
        <f t="shared" si="0"/>
        <v>0</v>
      </c>
    </row>
    <row r="11" spans="1:33" ht="24.75" customHeight="1">
      <c r="A11" s="54">
        <v>9</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6"/>
      <c r="AD11" s="91"/>
      <c r="AE11" s="91"/>
      <c r="AF11" s="98"/>
      <c r="AG11" s="55">
        <f t="shared" si="0"/>
        <v>0</v>
      </c>
    </row>
    <row r="12" spans="1:33" ht="24.75" customHeight="1">
      <c r="A12" s="54">
        <v>10</v>
      </c>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6"/>
      <c r="AD12" s="91"/>
      <c r="AE12" s="91"/>
      <c r="AF12" s="91"/>
      <c r="AG12" s="55">
        <f t="shared" si="0"/>
        <v>0</v>
      </c>
    </row>
    <row r="13" spans="1:33" ht="24.75" customHeight="1">
      <c r="A13" s="54">
        <v>11</v>
      </c>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6"/>
      <c r="AD13" s="91"/>
      <c r="AE13" s="91"/>
      <c r="AF13" s="98"/>
      <c r="AG13" s="55">
        <f t="shared" si="0"/>
        <v>0</v>
      </c>
    </row>
    <row r="14" spans="1:33" ht="24.75" customHeight="1">
      <c r="A14" s="54">
        <v>12</v>
      </c>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6"/>
      <c r="AD14" s="91"/>
      <c r="AE14" s="91"/>
      <c r="AF14" s="91"/>
      <c r="AG14" s="55">
        <f t="shared" si="0"/>
        <v>0</v>
      </c>
    </row>
    <row r="15" spans="1:33" ht="24.75" customHeight="1">
      <c r="A15" s="54">
        <v>1</v>
      </c>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6"/>
      <c r="AD15" s="91"/>
      <c r="AE15" s="91"/>
      <c r="AF15" s="91"/>
      <c r="AG15" s="55">
        <f t="shared" si="0"/>
        <v>0</v>
      </c>
    </row>
    <row r="16" spans="1:33" ht="24.75" customHeight="1">
      <c r="A16" s="54">
        <v>2</v>
      </c>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6"/>
      <c r="AD16" s="98"/>
      <c r="AE16" s="98"/>
      <c r="AF16" s="98"/>
      <c r="AG16" s="55">
        <f t="shared" si="0"/>
        <v>0</v>
      </c>
    </row>
    <row r="17" spans="1:33" ht="24.75" customHeight="1">
      <c r="A17" s="54">
        <v>3</v>
      </c>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6"/>
      <c r="AD17" s="95"/>
      <c r="AE17" s="91"/>
      <c r="AF17" s="91"/>
      <c r="AG17" s="55">
        <f t="shared" si="0"/>
        <v>0</v>
      </c>
    </row>
    <row r="18" spans="1:33" ht="24.75" customHeight="1">
      <c r="A18" s="506" t="s">
        <v>16</v>
      </c>
      <c r="B18" s="507"/>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507"/>
      <c r="AB18" s="507"/>
      <c r="AC18" s="507"/>
      <c r="AD18" s="508"/>
      <c r="AE18" s="508"/>
      <c r="AF18" s="509"/>
      <c r="AG18" s="189">
        <f>SUM(AG6:AG17)</f>
        <v>0</v>
      </c>
    </row>
    <row r="19" spans="1:33" ht="9" customHeight="1"/>
    <row r="20" spans="1:33" ht="15.75" customHeight="1">
      <c r="A20" s="30" t="s">
        <v>83</v>
      </c>
    </row>
  </sheetData>
  <mergeCells count="34">
    <mergeCell ref="AC4:AC5"/>
    <mergeCell ref="AF4:AF5"/>
    <mergeCell ref="AA4:AA5"/>
    <mergeCell ref="AD4:AD5"/>
    <mergeCell ref="X3:AG3"/>
    <mergeCell ref="AG4:AG5"/>
    <mergeCell ref="AE4:AE5"/>
    <mergeCell ref="AB4:AB5"/>
    <mergeCell ref="Q4:Q5"/>
    <mergeCell ref="R4:R5"/>
    <mergeCell ref="S4:S5"/>
    <mergeCell ref="T4:T5"/>
    <mergeCell ref="U4:U5"/>
    <mergeCell ref="V4:V5"/>
    <mergeCell ref="W4:W5"/>
    <mergeCell ref="X4:X5"/>
    <mergeCell ref="Y4:Y5"/>
    <mergeCell ref="Z4:Z5"/>
    <mergeCell ref="M4:M5"/>
    <mergeCell ref="O4:O5"/>
    <mergeCell ref="P4:P5"/>
    <mergeCell ref="N4:N5"/>
    <mergeCell ref="A18:AF18"/>
    <mergeCell ref="B4:B5"/>
    <mergeCell ref="C4:C5"/>
    <mergeCell ref="D4:D5"/>
    <mergeCell ref="E4:E5"/>
    <mergeCell ref="F4:F5"/>
    <mergeCell ref="G4:G5"/>
    <mergeCell ref="H4:H5"/>
    <mergeCell ref="I4:I5"/>
    <mergeCell ref="J4:J5"/>
    <mergeCell ref="K4:K5"/>
    <mergeCell ref="L4:L5"/>
  </mergeCells>
  <phoneticPr fontId="8"/>
  <pageMargins left="0.75" right="0.75" top="1" bottom="1" header="0.51200000000000001" footer="0.51200000000000001"/>
  <pageSetup paperSize="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プルダウン用!$D$2</xm:f>
          </x14:formula1>
          <xm:sqref>B6:AF17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pageSetUpPr fitToPage="1"/>
  </sheetPr>
  <dimension ref="A1:AG20"/>
  <sheetViews>
    <sheetView view="pageBreakPreview" zoomScaleNormal="100" zoomScaleSheetLayoutView="100" workbookViewId="0">
      <selection activeCell="G12" sqref="G12"/>
    </sheetView>
  </sheetViews>
  <sheetFormatPr defaultColWidth="9" defaultRowHeight="13"/>
  <cols>
    <col min="1" max="1" width="5.26953125" style="82" customWidth="1"/>
    <col min="2" max="32" width="3.81640625" style="82" customWidth="1"/>
    <col min="33" max="33" width="6.453125" style="82" customWidth="1"/>
    <col min="34" max="16384" width="9" style="82"/>
  </cols>
  <sheetData>
    <row r="1" spans="1:33" ht="19.5" customHeight="1">
      <c r="A1" s="83" t="s">
        <v>128</v>
      </c>
    </row>
    <row r="2" spans="1:33" ht="21.75" customHeight="1">
      <c r="B2" s="99"/>
      <c r="C2" s="99"/>
      <c r="D2" s="99"/>
      <c r="E2" s="99"/>
      <c r="F2" s="99"/>
      <c r="G2" s="99"/>
      <c r="I2" s="99"/>
      <c r="J2" s="99"/>
      <c r="K2" s="99" t="s">
        <v>234</v>
      </c>
      <c r="L2" s="99"/>
      <c r="M2" s="99"/>
      <c r="N2" s="99"/>
      <c r="O2" s="99"/>
      <c r="P2" s="99"/>
      <c r="Q2" s="99"/>
      <c r="R2" s="99"/>
      <c r="S2" s="99"/>
      <c r="T2" s="99"/>
      <c r="U2" s="99"/>
      <c r="V2" s="99"/>
      <c r="W2" s="99"/>
      <c r="X2" s="99"/>
      <c r="Y2" s="99"/>
      <c r="Z2" s="99"/>
      <c r="AA2" s="99"/>
      <c r="AB2" s="99"/>
      <c r="AC2" s="99"/>
      <c r="AD2" s="99"/>
      <c r="AE2" s="99"/>
      <c r="AF2" s="99"/>
      <c r="AG2" s="99"/>
    </row>
    <row r="3" spans="1:33" ht="21" customHeight="1">
      <c r="A3" s="81" t="s">
        <v>244</v>
      </c>
      <c r="X3" s="179" t="str">
        <f>"保育施設名　"&amp;'別紙１－１'!C14</f>
        <v>保育施設名　</v>
      </c>
      <c r="Y3" s="179"/>
      <c r="Z3" s="179"/>
      <c r="AA3" s="179"/>
      <c r="AB3" s="179"/>
      <c r="AC3" s="179"/>
      <c r="AD3" s="179"/>
      <c r="AE3" s="179"/>
      <c r="AF3" s="179"/>
      <c r="AG3" s="179"/>
    </row>
    <row r="4" spans="1:33" s="86" customFormat="1">
      <c r="A4" s="84" t="s">
        <v>17</v>
      </c>
      <c r="B4" s="505">
        <v>1</v>
      </c>
      <c r="C4" s="505">
        <v>2</v>
      </c>
      <c r="D4" s="505">
        <v>3</v>
      </c>
      <c r="E4" s="505">
        <v>4</v>
      </c>
      <c r="F4" s="505">
        <v>5</v>
      </c>
      <c r="G4" s="505">
        <v>6</v>
      </c>
      <c r="H4" s="505">
        <v>7</v>
      </c>
      <c r="I4" s="505">
        <v>8</v>
      </c>
      <c r="J4" s="505">
        <v>9</v>
      </c>
      <c r="K4" s="505">
        <v>10</v>
      </c>
      <c r="L4" s="505">
        <v>11</v>
      </c>
      <c r="M4" s="505">
        <v>12</v>
      </c>
      <c r="N4" s="505">
        <v>13</v>
      </c>
      <c r="O4" s="505">
        <v>14</v>
      </c>
      <c r="P4" s="505">
        <v>15</v>
      </c>
      <c r="Q4" s="505">
        <v>16</v>
      </c>
      <c r="R4" s="505">
        <v>17</v>
      </c>
      <c r="S4" s="505">
        <v>18</v>
      </c>
      <c r="T4" s="505">
        <v>19</v>
      </c>
      <c r="U4" s="505">
        <v>20</v>
      </c>
      <c r="V4" s="505">
        <v>21</v>
      </c>
      <c r="W4" s="505">
        <v>22</v>
      </c>
      <c r="X4" s="505">
        <v>23</v>
      </c>
      <c r="Y4" s="505">
        <v>24</v>
      </c>
      <c r="Z4" s="505">
        <v>25</v>
      </c>
      <c r="AA4" s="505">
        <v>26</v>
      </c>
      <c r="AB4" s="505">
        <v>27</v>
      </c>
      <c r="AC4" s="505">
        <v>28</v>
      </c>
      <c r="AD4" s="505">
        <v>29</v>
      </c>
      <c r="AE4" s="505">
        <v>30</v>
      </c>
      <c r="AF4" s="505">
        <v>31</v>
      </c>
      <c r="AG4" s="505" t="s">
        <v>81</v>
      </c>
    </row>
    <row r="5" spans="1:33" s="86" customFormat="1">
      <c r="A5" s="87" t="s">
        <v>18</v>
      </c>
      <c r="B5" s="510"/>
      <c r="C5" s="510"/>
      <c r="D5" s="510"/>
      <c r="E5" s="510"/>
      <c r="F5" s="510"/>
      <c r="G5" s="510"/>
      <c r="H5" s="510"/>
      <c r="I5" s="510"/>
      <c r="J5" s="510"/>
      <c r="K5" s="510"/>
      <c r="L5" s="510"/>
      <c r="M5" s="510"/>
      <c r="N5" s="510"/>
      <c r="O5" s="510"/>
      <c r="P5" s="510"/>
      <c r="Q5" s="510"/>
      <c r="R5" s="510"/>
      <c r="S5" s="510"/>
      <c r="T5" s="510"/>
      <c r="U5" s="510"/>
      <c r="V5" s="510"/>
      <c r="W5" s="510"/>
      <c r="X5" s="510"/>
      <c r="Y5" s="510"/>
      <c r="Z5" s="510"/>
      <c r="AA5" s="510"/>
      <c r="AB5" s="510"/>
      <c r="AC5" s="510"/>
      <c r="AD5" s="510"/>
      <c r="AE5" s="510"/>
      <c r="AF5" s="510"/>
      <c r="AG5" s="505"/>
    </row>
    <row r="6" spans="1:33" ht="24.75" customHeight="1">
      <c r="A6" s="64">
        <v>4</v>
      </c>
      <c r="B6" s="90"/>
      <c r="C6" s="90"/>
      <c r="D6" s="90"/>
      <c r="E6" s="90"/>
      <c r="F6" s="90"/>
      <c r="G6" s="284"/>
      <c r="H6" s="90"/>
      <c r="I6" s="90"/>
      <c r="J6" s="90"/>
      <c r="K6" s="90"/>
      <c r="L6" s="90"/>
      <c r="M6" s="90"/>
      <c r="N6" s="284"/>
      <c r="O6" s="90"/>
      <c r="P6" s="90"/>
      <c r="Q6" s="90"/>
      <c r="R6" s="90"/>
      <c r="S6" s="90"/>
      <c r="T6" s="90"/>
      <c r="U6" s="284"/>
      <c r="V6" s="90"/>
      <c r="W6" s="90"/>
      <c r="X6" s="90"/>
      <c r="Y6" s="90"/>
      <c r="Z6" s="90"/>
      <c r="AA6" s="90"/>
      <c r="AB6" s="284"/>
      <c r="AC6" s="90"/>
      <c r="AD6" s="284"/>
      <c r="AE6" s="90"/>
      <c r="AF6" s="92"/>
      <c r="AG6" s="89">
        <f>COUNTIF(B6:AF6,"○")</f>
        <v>0</v>
      </c>
    </row>
    <row r="7" spans="1:33" ht="24.75" customHeight="1">
      <c r="A7" s="64">
        <v>5</v>
      </c>
      <c r="B7" s="90"/>
      <c r="C7" s="90"/>
      <c r="D7" s="284"/>
      <c r="E7" s="284"/>
      <c r="F7" s="284"/>
      <c r="G7" s="284"/>
      <c r="H7" s="90"/>
      <c r="I7" s="90"/>
      <c r="J7" s="90"/>
      <c r="K7" s="90"/>
      <c r="L7" s="284"/>
      <c r="M7" s="90"/>
      <c r="N7" s="90"/>
      <c r="O7" s="90"/>
      <c r="P7" s="90"/>
      <c r="Q7" s="90"/>
      <c r="R7" s="90"/>
      <c r="S7" s="284"/>
      <c r="T7" s="90"/>
      <c r="U7" s="90"/>
      <c r="V7" s="90"/>
      <c r="W7" s="90"/>
      <c r="X7" s="90"/>
      <c r="Y7" s="90"/>
      <c r="Z7" s="284"/>
      <c r="AA7" s="90"/>
      <c r="AB7" s="90"/>
      <c r="AC7" s="90"/>
      <c r="AD7" s="90"/>
      <c r="AE7" s="90"/>
      <c r="AF7" s="90"/>
      <c r="AG7" s="89">
        <f t="shared" ref="AG7:AG16" si="0">COUNTIF(B7:AF7,"○")</f>
        <v>0</v>
      </c>
    </row>
    <row r="8" spans="1:33" ht="24.75" customHeight="1">
      <c r="A8" s="64">
        <v>6</v>
      </c>
      <c r="B8" s="284"/>
      <c r="C8" s="90"/>
      <c r="D8" s="90"/>
      <c r="E8" s="90"/>
      <c r="F8" s="90"/>
      <c r="G8" s="90"/>
      <c r="H8" s="90"/>
      <c r="I8" s="284"/>
      <c r="J8" s="90"/>
      <c r="K8" s="90"/>
      <c r="L8" s="90"/>
      <c r="M8" s="90"/>
      <c r="N8" s="90"/>
      <c r="O8" s="90"/>
      <c r="P8" s="284"/>
      <c r="Q8" s="90"/>
      <c r="R8" s="90"/>
      <c r="S8" s="90"/>
      <c r="T8" s="90"/>
      <c r="U8" s="90"/>
      <c r="V8" s="90"/>
      <c r="W8" s="284"/>
      <c r="X8" s="90"/>
      <c r="Y8" s="90"/>
      <c r="Z8" s="90"/>
      <c r="AA8" s="90"/>
      <c r="AB8" s="90"/>
      <c r="AC8" s="90"/>
      <c r="AD8" s="284"/>
      <c r="AE8" s="90"/>
      <c r="AF8" s="92"/>
      <c r="AG8" s="89">
        <f t="shared" si="0"/>
        <v>0</v>
      </c>
    </row>
    <row r="9" spans="1:33" ht="24.75" customHeight="1">
      <c r="A9" s="64">
        <v>7</v>
      </c>
      <c r="B9" s="90"/>
      <c r="C9" s="90"/>
      <c r="D9" s="90"/>
      <c r="E9" s="90"/>
      <c r="F9" s="90"/>
      <c r="G9" s="284"/>
      <c r="H9" s="90"/>
      <c r="I9" s="90"/>
      <c r="J9" s="90"/>
      <c r="K9" s="90"/>
      <c r="L9" s="90"/>
      <c r="M9" s="90"/>
      <c r="N9" s="284"/>
      <c r="O9" s="90"/>
      <c r="P9" s="90"/>
      <c r="Q9" s="90"/>
      <c r="R9" s="90"/>
      <c r="S9" s="90"/>
      <c r="T9" s="90"/>
      <c r="U9" s="284"/>
      <c r="V9" s="284"/>
      <c r="W9" s="90"/>
      <c r="X9" s="90"/>
      <c r="Y9" s="90"/>
      <c r="Z9" s="90"/>
      <c r="AA9" s="90"/>
      <c r="AB9" s="284"/>
      <c r="AC9" s="90"/>
      <c r="AD9" s="90"/>
      <c r="AE9" s="90"/>
      <c r="AF9" s="90"/>
      <c r="AG9" s="89">
        <f t="shared" si="0"/>
        <v>0</v>
      </c>
    </row>
    <row r="10" spans="1:33" ht="24.75" customHeight="1">
      <c r="A10" s="64">
        <v>8</v>
      </c>
      <c r="B10" s="90"/>
      <c r="C10" s="90"/>
      <c r="D10" s="284"/>
      <c r="E10" s="90"/>
      <c r="F10" s="90"/>
      <c r="G10" s="90"/>
      <c r="H10" s="90"/>
      <c r="I10" s="90"/>
      <c r="J10" s="90"/>
      <c r="K10" s="284"/>
      <c r="L10" s="284"/>
      <c r="M10" s="90"/>
      <c r="N10" s="90"/>
      <c r="O10" s="90"/>
      <c r="P10" s="90"/>
      <c r="Q10" s="90"/>
      <c r="R10" s="284"/>
      <c r="S10" s="90"/>
      <c r="T10" s="90"/>
      <c r="U10" s="90"/>
      <c r="V10" s="90"/>
      <c r="W10" s="90"/>
      <c r="X10" s="90"/>
      <c r="Y10" s="284"/>
      <c r="Z10" s="90"/>
      <c r="AA10" s="90"/>
      <c r="AB10" s="90"/>
      <c r="AC10" s="90"/>
      <c r="AD10" s="90"/>
      <c r="AE10" s="90"/>
      <c r="AF10" s="284"/>
      <c r="AG10" s="89">
        <f t="shared" si="0"/>
        <v>0</v>
      </c>
    </row>
    <row r="11" spans="1:33" ht="24.75" customHeight="1">
      <c r="A11" s="64">
        <v>9</v>
      </c>
      <c r="B11" s="90"/>
      <c r="C11" s="90"/>
      <c r="D11" s="90"/>
      <c r="E11" s="90"/>
      <c r="F11" s="90"/>
      <c r="G11" s="90"/>
      <c r="H11" s="284"/>
      <c r="I11" s="90"/>
      <c r="J11" s="90"/>
      <c r="K11" s="90"/>
      <c r="L11" s="90"/>
      <c r="M11" s="90"/>
      <c r="N11" s="90"/>
      <c r="O11" s="284"/>
      <c r="P11" s="284"/>
      <c r="Q11" s="90"/>
      <c r="R11" s="90"/>
      <c r="S11" s="90"/>
      <c r="T11" s="90"/>
      <c r="U11" s="90"/>
      <c r="V11" s="284"/>
      <c r="W11" s="90"/>
      <c r="X11" s="284"/>
      <c r="Y11" s="90"/>
      <c r="Z11" s="90"/>
      <c r="AA11" s="90"/>
      <c r="AB11" s="90"/>
      <c r="AC11" s="284"/>
      <c r="AD11" s="90"/>
      <c r="AE11" s="90"/>
      <c r="AF11" s="92"/>
      <c r="AG11" s="89">
        <f t="shared" si="0"/>
        <v>0</v>
      </c>
    </row>
    <row r="12" spans="1:33" ht="24.75" customHeight="1">
      <c r="A12" s="64">
        <v>10</v>
      </c>
      <c r="B12" s="90"/>
      <c r="C12" s="90"/>
      <c r="D12" s="90"/>
      <c r="E12" s="90"/>
      <c r="F12" s="284"/>
      <c r="G12" s="90"/>
      <c r="H12" s="90"/>
      <c r="I12" s="90"/>
      <c r="J12" s="90"/>
      <c r="K12" s="90"/>
      <c r="L12" s="90"/>
      <c r="M12" s="284"/>
      <c r="N12" s="284"/>
      <c r="O12" s="90"/>
      <c r="P12" s="90"/>
      <c r="Q12" s="90"/>
      <c r="R12" s="90"/>
      <c r="S12" s="90"/>
      <c r="T12" s="284"/>
      <c r="U12" s="90"/>
      <c r="V12" s="90"/>
      <c r="W12" s="90"/>
      <c r="X12" s="90"/>
      <c r="Y12" s="90"/>
      <c r="Z12" s="90"/>
      <c r="AA12" s="284"/>
      <c r="AB12" s="90"/>
      <c r="AC12" s="90"/>
      <c r="AD12" s="90"/>
      <c r="AE12" s="90"/>
      <c r="AF12" s="90"/>
      <c r="AG12" s="89">
        <f t="shared" si="0"/>
        <v>0</v>
      </c>
    </row>
    <row r="13" spans="1:33" ht="24.75" customHeight="1">
      <c r="A13" s="64">
        <v>11</v>
      </c>
      <c r="B13" s="90"/>
      <c r="C13" s="284"/>
      <c r="D13" s="284"/>
      <c r="E13" s="90"/>
      <c r="F13" s="90"/>
      <c r="G13" s="90"/>
      <c r="H13" s="90"/>
      <c r="I13" s="90"/>
      <c r="J13" s="284"/>
      <c r="K13" s="90"/>
      <c r="L13" s="90"/>
      <c r="M13" s="90"/>
      <c r="N13" s="90"/>
      <c r="O13" s="90"/>
      <c r="P13" s="90"/>
      <c r="Q13" s="284"/>
      <c r="R13" s="90"/>
      <c r="S13" s="90"/>
      <c r="T13" s="90"/>
      <c r="U13" s="90"/>
      <c r="V13" s="90"/>
      <c r="W13" s="90"/>
      <c r="X13" s="284"/>
      <c r="Y13" s="284"/>
      <c r="Z13" s="90"/>
      <c r="AA13" s="90"/>
      <c r="AB13" s="90"/>
      <c r="AC13" s="90"/>
      <c r="AD13" s="90"/>
      <c r="AE13" s="284"/>
      <c r="AF13" s="92"/>
      <c r="AG13" s="89">
        <f t="shared" si="0"/>
        <v>0</v>
      </c>
    </row>
    <row r="14" spans="1:33" ht="24.75" customHeight="1">
      <c r="A14" s="64">
        <v>12</v>
      </c>
      <c r="B14" s="90"/>
      <c r="C14" s="90"/>
      <c r="D14" s="90"/>
      <c r="E14" s="90"/>
      <c r="F14" s="90"/>
      <c r="G14" s="90"/>
      <c r="H14" s="284"/>
      <c r="I14" s="90"/>
      <c r="J14" s="90"/>
      <c r="K14" s="90"/>
      <c r="L14" s="90"/>
      <c r="M14" s="90"/>
      <c r="N14" s="90"/>
      <c r="O14" s="284"/>
      <c r="P14" s="90"/>
      <c r="Q14" s="90"/>
      <c r="R14" s="90"/>
      <c r="S14" s="90"/>
      <c r="T14" s="90"/>
      <c r="U14" s="90"/>
      <c r="V14" s="284"/>
      <c r="W14" s="90"/>
      <c r="X14" s="90"/>
      <c r="Y14" s="90"/>
      <c r="Z14" s="90"/>
      <c r="AA14" s="90"/>
      <c r="AB14" s="90"/>
      <c r="AC14" s="284"/>
      <c r="AD14" s="284"/>
      <c r="AE14" s="284"/>
      <c r="AF14" s="284"/>
      <c r="AG14" s="89">
        <f t="shared" si="0"/>
        <v>0</v>
      </c>
    </row>
    <row r="15" spans="1:33" ht="24.75" customHeight="1">
      <c r="A15" s="64">
        <v>1</v>
      </c>
      <c r="B15" s="284"/>
      <c r="C15" s="284"/>
      <c r="D15" s="284"/>
      <c r="E15" s="284"/>
      <c r="F15" s="90"/>
      <c r="G15" s="90"/>
      <c r="H15" s="90"/>
      <c r="I15" s="90"/>
      <c r="J15" s="90"/>
      <c r="K15" s="90"/>
      <c r="L15" s="284"/>
      <c r="M15" s="284"/>
      <c r="N15" s="90"/>
      <c r="O15" s="90"/>
      <c r="P15" s="90"/>
      <c r="Q15" s="90"/>
      <c r="R15" s="90"/>
      <c r="S15" s="284"/>
      <c r="T15" s="90"/>
      <c r="U15" s="90"/>
      <c r="V15" s="90"/>
      <c r="W15" s="90"/>
      <c r="X15" s="90"/>
      <c r="Y15" s="90"/>
      <c r="Z15" s="284"/>
      <c r="AA15" s="90"/>
      <c r="AB15" s="90"/>
      <c r="AC15" s="90"/>
      <c r="AD15" s="90"/>
      <c r="AE15" s="90"/>
      <c r="AF15" s="90"/>
      <c r="AG15" s="89">
        <f t="shared" si="0"/>
        <v>0</v>
      </c>
    </row>
    <row r="16" spans="1:33" ht="24.75" customHeight="1">
      <c r="A16" s="64">
        <v>2</v>
      </c>
      <c r="B16" s="284"/>
      <c r="C16" s="90"/>
      <c r="D16" s="90"/>
      <c r="E16" s="90"/>
      <c r="F16" s="90"/>
      <c r="G16" s="90"/>
      <c r="H16" s="90"/>
      <c r="I16" s="284"/>
      <c r="J16" s="90"/>
      <c r="K16" s="90"/>
      <c r="L16" s="284"/>
      <c r="M16" s="90"/>
      <c r="N16" s="90"/>
      <c r="O16" s="90"/>
      <c r="P16" s="284"/>
      <c r="Q16" s="90"/>
      <c r="R16" s="90"/>
      <c r="S16" s="90"/>
      <c r="T16" s="90"/>
      <c r="U16" s="90"/>
      <c r="V16" s="90"/>
      <c r="W16" s="284"/>
      <c r="X16" s="284"/>
      <c r="Y16" s="90"/>
      <c r="Z16" s="90"/>
      <c r="AA16" s="90"/>
      <c r="AB16" s="90"/>
      <c r="AC16" s="90"/>
      <c r="AD16" s="92"/>
      <c r="AE16" s="92"/>
      <c r="AF16" s="92"/>
      <c r="AG16" s="89">
        <f t="shared" si="0"/>
        <v>0</v>
      </c>
    </row>
    <row r="17" spans="1:33" ht="24.75" customHeight="1">
      <c r="A17" s="64">
        <v>3</v>
      </c>
      <c r="B17" s="284"/>
      <c r="C17" s="90"/>
      <c r="D17" s="90"/>
      <c r="E17" s="90"/>
      <c r="F17" s="90"/>
      <c r="G17" s="90"/>
      <c r="H17" s="90"/>
      <c r="I17" s="284"/>
      <c r="J17" s="90"/>
      <c r="K17" s="90"/>
      <c r="L17" s="90"/>
      <c r="M17" s="90"/>
      <c r="N17" s="90"/>
      <c r="O17" s="90"/>
      <c r="P17" s="284"/>
      <c r="Q17" s="90"/>
      <c r="R17" s="90"/>
      <c r="S17" s="90"/>
      <c r="T17" s="90"/>
      <c r="U17" s="284"/>
      <c r="V17" s="90"/>
      <c r="W17" s="284"/>
      <c r="X17" s="90"/>
      <c r="Y17" s="90"/>
      <c r="Z17" s="90"/>
      <c r="AA17" s="90"/>
      <c r="AB17" s="90"/>
      <c r="AC17" s="90"/>
      <c r="AD17" s="284"/>
      <c r="AE17" s="90"/>
      <c r="AF17" s="90"/>
      <c r="AG17" s="89">
        <f>COUNTIF(B17:AF17,"○")</f>
        <v>0</v>
      </c>
    </row>
    <row r="18" spans="1:33" ht="24.75" customHeight="1">
      <c r="A18" s="506" t="s">
        <v>16</v>
      </c>
      <c r="B18" s="508"/>
      <c r="C18" s="508"/>
      <c r="D18" s="508"/>
      <c r="E18" s="508"/>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9"/>
      <c r="AG18" s="189">
        <f>SUM(AG6:AG17)</f>
        <v>0</v>
      </c>
    </row>
    <row r="19" spans="1:33" ht="9" customHeight="1"/>
    <row r="20" spans="1:33" ht="15.75" customHeight="1">
      <c r="A20" s="82" t="s">
        <v>118</v>
      </c>
    </row>
  </sheetData>
  <mergeCells count="33">
    <mergeCell ref="M4:M5"/>
    <mergeCell ref="B4:B5"/>
    <mergeCell ref="C4:C5"/>
    <mergeCell ref="D4:D5"/>
    <mergeCell ref="E4:E5"/>
    <mergeCell ref="F4:F5"/>
    <mergeCell ref="G4:G5"/>
    <mergeCell ref="H4:H5"/>
    <mergeCell ref="I4:I5"/>
    <mergeCell ref="J4:J5"/>
    <mergeCell ref="K4:K5"/>
    <mergeCell ref="L4:L5"/>
    <mergeCell ref="O4:O5"/>
    <mergeCell ref="P4:P5"/>
    <mergeCell ref="Q4:Q5"/>
    <mergeCell ref="R4:R5"/>
    <mergeCell ref="S4:S5"/>
    <mergeCell ref="AF4:AF5"/>
    <mergeCell ref="AG4:AG5"/>
    <mergeCell ref="A18:AF18"/>
    <mergeCell ref="Z4:Z5"/>
    <mergeCell ref="AA4:AA5"/>
    <mergeCell ref="AB4:AB5"/>
    <mergeCell ref="AC4:AC5"/>
    <mergeCell ref="AD4:AD5"/>
    <mergeCell ref="AE4:AE5"/>
    <mergeCell ref="T4:T5"/>
    <mergeCell ref="U4:U5"/>
    <mergeCell ref="V4:V5"/>
    <mergeCell ref="W4:W5"/>
    <mergeCell ref="X4:X5"/>
    <mergeCell ref="Y4:Y5"/>
    <mergeCell ref="N4:N5"/>
  </mergeCells>
  <phoneticPr fontId="8"/>
  <dataValidations count="1">
    <dataValidation type="list" allowBlank="1" showInputMessage="1" showErrorMessage="1" sqref="AD17:AF17 AF7 AF9:AF10 AF12 AF14:AF15 AD6:AE15 B6:AC17" xr:uid="{A577243C-F436-4C5C-9AB7-A1289AA9B6DC}">
      <formula1>"○"</formula1>
    </dataValidation>
  </dataValidations>
  <pageMargins left="0.75" right="0.75" top="1" bottom="1" header="0.51200000000000001" footer="0.51200000000000001"/>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AG22"/>
  <sheetViews>
    <sheetView view="pageBreakPreview" zoomScaleNormal="100" zoomScaleSheetLayoutView="100" workbookViewId="0">
      <selection activeCell="G12" sqref="G12"/>
    </sheetView>
  </sheetViews>
  <sheetFormatPr defaultRowHeight="13"/>
  <cols>
    <col min="1" max="1" width="5.26953125" style="82" customWidth="1"/>
    <col min="2" max="32" width="3.81640625" style="82" customWidth="1"/>
    <col min="33" max="33" width="6.453125" style="82" customWidth="1"/>
    <col min="34" max="256" width="9" style="82"/>
    <col min="257" max="257" width="5.26953125" style="82" customWidth="1"/>
    <col min="258" max="288" width="3.81640625" style="82" customWidth="1"/>
    <col min="289" max="289" width="6.453125" style="82" customWidth="1"/>
    <col min="290" max="512" width="9" style="82"/>
    <col min="513" max="513" width="5.26953125" style="82" customWidth="1"/>
    <col min="514" max="544" width="3.81640625" style="82" customWidth="1"/>
    <col min="545" max="545" width="6.453125" style="82" customWidth="1"/>
    <col min="546" max="768" width="9" style="82"/>
    <col min="769" max="769" width="5.26953125" style="82" customWidth="1"/>
    <col min="770" max="800" width="3.81640625" style="82" customWidth="1"/>
    <col min="801" max="801" width="6.453125" style="82" customWidth="1"/>
    <col min="802" max="1024" width="9" style="82"/>
    <col min="1025" max="1025" width="5.26953125" style="82" customWidth="1"/>
    <col min="1026" max="1056" width="3.81640625" style="82" customWidth="1"/>
    <col min="1057" max="1057" width="6.453125" style="82" customWidth="1"/>
    <col min="1058" max="1280" width="9" style="82"/>
    <col min="1281" max="1281" width="5.26953125" style="82" customWidth="1"/>
    <col min="1282" max="1312" width="3.81640625" style="82" customWidth="1"/>
    <col min="1313" max="1313" width="6.453125" style="82" customWidth="1"/>
    <col min="1314" max="1536" width="9" style="82"/>
    <col min="1537" max="1537" width="5.26953125" style="82" customWidth="1"/>
    <col min="1538" max="1568" width="3.81640625" style="82" customWidth="1"/>
    <col min="1569" max="1569" width="6.453125" style="82" customWidth="1"/>
    <col min="1570" max="1792" width="9" style="82"/>
    <col min="1793" max="1793" width="5.26953125" style="82" customWidth="1"/>
    <col min="1794" max="1824" width="3.81640625" style="82" customWidth="1"/>
    <col min="1825" max="1825" width="6.453125" style="82" customWidth="1"/>
    <col min="1826" max="2048" width="9" style="82"/>
    <col min="2049" max="2049" width="5.26953125" style="82" customWidth="1"/>
    <col min="2050" max="2080" width="3.81640625" style="82" customWidth="1"/>
    <col min="2081" max="2081" width="6.453125" style="82" customWidth="1"/>
    <col min="2082" max="2304" width="9" style="82"/>
    <col min="2305" max="2305" width="5.26953125" style="82" customWidth="1"/>
    <col min="2306" max="2336" width="3.81640625" style="82" customWidth="1"/>
    <col min="2337" max="2337" width="6.453125" style="82" customWidth="1"/>
    <col min="2338" max="2560" width="9" style="82"/>
    <col min="2561" max="2561" width="5.26953125" style="82" customWidth="1"/>
    <col min="2562" max="2592" width="3.81640625" style="82" customWidth="1"/>
    <col min="2593" max="2593" width="6.453125" style="82" customWidth="1"/>
    <col min="2594" max="2816" width="9" style="82"/>
    <col min="2817" max="2817" width="5.26953125" style="82" customWidth="1"/>
    <col min="2818" max="2848" width="3.81640625" style="82" customWidth="1"/>
    <col min="2849" max="2849" width="6.453125" style="82" customWidth="1"/>
    <col min="2850" max="3072" width="9" style="82"/>
    <col min="3073" max="3073" width="5.26953125" style="82" customWidth="1"/>
    <col min="3074" max="3104" width="3.81640625" style="82" customWidth="1"/>
    <col min="3105" max="3105" width="6.453125" style="82" customWidth="1"/>
    <col min="3106" max="3328" width="9" style="82"/>
    <col min="3329" max="3329" width="5.26953125" style="82" customWidth="1"/>
    <col min="3330" max="3360" width="3.81640625" style="82" customWidth="1"/>
    <col min="3361" max="3361" width="6.453125" style="82" customWidth="1"/>
    <col min="3362" max="3584" width="9" style="82"/>
    <col min="3585" max="3585" width="5.26953125" style="82" customWidth="1"/>
    <col min="3586" max="3616" width="3.81640625" style="82" customWidth="1"/>
    <col min="3617" max="3617" width="6.453125" style="82" customWidth="1"/>
    <col min="3618" max="3840" width="9" style="82"/>
    <col min="3841" max="3841" width="5.26953125" style="82" customWidth="1"/>
    <col min="3842" max="3872" width="3.81640625" style="82" customWidth="1"/>
    <col min="3873" max="3873" width="6.453125" style="82" customWidth="1"/>
    <col min="3874" max="4096" width="9" style="82"/>
    <col min="4097" max="4097" width="5.26953125" style="82" customWidth="1"/>
    <col min="4098" max="4128" width="3.81640625" style="82" customWidth="1"/>
    <col min="4129" max="4129" width="6.453125" style="82" customWidth="1"/>
    <col min="4130" max="4352" width="9" style="82"/>
    <col min="4353" max="4353" width="5.26953125" style="82" customWidth="1"/>
    <col min="4354" max="4384" width="3.81640625" style="82" customWidth="1"/>
    <col min="4385" max="4385" width="6.453125" style="82" customWidth="1"/>
    <col min="4386" max="4608" width="9" style="82"/>
    <col min="4609" max="4609" width="5.26953125" style="82" customWidth="1"/>
    <col min="4610" max="4640" width="3.81640625" style="82" customWidth="1"/>
    <col min="4641" max="4641" width="6.453125" style="82" customWidth="1"/>
    <col min="4642" max="4864" width="9" style="82"/>
    <col min="4865" max="4865" width="5.26953125" style="82" customWidth="1"/>
    <col min="4866" max="4896" width="3.81640625" style="82" customWidth="1"/>
    <col min="4897" max="4897" width="6.453125" style="82" customWidth="1"/>
    <col min="4898" max="5120" width="9" style="82"/>
    <col min="5121" max="5121" width="5.26953125" style="82" customWidth="1"/>
    <col min="5122" max="5152" width="3.81640625" style="82" customWidth="1"/>
    <col min="5153" max="5153" width="6.453125" style="82" customWidth="1"/>
    <col min="5154" max="5376" width="9" style="82"/>
    <col min="5377" max="5377" width="5.26953125" style="82" customWidth="1"/>
    <col min="5378" max="5408" width="3.81640625" style="82" customWidth="1"/>
    <col min="5409" max="5409" width="6.453125" style="82" customWidth="1"/>
    <col min="5410" max="5632" width="9" style="82"/>
    <col min="5633" max="5633" width="5.26953125" style="82" customWidth="1"/>
    <col min="5634" max="5664" width="3.81640625" style="82" customWidth="1"/>
    <col min="5665" max="5665" width="6.453125" style="82" customWidth="1"/>
    <col min="5666" max="5888" width="9" style="82"/>
    <col min="5889" max="5889" width="5.26953125" style="82" customWidth="1"/>
    <col min="5890" max="5920" width="3.81640625" style="82" customWidth="1"/>
    <col min="5921" max="5921" width="6.453125" style="82" customWidth="1"/>
    <col min="5922" max="6144" width="9" style="82"/>
    <col min="6145" max="6145" width="5.26953125" style="82" customWidth="1"/>
    <col min="6146" max="6176" width="3.81640625" style="82" customWidth="1"/>
    <col min="6177" max="6177" width="6.453125" style="82" customWidth="1"/>
    <col min="6178" max="6400" width="9" style="82"/>
    <col min="6401" max="6401" width="5.26953125" style="82" customWidth="1"/>
    <col min="6402" max="6432" width="3.81640625" style="82" customWidth="1"/>
    <col min="6433" max="6433" width="6.453125" style="82" customWidth="1"/>
    <col min="6434" max="6656" width="9" style="82"/>
    <col min="6657" max="6657" width="5.26953125" style="82" customWidth="1"/>
    <col min="6658" max="6688" width="3.81640625" style="82" customWidth="1"/>
    <col min="6689" max="6689" width="6.453125" style="82" customWidth="1"/>
    <col min="6690" max="6912" width="9" style="82"/>
    <col min="6913" max="6913" width="5.26953125" style="82" customWidth="1"/>
    <col min="6914" max="6944" width="3.81640625" style="82" customWidth="1"/>
    <col min="6945" max="6945" width="6.453125" style="82" customWidth="1"/>
    <col min="6946" max="7168" width="9" style="82"/>
    <col min="7169" max="7169" width="5.26953125" style="82" customWidth="1"/>
    <col min="7170" max="7200" width="3.81640625" style="82" customWidth="1"/>
    <col min="7201" max="7201" width="6.453125" style="82" customWidth="1"/>
    <col min="7202" max="7424" width="9" style="82"/>
    <col min="7425" max="7425" width="5.26953125" style="82" customWidth="1"/>
    <col min="7426" max="7456" width="3.81640625" style="82" customWidth="1"/>
    <col min="7457" max="7457" width="6.453125" style="82" customWidth="1"/>
    <col min="7458" max="7680" width="9" style="82"/>
    <col min="7681" max="7681" width="5.26953125" style="82" customWidth="1"/>
    <col min="7682" max="7712" width="3.81640625" style="82" customWidth="1"/>
    <col min="7713" max="7713" width="6.453125" style="82" customWidth="1"/>
    <col min="7714" max="7936" width="9" style="82"/>
    <col min="7937" max="7937" width="5.26953125" style="82" customWidth="1"/>
    <col min="7938" max="7968" width="3.81640625" style="82" customWidth="1"/>
    <col min="7969" max="7969" width="6.453125" style="82" customWidth="1"/>
    <col min="7970" max="8192" width="9" style="82"/>
    <col min="8193" max="8193" width="5.26953125" style="82" customWidth="1"/>
    <col min="8194" max="8224" width="3.81640625" style="82" customWidth="1"/>
    <col min="8225" max="8225" width="6.453125" style="82" customWidth="1"/>
    <col min="8226" max="8448" width="9" style="82"/>
    <col min="8449" max="8449" width="5.26953125" style="82" customWidth="1"/>
    <col min="8450" max="8480" width="3.81640625" style="82" customWidth="1"/>
    <col min="8481" max="8481" width="6.453125" style="82" customWidth="1"/>
    <col min="8482" max="8704" width="9" style="82"/>
    <col min="8705" max="8705" width="5.26953125" style="82" customWidth="1"/>
    <col min="8706" max="8736" width="3.81640625" style="82" customWidth="1"/>
    <col min="8737" max="8737" width="6.453125" style="82" customWidth="1"/>
    <col min="8738" max="8960" width="9" style="82"/>
    <col min="8961" max="8961" width="5.26953125" style="82" customWidth="1"/>
    <col min="8962" max="8992" width="3.81640625" style="82" customWidth="1"/>
    <col min="8993" max="8993" width="6.453125" style="82" customWidth="1"/>
    <col min="8994" max="9216" width="9" style="82"/>
    <col min="9217" max="9217" width="5.26953125" style="82" customWidth="1"/>
    <col min="9218" max="9248" width="3.81640625" style="82" customWidth="1"/>
    <col min="9249" max="9249" width="6.453125" style="82" customWidth="1"/>
    <col min="9250" max="9472" width="9" style="82"/>
    <col min="9473" max="9473" width="5.26953125" style="82" customWidth="1"/>
    <col min="9474" max="9504" width="3.81640625" style="82" customWidth="1"/>
    <col min="9505" max="9505" width="6.453125" style="82" customWidth="1"/>
    <col min="9506" max="9728" width="9" style="82"/>
    <col min="9729" max="9729" width="5.26953125" style="82" customWidth="1"/>
    <col min="9730" max="9760" width="3.81640625" style="82" customWidth="1"/>
    <col min="9761" max="9761" width="6.453125" style="82" customWidth="1"/>
    <col min="9762" max="9984" width="9" style="82"/>
    <col min="9985" max="9985" width="5.26953125" style="82" customWidth="1"/>
    <col min="9986" max="10016" width="3.81640625" style="82" customWidth="1"/>
    <col min="10017" max="10017" width="6.453125" style="82" customWidth="1"/>
    <col min="10018" max="10240" width="9" style="82"/>
    <col min="10241" max="10241" width="5.26953125" style="82" customWidth="1"/>
    <col min="10242" max="10272" width="3.81640625" style="82" customWidth="1"/>
    <col min="10273" max="10273" width="6.453125" style="82" customWidth="1"/>
    <col min="10274" max="10496" width="9" style="82"/>
    <col min="10497" max="10497" width="5.26953125" style="82" customWidth="1"/>
    <col min="10498" max="10528" width="3.81640625" style="82" customWidth="1"/>
    <col min="10529" max="10529" width="6.453125" style="82" customWidth="1"/>
    <col min="10530" max="10752" width="9" style="82"/>
    <col min="10753" max="10753" width="5.26953125" style="82" customWidth="1"/>
    <col min="10754" max="10784" width="3.81640625" style="82" customWidth="1"/>
    <col min="10785" max="10785" width="6.453125" style="82" customWidth="1"/>
    <col min="10786" max="11008" width="9" style="82"/>
    <col min="11009" max="11009" width="5.26953125" style="82" customWidth="1"/>
    <col min="11010" max="11040" width="3.81640625" style="82" customWidth="1"/>
    <col min="11041" max="11041" width="6.453125" style="82" customWidth="1"/>
    <col min="11042" max="11264" width="9" style="82"/>
    <col min="11265" max="11265" width="5.26953125" style="82" customWidth="1"/>
    <col min="11266" max="11296" width="3.81640625" style="82" customWidth="1"/>
    <col min="11297" max="11297" width="6.453125" style="82" customWidth="1"/>
    <col min="11298" max="11520" width="9" style="82"/>
    <col min="11521" max="11521" width="5.26953125" style="82" customWidth="1"/>
    <col min="11522" max="11552" width="3.81640625" style="82" customWidth="1"/>
    <col min="11553" max="11553" width="6.453125" style="82" customWidth="1"/>
    <col min="11554" max="11776" width="9" style="82"/>
    <col min="11777" max="11777" width="5.26953125" style="82" customWidth="1"/>
    <col min="11778" max="11808" width="3.81640625" style="82" customWidth="1"/>
    <col min="11809" max="11809" width="6.453125" style="82" customWidth="1"/>
    <col min="11810" max="12032" width="9" style="82"/>
    <col min="12033" max="12033" width="5.26953125" style="82" customWidth="1"/>
    <col min="12034" max="12064" width="3.81640625" style="82" customWidth="1"/>
    <col min="12065" max="12065" width="6.453125" style="82" customWidth="1"/>
    <col min="12066" max="12288" width="9" style="82"/>
    <col min="12289" max="12289" width="5.26953125" style="82" customWidth="1"/>
    <col min="12290" max="12320" width="3.81640625" style="82" customWidth="1"/>
    <col min="12321" max="12321" width="6.453125" style="82" customWidth="1"/>
    <col min="12322" max="12544" width="9" style="82"/>
    <col min="12545" max="12545" width="5.26953125" style="82" customWidth="1"/>
    <col min="12546" max="12576" width="3.81640625" style="82" customWidth="1"/>
    <col min="12577" max="12577" width="6.453125" style="82" customWidth="1"/>
    <col min="12578" max="12800" width="9" style="82"/>
    <col min="12801" max="12801" width="5.26953125" style="82" customWidth="1"/>
    <col min="12802" max="12832" width="3.81640625" style="82" customWidth="1"/>
    <col min="12833" max="12833" width="6.453125" style="82" customWidth="1"/>
    <col min="12834" max="13056" width="9" style="82"/>
    <col min="13057" max="13057" width="5.26953125" style="82" customWidth="1"/>
    <col min="13058" max="13088" width="3.81640625" style="82" customWidth="1"/>
    <col min="13089" max="13089" width="6.453125" style="82" customWidth="1"/>
    <col min="13090" max="13312" width="9" style="82"/>
    <col min="13313" max="13313" width="5.26953125" style="82" customWidth="1"/>
    <col min="13314" max="13344" width="3.81640625" style="82" customWidth="1"/>
    <col min="13345" max="13345" width="6.453125" style="82" customWidth="1"/>
    <col min="13346" max="13568" width="9" style="82"/>
    <col min="13569" max="13569" width="5.26953125" style="82" customWidth="1"/>
    <col min="13570" max="13600" width="3.81640625" style="82" customWidth="1"/>
    <col min="13601" max="13601" width="6.453125" style="82" customWidth="1"/>
    <col min="13602" max="13824" width="9" style="82"/>
    <col min="13825" max="13825" width="5.26953125" style="82" customWidth="1"/>
    <col min="13826" max="13856" width="3.81640625" style="82" customWidth="1"/>
    <col min="13857" max="13857" width="6.453125" style="82" customWidth="1"/>
    <col min="13858" max="14080" width="9" style="82"/>
    <col min="14081" max="14081" width="5.26953125" style="82" customWidth="1"/>
    <col min="14082" max="14112" width="3.81640625" style="82" customWidth="1"/>
    <col min="14113" max="14113" width="6.453125" style="82" customWidth="1"/>
    <col min="14114" max="14336" width="9" style="82"/>
    <col min="14337" max="14337" width="5.26953125" style="82" customWidth="1"/>
    <col min="14338" max="14368" width="3.81640625" style="82" customWidth="1"/>
    <col min="14369" max="14369" width="6.453125" style="82" customWidth="1"/>
    <col min="14370" max="14592" width="9" style="82"/>
    <col min="14593" max="14593" width="5.26953125" style="82" customWidth="1"/>
    <col min="14594" max="14624" width="3.81640625" style="82" customWidth="1"/>
    <col min="14625" max="14625" width="6.453125" style="82" customWidth="1"/>
    <col min="14626" max="14848" width="9" style="82"/>
    <col min="14849" max="14849" width="5.26953125" style="82" customWidth="1"/>
    <col min="14850" max="14880" width="3.81640625" style="82" customWidth="1"/>
    <col min="14881" max="14881" width="6.453125" style="82" customWidth="1"/>
    <col min="14882" max="15104" width="9" style="82"/>
    <col min="15105" max="15105" width="5.26953125" style="82" customWidth="1"/>
    <col min="15106" max="15136" width="3.81640625" style="82" customWidth="1"/>
    <col min="15137" max="15137" width="6.453125" style="82" customWidth="1"/>
    <col min="15138" max="15360" width="9" style="82"/>
    <col min="15361" max="15361" width="5.26953125" style="82" customWidth="1"/>
    <col min="15362" max="15392" width="3.81640625" style="82" customWidth="1"/>
    <col min="15393" max="15393" width="6.453125" style="82" customWidth="1"/>
    <col min="15394" max="15616" width="9" style="82"/>
    <col min="15617" max="15617" width="5.26953125" style="82" customWidth="1"/>
    <col min="15618" max="15648" width="3.81640625" style="82" customWidth="1"/>
    <col min="15649" max="15649" width="6.453125" style="82" customWidth="1"/>
    <col min="15650" max="15872" width="9" style="82"/>
    <col min="15873" max="15873" width="5.26953125" style="82" customWidth="1"/>
    <col min="15874" max="15904" width="3.81640625" style="82" customWidth="1"/>
    <col min="15905" max="15905" width="6.453125" style="82" customWidth="1"/>
    <col min="15906" max="16128" width="9" style="82"/>
    <col min="16129" max="16129" width="5.26953125" style="82" customWidth="1"/>
    <col min="16130" max="16160" width="3.81640625" style="82" customWidth="1"/>
    <col min="16161" max="16161" width="6.453125" style="82" customWidth="1"/>
    <col min="16162" max="16384" width="9" style="82"/>
  </cols>
  <sheetData>
    <row r="1" spans="1:33" ht="19.5" customHeight="1">
      <c r="A1" s="83" t="s">
        <v>175</v>
      </c>
    </row>
    <row r="2" spans="1:33" ht="21.75" customHeight="1">
      <c r="B2" s="85"/>
      <c r="C2" s="85"/>
      <c r="D2" s="85"/>
      <c r="E2" s="85"/>
      <c r="F2" s="85"/>
      <c r="G2" s="85"/>
      <c r="H2" s="85"/>
      <c r="I2" s="85"/>
      <c r="J2" s="85"/>
      <c r="K2" s="85" t="s">
        <v>176</v>
      </c>
      <c r="L2" s="85"/>
      <c r="M2" s="85"/>
      <c r="N2" s="85"/>
      <c r="O2" s="85"/>
      <c r="P2" s="85"/>
      <c r="Q2" s="85"/>
      <c r="R2" s="85"/>
      <c r="S2" s="85"/>
      <c r="T2" s="85"/>
      <c r="U2" s="85"/>
      <c r="V2" s="85"/>
      <c r="W2" s="85"/>
      <c r="X2" s="85"/>
      <c r="Y2" s="85"/>
      <c r="Z2" s="85"/>
      <c r="AA2" s="85"/>
      <c r="AB2" s="85"/>
      <c r="AC2" s="85"/>
      <c r="AD2" s="85"/>
      <c r="AE2" s="85"/>
      <c r="AF2" s="85"/>
      <c r="AG2" s="85"/>
    </row>
    <row r="3" spans="1:33" ht="21" customHeight="1">
      <c r="A3" s="85"/>
      <c r="X3" s="511" t="str">
        <f>"保育施設名　"&amp;'別紙１－１'!C14</f>
        <v>保育施設名　</v>
      </c>
      <c r="Y3" s="511"/>
      <c r="Z3" s="511"/>
      <c r="AA3" s="511"/>
      <c r="AB3" s="511"/>
      <c r="AC3" s="511"/>
      <c r="AD3" s="511"/>
      <c r="AE3" s="511"/>
      <c r="AF3" s="511"/>
      <c r="AG3" s="511"/>
    </row>
    <row r="4" spans="1:33" s="86" customFormat="1">
      <c r="A4" s="84" t="s">
        <v>17</v>
      </c>
      <c r="B4" s="505">
        <v>1</v>
      </c>
      <c r="C4" s="505">
        <v>2</v>
      </c>
      <c r="D4" s="505">
        <v>3</v>
      </c>
      <c r="E4" s="505">
        <v>4</v>
      </c>
      <c r="F4" s="505">
        <v>5</v>
      </c>
      <c r="G4" s="505">
        <v>6</v>
      </c>
      <c r="H4" s="505">
        <v>7</v>
      </c>
      <c r="I4" s="505">
        <v>8</v>
      </c>
      <c r="J4" s="505">
        <v>9</v>
      </c>
      <c r="K4" s="505">
        <v>10</v>
      </c>
      <c r="L4" s="505">
        <v>11</v>
      </c>
      <c r="M4" s="505">
        <v>12</v>
      </c>
      <c r="N4" s="505">
        <v>13</v>
      </c>
      <c r="O4" s="505">
        <v>14</v>
      </c>
      <c r="P4" s="505">
        <v>15</v>
      </c>
      <c r="Q4" s="505">
        <v>16</v>
      </c>
      <c r="R4" s="505">
        <v>17</v>
      </c>
      <c r="S4" s="505">
        <v>18</v>
      </c>
      <c r="T4" s="505">
        <v>19</v>
      </c>
      <c r="U4" s="505">
        <v>20</v>
      </c>
      <c r="V4" s="505">
        <v>21</v>
      </c>
      <c r="W4" s="505">
        <v>22</v>
      </c>
      <c r="X4" s="505">
        <v>23</v>
      </c>
      <c r="Y4" s="505">
        <v>24</v>
      </c>
      <c r="Z4" s="505">
        <v>25</v>
      </c>
      <c r="AA4" s="505">
        <v>26</v>
      </c>
      <c r="AB4" s="505">
        <v>27</v>
      </c>
      <c r="AC4" s="505">
        <v>28</v>
      </c>
      <c r="AD4" s="505">
        <v>29</v>
      </c>
      <c r="AE4" s="505">
        <v>30</v>
      </c>
      <c r="AF4" s="505">
        <v>31</v>
      </c>
      <c r="AG4" s="505" t="s">
        <v>81</v>
      </c>
    </row>
    <row r="5" spans="1:33" s="86" customFormat="1">
      <c r="A5" s="87" t="s">
        <v>18</v>
      </c>
      <c r="B5" s="505"/>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10"/>
      <c r="AE5" s="510"/>
      <c r="AF5" s="510"/>
      <c r="AG5" s="505"/>
    </row>
    <row r="6" spans="1:33" ht="24.75" customHeight="1">
      <c r="A6" s="88">
        <v>4</v>
      </c>
      <c r="B6" s="95"/>
      <c r="C6" s="95"/>
      <c r="D6" s="95"/>
      <c r="E6" s="95"/>
      <c r="F6" s="95"/>
      <c r="G6" s="95"/>
      <c r="H6" s="95"/>
      <c r="I6" s="95"/>
      <c r="J6" s="95"/>
      <c r="K6" s="95"/>
      <c r="L6" s="95"/>
      <c r="M6" s="95"/>
      <c r="N6" s="95"/>
      <c r="O6" s="95"/>
      <c r="P6" s="95" t="s">
        <v>119</v>
      </c>
      <c r="Q6" s="95" t="s">
        <v>119</v>
      </c>
      <c r="R6" s="95" t="s">
        <v>119</v>
      </c>
      <c r="S6" s="95" t="s">
        <v>119</v>
      </c>
      <c r="T6" s="95" t="s">
        <v>119</v>
      </c>
      <c r="U6" s="95" t="s">
        <v>119</v>
      </c>
      <c r="V6" s="95" t="s">
        <v>119</v>
      </c>
      <c r="W6" s="95" t="s">
        <v>119</v>
      </c>
      <c r="X6" s="95"/>
      <c r="Y6" s="95" t="s">
        <v>119</v>
      </c>
      <c r="Z6" s="95" t="s">
        <v>119</v>
      </c>
      <c r="AA6" s="95" t="s">
        <v>119</v>
      </c>
      <c r="AB6" s="95"/>
      <c r="AC6" s="96" t="s">
        <v>119</v>
      </c>
      <c r="AD6" s="91" t="s">
        <v>119</v>
      </c>
      <c r="AE6" s="91"/>
      <c r="AF6" s="98"/>
      <c r="AG6" s="89">
        <f>COUNTIF(B6:AF6,"○")</f>
        <v>0</v>
      </c>
    </row>
    <row r="7" spans="1:33" ht="24.75" customHeight="1">
      <c r="A7" s="88">
        <v>5</v>
      </c>
      <c r="B7" s="95" t="s">
        <v>119</v>
      </c>
      <c r="C7" s="95" t="s">
        <v>119</v>
      </c>
      <c r="D7" s="95" t="s">
        <v>119</v>
      </c>
      <c r="E7" s="95" t="s">
        <v>119</v>
      </c>
      <c r="F7" s="95" t="s">
        <v>119</v>
      </c>
      <c r="G7" s="95" t="s">
        <v>119</v>
      </c>
      <c r="H7" s="95" t="s">
        <v>119</v>
      </c>
      <c r="I7" s="95" t="s">
        <v>119</v>
      </c>
      <c r="J7" s="95" t="s">
        <v>119</v>
      </c>
      <c r="K7" s="95" t="s">
        <v>119</v>
      </c>
      <c r="L7" s="95" t="s">
        <v>119</v>
      </c>
      <c r="M7" s="95" t="s">
        <v>119</v>
      </c>
      <c r="N7" s="95" t="s">
        <v>119</v>
      </c>
      <c r="O7" s="95" t="s">
        <v>119</v>
      </c>
      <c r="P7" s="95" t="s">
        <v>119</v>
      </c>
      <c r="Q7" s="95" t="s">
        <v>119</v>
      </c>
      <c r="R7" s="95" t="s">
        <v>119</v>
      </c>
      <c r="S7" s="95" t="s">
        <v>119</v>
      </c>
      <c r="T7" s="95" t="s">
        <v>119</v>
      </c>
      <c r="U7" s="95" t="s">
        <v>119</v>
      </c>
      <c r="V7" s="95" t="s">
        <v>119</v>
      </c>
      <c r="W7" s="95" t="s">
        <v>119</v>
      </c>
      <c r="X7" s="95" t="s">
        <v>119</v>
      </c>
      <c r="Y7" s="95" t="s">
        <v>119</v>
      </c>
      <c r="Z7" s="95" t="s">
        <v>119</v>
      </c>
      <c r="AA7" s="95" t="s">
        <v>119</v>
      </c>
      <c r="AB7" s="95" t="s">
        <v>119</v>
      </c>
      <c r="AC7" s="96" t="s">
        <v>119</v>
      </c>
      <c r="AD7" s="91" t="s">
        <v>119</v>
      </c>
      <c r="AE7" s="91"/>
      <c r="AF7" s="91"/>
      <c r="AG7" s="89">
        <f t="shared" ref="AG7:AG17" si="0">COUNTIF(B7:AF7,"○")</f>
        <v>0</v>
      </c>
    </row>
    <row r="8" spans="1:33" ht="24.75" customHeight="1">
      <c r="A8" s="88">
        <v>6</v>
      </c>
      <c r="B8" s="95" t="s">
        <v>119</v>
      </c>
      <c r="C8" s="95" t="s">
        <v>119</v>
      </c>
      <c r="D8" s="95" t="s">
        <v>119</v>
      </c>
      <c r="E8" s="95" t="s">
        <v>119</v>
      </c>
      <c r="F8" s="95" t="s">
        <v>119</v>
      </c>
      <c r="G8" s="95" t="s">
        <v>119</v>
      </c>
      <c r="H8" s="95" t="s">
        <v>119</v>
      </c>
      <c r="I8" s="95" t="s">
        <v>119</v>
      </c>
      <c r="J8" s="95" t="s">
        <v>119</v>
      </c>
      <c r="K8" s="95" t="s">
        <v>119</v>
      </c>
      <c r="L8" s="95" t="s">
        <v>119</v>
      </c>
      <c r="M8" s="95" t="s">
        <v>119</v>
      </c>
      <c r="N8" s="95" t="s">
        <v>119</v>
      </c>
      <c r="O8" s="95" t="s">
        <v>119</v>
      </c>
      <c r="P8" s="95" t="s">
        <v>119</v>
      </c>
      <c r="Q8" s="95" t="s">
        <v>119</v>
      </c>
      <c r="R8" s="95" t="s">
        <v>119</v>
      </c>
      <c r="S8" s="95" t="s">
        <v>119</v>
      </c>
      <c r="T8" s="95" t="s">
        <v>119</v>
      </c>
      <c r="U8" s="95" t="s">
        <v>119</v>
      </c>
      <c r="V8" s="95" t="s">
        <v>119</v>
      </c>
      <c r="W8" s="95" t="s">
        <v>119</v>
      </c>
      <c r="X8" s="95" t="s">
        <v>119</v>
      </c>
      <c r="Y8" s="95" t="s">
        <v>119</v>
      </c>
      <c r="Z8" s="95" t="s">
        <v>119</v>
      </c>
      <c r="AA8" s="95" t="s">
        <v>119</v>
      </c>
      <c r="AB8" s="95" t="s">
        <v>119</v>
      </c>
      <c r="AC8" s="96" t="s">
        <v>119</v>
      </c>
      <c r="AD8" s="91" t="s">
        <v>119</v>
      </c>
      <c r="AE8" s="91"/>
      <c r="AF8" s="98"/>
      <c r="AG8" s="89">
        <f t="shared" si="0"/>
        <v>0</v>
      </c>
    </row>
    <row r="9" spans="1:33" ht="24.75" customHeight="1">
      <c r="A9" s="88">
        <v>7</v>
      </c>
      <c r="B9" s="95" t="s">
        <v>119</v>
      </c>
      <c r="C9" s="95" t="s">
        <v>119</v>
      </c>
      <c r="D9" s="95" t="s">
        <v>119</v>
      </c>
      <c r="E9" s="95" t="s">
        <v>119</v>
      </c>
      <c r="F9" s="95" t="s">
        <v>119</v>
      </c>
      <c r="G9" s="95" t="s">
        <v>119</v>
      </c>
      <c r="H9" s="95" t="s">
        <v>119</v>
      </c>
      <c r="I9" s="95" t="s">
        <v>119</v>
      </c>
      <c r="J9" s="95" t="s">
        <v>119</v>
      </c>
      <c r="K9" s="95" t="s">
        <v>119</v>
      </c>
      <c r="L9" s="95" t="s">
        <v>119</v>
      </c>
      <c r="M9" s="95" t="s">
        <v>119</v>
      </c>
      <c r="N9" s="95" t="s">
        <v>119</v>
      </c>
      <c r="O9" s="95" t="s">
        <v>119</v>
      </c>
      <c r="P9" s="95" t="s">
        <v>119</v>
      </c>
      <c r="Q9" s="95" t="s">
        <v>119</v>
      </c>
      <c r="R9" s="95" t="s">
        <v>119</v>
      </c>
      <c r="S9" s="95" t="s">
        <v>119</v>
      </c>
      <c r="T9" s="95" t="s">
        <v>119</v>
      </c>
      <c r="U9" s="95" t="s">
        <v>119</v>
      </c>
      <c r="V9" s="95" t="s">
        <v>119</v>
      </c>
      <c r="W9" s="95" t="s">
        <v>119</v>
      </c>
      <c r="X9" s="95" t="s">
        <v>119</v>
      </c>
      <c r="Y9" s="95" t="s">
        <v>119</v>
      </c>
      <c r="Z9" s="95" t="s">
        <v>119</v>
      </c>
      <c r="AA9" s="95" t="s">
        <v>119</v>
      </c>
      <c r="AB9" s="95" t="s">
        <v>119</v>
      </c>
      <c r="AC9" s="96" t="s">
        <v>119</v>
      </c>
      <c r="AD9" s="91" t="s">
        <v>119</v>
      </c>
      <c r="AE9" s="91"/>
      <c r="AF9" s="91"/>
      <c r="AG9" s="89">
        <f t="shared" si="0"/>
        <v>0</v>
      </c>
    </row>
    <row r="10" spans="1:33" ht="24.75" customHeight="1">
      <c r="A10" s="88">
        <v>8</v>
      </c>
      <c r="B10" s="95" t="s">
        <v>119</v>
      </c>
      <c r="C10" s="95" t="s">
        <v>119</v>
      </c>
      <c r="D10" s="95" t="s">
        <v>119</v>
      </c>
      <c r="E10" s="95" t="s">
        <v>119</v>
      </c>
      <c r="F10" s="95" t="s">
        <v>119</v>
      </c>
      <c r="G10" s="95" t="s">
        <v>119</v>
      </c>
      <c r="H10" s="95" t="s">
        <v>119</v>
      </c>
      <c r="I10" s="95" t="s">
        <v>119</v>
      </c>
      <c r="J10" s="95" t="s">
        <v>119</v>
      </c>
      <c r="K10" s="95" t="s">
        <v>119</v>
      </c>
      <c r="L10" s="95" t="s">
        <v>119</v>
      </c>
      <c r="M10" s="95" t="s">
        <v>119</v>
      </c>
      <c r="N10" s="95" t="s">
        <v>119</v>
      </c>
      <c r="O10" s="95" t="s">
        <v>119</v>
      </c>
      <c r="P10" s="95" t="s">
        <v>119</v>
      </c>
      <c r="Q10" s="95" t="s">
        <v>119</v>
      </c>
      <c r="R10" s="95" t="s">
        <v>119</v>
      </c>
      <c r="S10" s="95" t="s">
        <v>119</v>
      </c>
      <c r="T10" s="95" t="s">
        <v>119</v>
      </c>
      <c r="U10" s="95" t="s">
        <v>119</v>
      </c>
      <c r="V10" s="95" t="s">
        <v>119</v>
      </c>
      <c r="W10" s="95" t="s">
        <v>119</v>
      </c>
      <c r="X10" s="95" t="s">
        <v>119</v>
      </c>
      <c r="Y10" s="95" t="s">
        <v>119</v>
      </c>
      <c r="Z10" s="95" t="s">
        <v>119</v>
      </c>
      <c r="AA10" s="95" t="s">
        <v>119</v>
      </c>
      <c r="AB10" s="95" t="s">
        <v>119</v>
      </c>
      <c r="AC10" s="96" t="s">
        <v>119</v>
      </c>
      <c r="AD10" s="91" t="s">
        <v>119</v>
      </c>
      <c r="AE10" s="91"/>
      <c r="AF10" s="91"/>
      <c r="AG10" s="89">
        <f t="shared" si="0"/>
        <v>0</v>
      </c>
    </row>
    <row r="11" spans="1:33" ht="24.75" customHeight="1">
      <c r="A11" s="88">
        <v>9</v>
      </c>
      <c r="B11" s="95" t="s">
        <v>119</v>
      </c>
      <c r="C11" s="95" t="s">
        <v>119</v>
      </c>
      <c r="D11" s="95" t="s">
        <v>119</v>
      </c>
      <c r="E11" s="95" t="s">
        <v>119</v>
      </c>
      <c r="F11" s="95" t="s">
        <v>119</v>
      </c>
      <c r="G11" s="95" t="s">
        <v>119</v>
      </c>
      <c r="H11" s="95" t="s">
        <v>119</v>
      </c>
      <c r="I11" s="95" t="s">
        <v>119</v>
      </c>
      <c r="J11" s="95" t="s">
        <v>119</v>
      </c>
      <c r="K11" s="95" t="s">
        <v>119</v>
      </c>
      <c r="L11" s="95" t="s">
        <v>119</v>
      </c>
      <c r="M11" s="95" t="s">
        <v>119</v>
      </c>
      <c r="N11" s="95" t="s">
        <v>119</v>
      </c>
      <c r="O11" s="95" t="s">
        <v>119</v>
      </c>
      <c r="P11" s="95" t="s">
        <v>119</v>
      </c>
      <c r="Q11" s="95" t="s">
        <v>119</v>
      </c>
      <c r="R11" s="95" t="s">
        <v>119</v>
      </c>
      <c r="S11" s="95" t="s">
        <v>119</v>
      </c>
      <c r="T11" s="95" t="s">
        <v>119</v>
      </c>
      <c r="U11" s="95" t="s">
        <v>119</v>
      </c>
      <c r="V11" s="95" t="s">
        <v>119</v>
      </c>
      <c r="W11" s="95" t="s">
        <v>119</v>
      </c>
      <c r="X11" s="95" t="s">
        <v>119</v>
      </c>
      <c r="Y11" s="95" t="s">
        <v>119</v>
      </c>
      <c r="Z11" s="95" t="s">
        <v>119</v>
      </c>
      <c r="AA11" s="95" t="s">
        <v>119</v>
      </c>
      <c r="AB11" s="95" t="s">
        <v>119</v>
      </c>
      <c r="AC11" s="96" t="s">
        <v>119</v>
      </c>
      <c r="AD11" s="91" t="s">
        <v>119</v>
      </c>
      <c r="AE11" s="91"/>
      <c r="AF11" s="98"/>
      <c r="AG11" s="89">
        <f t="shared" si="0"/>
        <v>0</v>
      </c>
    </row>
    <row r="12" spans="1:33" ht="24.75" customHeight="1">
      <c r="A12" s="88">
        <v>10</v>
      </c>
      <c r="B12" s="95" t="s">
        <v>119</v>
      </c>
      <c r="C12" s="95" t="s">
        <v>119</v>
      </c>
      <c r="D12" s="95" t="s">
        <v>119</v>
      </c>
      <c r="E12" s="95" t="s">
        <v>119</v>
      </c>
      <c r="F12" s="95" t="s">
        <v>119</v>
      </c>
      <c r="G12" s="95" t="s">
        <v>119</v>
      </c>
      <c r="H12" s="95" t="s">
        <v>119</v>
      </c>
      <c r="I12" s="95" t="s">
        <v>119</v>
      </c>
      <c r="J12" s="95" t="s">
        <v>119</v>
      </c>
      <c r="K12" s="95" t="s">
        <v>119</v>
      </c>
      <c r="L12" s="95" t="s">
        <v>119</v>
      </c>
      <c r="M12" s="95" t="s">
        <v>119</v>
      </c>
      <c r="N12" s="95" t="s">
        <v>119</v>
      </c>
      <c r="O12" s="95" t="s">
        <v>119</v>
      </c>
      <c r="P12" s="95" t="s">
        <v>119</v>
      </c>
      <c r="Q12" s="95"/>
      <c r="R12" s="95" t="s">
        <v>119</v>
      </c>
      <c r="S12" s="95" t="s">
        <v>119</v>
      </c>
      <c r="T12" s="95" t="s">
        <v>119</v>
      </c>
      <c r="U12" s="95" t="s">
        <v>119</v>
      </c>
      <c r="V12" s="95" t="s">
        <v>119</v>
      </c>
      <c r="W12" s="95" t="s">
        <v>119</v>
      </c>
      <c r="X12" s="95" t="s">
        <v>119</v>
      </c>
      <c r="Y12" s="95" t="s">
        <v>119</v>
      </c>
      <c r="Z12" s="95" t="s">
        <v>119</v>
      </c>
      <c r="AA12" s="95" t="s">
        <v>119</v>
      </c>
      <c r="AB12" s="95" t="s">
        <v>119</v>
      </c>
      <c r="AC12" s="96" t="s">
        <v>119</v>
      </c>
      <c r="AD12" s="91" t="s">
        <v>119</v>
      </c>
      <c r="AE12" s="91"/>
      <c r="AF12" s="91"/>
      <c r="AG12" s="89">
        <f t="shared" si="0"/>
        <v>0</v>
      </c>
    </row>
    <row r="13" spans="1:33" ht="24.75" customHeight="1">
      <c r="A13" s="88">
        <v>11</v>
      </c>
      <c r="B13" s="95" t="s">
        <v>119</v>
      </c>
      <c r="C13" s="95" t="s">
        <v>119</v>
      </c>
      <c r="D13" s="95" t="s">
        <v>119</v>
      </c>
      <c r="E13" s="95" t="s">
        <v>119</v>
      </c>
      <c r="F13" s="95" t="s">
        <v>119</v>
      </c>
      <c r="G13" s="95" t="s">
        <v>119</v>
      </c>
      <c r="H13" s="95" t="s">
        <v>119</v>
      </c>
      <c r="I13" s="95" t="s">
        <v>119</v>
      </c>
      <c r="J13" s="95" t="s">
        <v>119</v>
      </c>
      <c r="K13" s="95" t="s">
        <v>119</v>
      </c>
      <c r="L13" s="95" t="s">
        <v>119</v>
      </c>
      <c r="M13" s="95" t="s">
        <v>119</v>
      </c>
      <c r="N13" s="95" t="s">
        <v>119</v>
      </c>
      <c r="O13" s="95" t="s">
        <v>119</v>
      </c>
      <c r="P13" s="95" t="s">
        <v>119</v>
      </c>
      <c r="Q13" s="95" t="s">
        <v>119</v>
      </c>
      <c r="R13" s="95" t="s">
        <v>119</v>
      </c>
      <c r="S13" s="95" t="s">
        <v>119</v>
      </c>
      <c r="T13" s="95" t="s">
        <v>119</v>
      </c>
      <c r="U13" s="95" t="s">
        <v>119</v>
      </c>
      <c r="V13" s="95" t="s">
        <v>119</v>
      </c>
      <c r="W13" s="95" t="s">
        <v>119</v>
      </c>
      <c r="X13" s="95" t="s">
        <v>119</v>
      </c>
      <c r="Y13" s="95" t="s">
        <v>119</v>
      </c>
      <c r="Z13" s="95" t="s">
        <v>119</v>
      </c>
      <c r="AA13" s="95" t="s">
        <v>119</v>
      </c>
      <c r="AB13" s="95" t="s">
        <v>119</v>
      </c>
      <c r="AC13" s="96" t="s">
        <v>119</v>
      </c>
      <c r="AD13" s="91" t="s">
        <v>119</v>
      </c>
      <c r="AE13" s="91"/>
      <c r="AF13" s="98"/>
      <c r="AG13" s="89">
        <f t="shared" si="0"/>
        <v>0</v>
      </c>
    </row>
    <row r="14" spans="1:33" ht="24.75" customHeight="1">
      <c r="A14" s="88">
        <v>12</v>
      </c>
      <c r="B14" s="95" t="s">
        <v>119</v>
      </c>
      <c r="C14" s="95" t="s">
        <v>119</v>
      </c>
      <c r="D14" s="95" t="s">
        <v>119</v>
      </c>
      <c r="E14" s="95" t="s">
        <v>119</v>
      </c>
      <c r="F14" s="95" t="s">
        <v>119</v>
      </c>
      <c r="G14" s="95" t="s">
        <v>119</v>
      </c>
      <c r="H14" s="95" t="s">
        <v>119</v>
      </c>
      <c r="I14" s="95" t="s">
        <v>119</v>
      </c>
      <c r="J14" s="95" t="s">
        <v>119</v>
      </c>
      <c r="K14" s="95" t="s">
        <v>119</v>
      </c>
      <c r="L14" s="95" t="s">
        <v>119</v>
      </c>
      <c r="M14" s="95" t="s">
        <v>119</v>
      </c>
      <c r="N14" s="95" t="s">
        <v>119</v>
      </c>
      <c r="O14" s="95" t="s">
        <v>119</v>
      </c>
      <c r="P14" s="95" t="s">
        <v>119</v>
      </c>
      <c r="Q14" s="95" t="s">
        <v>119</v>
      </c>
      <c r="R14" s="95" t="s">
        <v>119</v>
      </c>
      <c r="S14" s="95" t="s">
        <v>119</v>
      </c>
      <c r="T14" s="95" t="s">
        <v>119</v>
      </c>
      <c r="U14" s="95" t="s">
        <v>119</v>
      </c>
      <c r="V14" s="95" t="s">
        <v>119</v>
      </c>
      <c r="W14" s="95" t="s">
        <v>119</v>
      </c>
      <c r="X14" s="95" t="s">
        <v>119</v>
      </c>
      <c r="Y14" s="95" t="s">
        <v>119</v>
      </c>
      <c r="Z14" s="95" t="s">
        <v>119</v>
      </c>
      <c r="AA14" s="95" t="s">
        <v>119</v>
      </c>
      <c r="AB14" s="95" t="s">
        <v>119</v>
      </c>
      <c r="AC14" s="96"/>
      <c r="AD14" s="91" t="s">
        <v>119</v>
      </c>
      <c r="AE14" s="91"/>
      <c r="AF14" s="91"/>
      <c r="AG14" s="89">
        <f t="shared" si="0"/>
        <v>0</v>
      </c>
    </row>
    <row r="15" spans="1:33" ht="24.75" customHeight="1">
      <c r="A15" s="88">
        <v>1</v>
      </c>
      <c r="B15" s="95" t="s">
        <v>119</v>
      </c>
      <c r="C15" s="95" t="s">
        <v>119</v>
      </c>
      <c r="D15" s="95" t="s">
        <v>119</v>
      </c>
      <c r="E15" s="95" t="s">
        <v>119</v>
      </c>
      <c r="F15" s="95" t="s">
        <v>119</v>
      </c>
      <c r="G15" s="95" t="s">
        <v>119</v>
      </c>
      <c r="H15" s="95" t="s">
        <v>119</v>
      </c>
      <c r="I15" s="95" t="s">
        <v>119</v>
      </c>
      <c r="J15" s="95" t="s">
        <v>119</v>
      </c>
      <c r="K15" s="95" t="s">
        <v>119</v>
      </c>
      <c r="L15" s="95" t="s">
        <v>119</v>
      </c>
      <c r="M15" s="95" t="s">
        <v>119</v>
      </c>
      <c r="N15" s="95" t="s">
        <v>119</v>
      </c>
      <c r="O15" s="95" t="s">
        <v>119</v>
      </c>
      <c r="P15" s="95" t="s">
        <v>119</v>
      </c>
      <c r="Q15" s="95" t="s">
        <v>119</v>
      </c>
      <c r="R15" s="95" t="s">
        <v>119</v>
      </c>
      <c r="S15" s="95" t="s">
        <v>119</v>
      </c>
      <c r="T15" s="95" t="s">
        <v>119</v>
      </c>
      <c r="U15" s="95" t="s">
        <v>119</v>
      </c>
      <c r="V15" s="95" t="s">
        <v>119</v>
      </c>
      <c r="W15" s="95" t="s">
        <v>119</v>
      </c>
      <c r="X15" s="95" t="s">
        <v>119</v>
      </c>
      <c r="Y15" s="95" t="s">
        <v>119</v>
      </c>
      <c r="Z15" s="95" t="s">
        <v>119</v>
      </c>
      <c r="AA15" s="95" t="s">
        <v>119</v>
      </c>
      <c r="AB15" s="95" t="s">
        <v>119</v>
      </c>
      <c r="AC15" s="96" t="s">
        <v>119</v>
      </c>
      <c r="AD15" s="91" t="s">
        <v>119</v>
      </c>
      <c r="AE15" s="91"/>
      <c r="AF15" s="91"/>
      <c r="AG15" s="89">
        <f t="shared" si="0"/>
        <v>0</v>
      </c>
    </row>
    <row r="16" spans="1:33" ht="24.75" customHeight="1">
      <c r="A16" s="88">
        <v>2</v>
      </c>
      <c r="B16" s="95" t="s">
        <v>119</v>
      </c>
      <c r="C16" s="95" t="s">
        <v>119</v>
      </c>
      <c r="D16" s="95" t="s">
        <v>119</v>
      </c>
      <c r="E16" s="95" t="s">
        <v>119</v>
      </c>
      <c r="F16" s="95" t="s">
        <v>119</v>
      </c>
      <c r="G16" s="95" t="s">
        <v>119</v>
      </c>
      <c r="H16" s="95" t="s">
        <v>119</v>
      </c>
      <c r="I16" s="95" t="s">
        <v>119</v>
      </c>
      <c r="J16" s="95" t="s">
        <v>119</v>
      </c>
      <c r="K16" s="95" t="s">
        <v>119</v>
      </c>
      <c r="L16" s="95" t="s">
        <v>119</v>
      </c>
      <c r="M16" s="95" t="s">
        <v>119</v>
      </c>
      <c r="N16" s="95" t="s">
        <v>119</v>
      </c>
      <c r="O16" s="95" t="s">
        <v>119</v>
      </c>
      <c r="P16" s="95" t="s">
        <v>119</v>
      </c>
      <c r="Q16" s="95" t="s">
        <v>119</v>
      </c>
      <c r="R16" s="95" t="s">
        <v>119</v>
      </c>
      <c r="S16" s="95" t="s">
        <v>119</v>
      </c>
      <c r="T16" s="95" t="s">
        <v>119</v>
      </c>
      <c r="U16" s="95" t="s">
        <v>119</v>
      </c>
      <c r="V16" s="95" t="s">
        <v>119</v>
      </c>
      <c r="W16" s="95" t="s">
        <v>119</v>
      </c>
      <c r="X16" s="95" t="s">
        <v>119</v>
      </c>
      <c r="Y16" s="95" t="s">
        <v>119</v>
      </c>
      <c r="Z16" s="95" t="s">
        <v>119</v>
      </c>
      <c r="AA16" s="95" t="s">
        <v>119</v>
      </c>
      <c r="AB16" s="95" t="s">
        <v>119</v>
      </c>
      <c r="AC16" s="96" t="s">
        <v>119</v>
      </c>
      <c r="AD16" s="98"/>
      <c r="AE16" s="98"/>
      <c r="AF16" s="98"/>
      <c r="AG16" s="89">
        <f t="shared" si="0"/>
        <v>0</v>
      </c>
    </row>
    <row r="17" spans="1:33" ht="24.75" customHeight="1">
      <c r="A17" s="88">
        <v>3</v>
      </c>
      <c r="B17" s="95" t="s">
        <v>119</v>
      </c>
      <c r="C17" s="95" t="s">
        <v>119</v>
      </c>
      <c r="D17" s="95" t="s">
        <v>119</v>
      </c>
      <c r="E17" s="95" t="s">
        <v>119</v>
      </c>
      <c r="F17" s="95" t="s">
        <v>119</v>
      </c>
      <c r="G17" s="95" t="s">
        <v>119</v>
      </c>
      <c r="H17" s="95" t="s">
        <v>119</v>
      </c>
      <c r="I17" s="95" t="s">
        <v>119</v>
      </c>
      <c r="J17" s="95" t="s">
        <v>119</v>
      </c>
      <c r="K17" s="95" t="s">
        <v>119</v>
      </c>
      <c r="L17" s="95" t="s">
        <v>119</v>
      </c>
      <c r="M17" s="95" t="s">
        <v>119</v>
      </c>
      <c r="N17" s="95" t="s">
        <v>119</v>
      </c>
      <c r="O17" s="95" t="s">
        <v>119</v>
      </c>
      <c r="P17" s="95" t="s">
        <v>119</v>
      </c>
      <c r="Q17" s="95" t="s">
        <v>119</v>
      </c>
      <c r="R17" s="95" t="s">
        <v>119</v>
      </c>
      <c r="S17" s="95" t="s">
        <v>119</v>
      </c>
      <c r="T17" s="95" t="s">
        <v>119</v>
      </c>
      <c r="U17" s="95" t="s">
        <v>119</v>
      </c>
      <c r="V17" s="95" t="s">
        <v>119</v>
      </c>
      <c r="W17" s="95" t="s">
        <v>119</v>
      </c>
      <c r="X17" s="95" t="s">
        <v>119</v>
      </c>
      <c r="Y17" s="95" t="s">
        <v>119</v>
      </c>
      <c r="Z17" s="95" t="s">
        <v>119</v>
      </c>
      <c r="AA17" s="95" t="s">
        <v>119</v>
      </c>
      <c r="AB17" s="95" t="s">
        <v>119</v>
      </c>
      <c r="AC17" s="96"/>
      <c r="AD17" s="95" t="s">
        <v>119</v>
      </c>
      <c r="AE17" s="91"/>
      <c r="AF17" s="91"/>
      <c r="AG17" s="89">
        <f t="shared" si="0"/>
        <v>0</v>
      </c>
    </row>
    <row r="18" spans="1:33" ht="24.75" customHeight="1">
      <c r="A18" s="506" t="s">
        <v>16</v>
      </c>
      <c r="B18" s="507"/>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507"/>
      <c r="AB18" s="507"/>
      <c r="AC18" s="507"/>
      <c r="AD18" s="508"/>
      <c r="AE18" s="508"/>
      <c r="AF18" s="509"/>
      <c r="AG18" s="189">
        <f>SUM(AG6:AG17)</f>
        <v>0</v>
      </c>
    </row>
    <row r="19" spans="1:33" ht="9" customHeight="1"/>
    <row r="20" spans="1:33" ht="15.75" customHeight="1">
      <c r="A20" s="82" t="s">
        <v>177</v>
      </c>
    </row>
    <row r="22" spans="1:33" ht="26.25" customHeight="1"/>
  </sheetData>
  <mergeCells count="34">
    <mergeCell ref="N4:N5"/>
    <mergeCell ref="A18:AF18"/>
    <mergeCell ref="Z4:Z5"/>
    <mergeCell ref="AA4:AA5"/>
    <mergeCell ref="AB4:AB5"/>
    <mergeCell ref="AC4:AC5"/>
    <mergeCell ref="AD4:AD5"/>
    <mergeCell ref="AE4:AE5"/>
    <mergeCell ref="T4:T5"/>
    <mergeCell ref="U4:U5"/>
    <mergeCell ref="V4:V5"/>
    <mergeCell ref="W4:W5"/>
    <mergeCell ref="X4:X5"/>
    <mergeCell ref="Y4:Y5"/>
    <mergeCell ref="Q4:Q5"/>
    <mergeCell ref="R4:R5"/>
    <mergeCell ref="M4:M5"/>
    <mergeCell ref="B4:B5"/>
    <mergeCell ref="C4:C5"/>
    <mergeCell ref="D4:D5"/>
    <mergeCell ref="E4:E5"/>
    <mergeCell ref="F4:F5"/>
    <mergeCell ref="G4:G5"/>
    <mergeCell ref="H4:H5"/>
    <mergeCell ref="I4:I5"/>
    <mergeCell ref="J4:J5"/>
    <mergeCell ref="K4:K5"/>
    <mergeCell ref="L4:L5"/>
    <mergeCell ref="O4:O5"/>
    <mergeCell ref="P4:P5"/>
    <mergeCell ref="AG4:AG5"/>
    <mergeCell ref="X3:AG3"/>
    <mergeCell ref="S4:S5"/>
    <mergeCell ref="AF4:AF5"/>
  </mergeCells>
  <phoneticPr fontId="8"/>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プルダウン用!$D$2</xm:f>
          </x14:formula1>
          <xm:sqref>B6:AF17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Z k 9 C V 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G Z P Q l 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m T 0 J U K I p H u A 4 A A A A R A A A A E w A c A E Z v c m 1 1 b G F z L 1 N l Y 3 R p b 2 4 x L m 0 g o h g A K K A U A A A A A A A A A A A A A A A A A A A A A A A A A A A A K 0 5 N L s n M z 1 M I h t C G 1 g B Q S w E C L Q A U A A I A C A B m T 0 J U 8 h m R C 6 g A A A D 4 A A A A E g A A A A A A A A A A A A A A A A A A A A A A Q 2 9 u Z m l n L 1 B h Y 2 t h Z 2 U u e G 1 s U E s B A i 0 A F A A C A A g A Z k 9 C V A / K 6 a u k A A A A 6 Q A A A B M A A A A A A A A A A A A A A A A A 9 A A A A F t D b 2 5 0 Z W 5 0 X 1 R 5 c G V z X S 5 4 b W x Q S w E C L Q A U A A I A C A B m T 0 J U 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2 k I J n h S + E + f r Q 1 Z w E L l v Q A A A A A C A A A A A A A D Z g A A w A A A A B A A A A A b Q w I w V J N d D r K H + j i I 2 K C 4 A A A A A A S A A A C g A A A A E A A A A J Y 8 k f q n m x H g H q J S o s 3 J Y X Z Q A A A A 0 3 8 4 w F s K b Q m 2 4 y z 8 n 6 k S p 7 x F E O Q O S P q j Y P I 9 K z e P Z U 0 Y / x t 6 8 J 3 a 8 2 5 o s q C v H t B V V I Y / m b a B M x w U 0 S p y i Q s b M G D b M l X e 3 r E i A W B Z h + 5 P U R 8 U A A A A 1 w O D F w f C W n M C p v 9 J o t 5 h X m k 3 z 5 s = < / D a t a M a s h u p > 
</file>

<file path=customXml/itemProps1.xml><?xml version="1.0" encoding="utf-8"?>
<ds:datastoreItem xmlns:ds="http://schemas.openxmlformats.org/officeDocument/2006/customXml" ds:itemID="{C2DA3FB3-947D-4B91-A1B8-AB003EE7311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記入前に </vt:lpstr>
      <vt:lpstr>別紙様式１</vt:lpstr>
      <vt:lpstr>別紙１－１</vt:lpstr>
      <vt:lpstr>別紙１－２</vt:lpstr>
      <vt:lpstr>別紙１－３</vt:lpstr>
      <vt:lpstr>別紙１－４</vt:lpstr>
      <vt:lpstr>別紙１－５</vt:lpstr>
      <vt:lpstr>別紙１－６</vt:lpstr>
      <vt:lpstr>別紙１－７</vt:lpstr>
      <vt:lpstr>別紙３</vt:lpstr>
      <vt:lpstr>児童保育</vt:lpstr>
      <vt:lpstr>プルダウン用</vt:lpstr>
      <vt:lpstr>児童保育!Print_Area</vt:lpstr>
      <vt:lpstr>'別紙１－１'!Print_Area</vt:lpstr>
      <vt:lpstr>'別紙１－２'!Print_Area</vt:lpstr>
      <vt:lpstr>'別紙１－３'!Print_Area</vt:lpstr>
      <vt:lpstr>'別紙１－４'!Print_Area</vt:lpstr>
      <vt:lpstr>'別紙１－５'!Print_Area</vt:lpstr>
      <vt:lpstr>'別紙１－６'!Print_Area</vt:lpstr>
      <vt:lpstr>'別紙１－７'!Print_Area</vt:lpstr>
      <vt:lpstr>別紙３!Print_Area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伊藤　安佑</cp:lastModifiedBy>
  <cp:lastPrinted>2026-03-06T09:15:14Z</cp:lastPrinted>
  <dcterms:created xsi:type="dcterms:W3CDTF">2002-04-23T00:44:17Z</dcterms:created>
  <dcterms:modified xsi:type="dcterms:W3CDTF">2026-03-17T09:53:13Z</dcterms:modified>
</cp:coreProperties>
</file>