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65904C37-7273-4F4E-8002-1C9F82C3503D}"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s="1"/>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<sst xmlns="http://schemas.openxmlformats.org/spreadsheetml/2006/main" count="1124" uniqueCount="559">
  <si>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</si>
  <si>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</si>
  <si>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</si>
  <si>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</si>
  <si>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</si>
  <si>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</si>
  <si>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</si>
  <si>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</si>
  <si>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</si>
  <si>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</si>
  <si>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</si>
  <si>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</si>
  <si>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</si>
  <si>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</si>
  <si>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</si>
  <si>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</si>
  <si>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</si>
  <si>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</si>
  <si>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</si>
  <si>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</si>
  <si>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</si>
  <si>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</si>
  <si>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</si>
  <si>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</si>
  <si>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</si>
  <si>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</si>
  <si>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</si>
  <si>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</si>
  <si>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</si>
  <si>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</si>
  <si>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</si>
  <si>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</si>
  <si>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</si>
  <si>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</si>
  <si>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</si>
  <si>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</si>
  <si>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</si>
  <si>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</si>
  <si>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</si>
  <si>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</si>
  <si>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</si>
  <si>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</si>
  <si>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</si>
  <si>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</si>
  <si>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</si>
  <si>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</si>
  <si>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</si>
  <si>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</si>
  <si>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</si>
  <si>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</si>
  <si>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</si>
  <si>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</si>
  <si>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</si>
  <si>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</si>
  <si>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</si>
  <si>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</si>
  <si>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</si>
  <si>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</si>
  <si>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</si>
  <si>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</si>
  <si>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</si>
  <si>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</si>
  <si>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</si>
  <si>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</si>
  <si>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</si>
  <si>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</si>
  <si>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</si>
  <si>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</si>
  <si>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</si>
  <si>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</si>
  <si>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</si>
  <si>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</si>
  <si>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</si>
  <si>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</si>
  <si>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</si>
  <si>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</si>
  <si>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</si>
  <si>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</si>
  <si>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</si>
  <si>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</si>
  <si>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</si>
  <si>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</si>
  <si>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</si>
  <si>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</si>
  <si>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</si>
  <si>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</si>
  <si>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</si>
  <si>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</si>
  <si>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</si>
  <si>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</si>
  <si>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</si>
  <si>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</si>
  <si>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</si>
  <si>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</si>
  <si>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</si>
  <si>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</si>
  <si>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</si>
  <si>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</si>
  <si>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</si>
  <si>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</si>
  <si>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</si>
  <si>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</si>
  <si>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</si>
  <si>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</si>
  <si>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</si>
  <si>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</si>
  <si>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</si>
  <si>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</si>
  <si>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</si>
  <si>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</si>
  <si>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</si>
  <si>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</si>
  <si>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</si>
  <si>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</si>
  <si>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</si>
  <si>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</si>
  <si>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</si>
  <si>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</si>
  <si>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</si>
  <si>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</si>
  <si>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</si>
  <si>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</si>
  <si>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</si>
  <si>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</si>
  <si>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</si>
  <si>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</si>
  <si>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</si>
  <si>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</si>
  <si>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</si>
  <si>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</si>
  <si>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</si>
  <si>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</si>
  <si>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</si>
  <si>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</si>
  <si>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</si>
  <si>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</si>
  <si>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</si>
  <si>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</si>
  <si>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</si>
  <si>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</si>
  <si>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</si>
  <si>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</si>
  <si>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</si>
  <si>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</si>
  <si>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</si>
  <si>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</si>
  <si>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</si>
  <si>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</si>
  <si>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</si>
  <si>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</si>
  <si>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</si>
  <si>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</si>
  <si>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</si>
  <si>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</si>
  <si>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</si>
  <si>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</si>
  <si>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</si>
  <si>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</si>
  <si>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</si>
  <si>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</si>
  <si>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</si>
  <si>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</si>
  <si>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</si>
  <si>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</si>
  <si>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</si>
  <si>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</si>
  <si>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</si>
  <si>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</si>
  <si>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</si>
  <si>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</si>
  <si>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</si>
  <si>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</si>
  <si>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</si>
  <si>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</si>
  <si>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</si>
  <si>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</si>
  <si>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</si>
  <si>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</si>
  <si>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</si>
  <si>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</si>
  <si>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</si>
  <si>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</si>
  <si>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</si>
  <si>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</si>
  <si>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</si>
  <si>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</si>
  <si>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</si>
  <si>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</si>
  <si>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</si>
  <si>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</si>
  <si>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</si>
  <si>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</si>
  <si>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</si>
  <si>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</si>
  <si>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</si>
  <si>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</si>
  <si>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</si>
  <si>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</si>
  <si>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</si>
  <si>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</si>
  <si>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</si>
  <si>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</si>
  <si>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</si>
  <si>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</si>
  <si>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</si>
  <si>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</si>
  <si>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</si>
  <si>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</si>
  <si>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</si>
  <si>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</si>
  <si>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</si>
  <si>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</si>
  <si>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</si>
  <si>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</si>
  <si>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</si>
  <si>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</si>
  <si>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</si>
  <si>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</si>
  <si>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</si>
  <si>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</si>
  <si>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</si>
  <si>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</si>
  <si>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</si>
  <si>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</si>
  <si>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</si>
  <si>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</si>
  <si>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</si>
  <si>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</si>
  <si>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</si>
  <si>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</si>
  <si>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</si>
  <si>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</si>
  <si>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</si>
  <si>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</si>
  <si>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</si>
  <si>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</si>
  <si>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</si>
  <si>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</si>
  <si>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</si>
  <si>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</si>
  <si>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</si>
  <si>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</si>
  <si>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</si>
  <si>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</si>
  <si>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</si>
  <si>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</si>
  <si>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</si>
  <si>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</si>
  <si>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</si>
  <si>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</si>
  <si>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</si>
  <si>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</si>
  <si>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</si>
  <si>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</si>
  <si>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</si>
  <si>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</si>
  <si>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</si>
  <si>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</si>
  <si>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</si>
  <si>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</si>
  <si>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</si>
  <si>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</si>
  <si>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</si>
  <si>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</si>
  <si>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</si>
  <si>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</si>
  <si>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</si>
  <si>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</si>
  <si>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</si>
  <si>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</si>
  <si>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</si>
  <si>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</si>
  <si>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</si>
  <si>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</si>
  <si>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</si>
  <si>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</si>
  <si>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</si>
  <si>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</si>
  <si>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</si>
  <si>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</si>
  <si>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</si>
  <si>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</si>
  <si>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</si>
  <si>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</si>
  <si>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</si>
  <si>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</si>
  <si>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</si>
  <si>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</si>
  <si>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</si>
  <si>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</si>
  <si>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</si>
  <si>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</si>
  <si>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</si>
  <si>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</si>
  <si>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</si>
  <si>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</si>
  <si>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</si>
  <si>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</si>
  <si>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</si>
  <si>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</si>
  <si>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</si>
  <si>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</si>
  <si>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</si>
  <si>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</si>
  <si>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</si>
  <si>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</si>
  <si>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</si>
  <si>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</si>
  <si>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</si>
  <si>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</si>
  <si>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</si>
  <si>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</si>
  <si>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</si>
  <si>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</si>
  <si>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</si>
  <si>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</si>
  <si>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</si>
  <si>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</si>
  <si>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</si>
  <si>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</si>
  <si>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</si>
  <si>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</si>
  <si>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</si>
  <si>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</si>
  <si>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</si>
  <si>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</si>
  <si>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</si>
  <si>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</si>
  <si>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</si>
  <si>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</si>
  <si>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</si>
  <si>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</si>
  <si>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</si>
  <si>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</si>
  <si>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</si>
  <si>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</si>
  <si>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</si>
  <si>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</si>
  <si>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</si>
  <si>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</si>
  <si>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</si>
  <si>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</si>
  <si>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</si>
  <si>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</si>
  <si>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</si>
  <si>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</si>
  <si>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</si>
  <si>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</si>
  <si>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</si>
  <si>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</si>
  <si>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</si>
  <si>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</si>
  <si>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</si>
  <si>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</si>
  <si>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</si>
  <si>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</si>
  <si>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</si>
  <si>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</si>
  <si>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</si>
  <si>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</si>
  <si>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</si>
  <si>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</si>
  <si>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</si>
  <si>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</si>
  <si>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</si>
  <si>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</si>
  <si>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</si>
  <si>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</si>
  <si>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</si>
  <si>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</si>
  <si>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</si>
  <si>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</si>
  <si>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</si>
  <si>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</si>
  <si>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</si>
  <si>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</si>
  <si>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</si>
  <si>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</si>
  <si>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</si>
  <si>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</si>
  <si>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</si>
  <si>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</si>
  <si>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</si>
  <si>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</si>
  <si>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</si>
  <si>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</si>
  <si>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</si>
  <si>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</si>
  <si>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</si>
  <si>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</si>
  <si>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</si>
  <si>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</si>
  <si>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</si>
  <si>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</si>
  <si>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</si>
  <si>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</si>
  <si>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</si>
  <si>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</si>
  <si>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</si>
  <si>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</si>
  <si>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</si>
  <si>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</si>
  <si>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</si>
  <si>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</si>
  <si>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</si>
  <si>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</si>
  <si>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</si>
  <si>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</si>
  <si>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</si>
  <si>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</si>
  <si>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</si>
  <si>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</si>
  <si>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</si>
  <si>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</si>
  <si>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</si>
  <si>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</si>
  <si>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</si>
  <si>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</si>
  <si>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</si>
  <si>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</si>
  <si>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</si>
  <si>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</si>
  <si>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</si>
  <si>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</si>
  <si>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</si>
  <si>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</si>
  <si>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</si>
  <si>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</si>
  <si>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</si>
  <si>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</si>
  <si>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</si>
  <si>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</si>
  <si>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</si>
  <si>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</si>
  <si>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</si>
  <si>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</si>
  <si>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</si>
  <si>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</si>
  <si>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</si>
  <si>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</si>
  <si>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</si>
  <si>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</si>
  <si>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</si>
  <si>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</si>
  <si>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</si>
  <si>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</si>
  <si>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</si>
  <si>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</si>
  <si>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</si>
  <si>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</si>
  <si>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</si>
  <si>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</si>
  <si>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</si>
  <si>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</si>
  <si>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</si>
  <si>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</si>
  <si>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</si>
  <si>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</si>
  <si>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</si>
  <si>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</si>
  <si>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</si>
  <si>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</si>
  <si>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</si>
  <si>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</si>
  <si>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</si>
  <si>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</si>
  <si>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</si>
  <si>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</si>
  <si>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</si>
  <si>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</si>
  <si>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</si>
  <si>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</si>
  <si>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</si>
  <si>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</si>
  <si>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</si>
  <si>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</si>
  <si>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</si>
  <si>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</si>
  <si>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</si>
  <si>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</si>
  <si>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</si>
  <si>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</si>
  <si>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</si>
  <si>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</si>
  <si>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</si>
  <si>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</si>
  <si>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</si>
  <si>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</si>
  <si>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</si>
  <si>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</si>
  <si>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</si>
  <si>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</si>
  <si>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</si>
  <si>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</si>
  <si>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</si>
  <si>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</si>
  <si>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</si>
  <si>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</si>
  <si>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</si>
  <si>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</si>
  <si>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</si>
  <si>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</si>
  <si>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</si>
  <si>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</si>
  <si>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</si>
  <si>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</si>
  <si>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</si>
  <si>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</si>
  <si>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</si>
  <si>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</si>
  <si>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</si>
  <si>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</si>
  <si>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</si>
  <si>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</si>
  <si>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</si>
  <si>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</si>
  <si>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</si>
  <si>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</si>
  <si>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</si>
  <si>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</si>
  <si>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</si>
  <si>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</si>
  <si>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</si>
  <si>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</si>
  <si>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</si>
  <si>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</si>
  <si>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</si>
  <si>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</si>
  <si>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</si>
  <si>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6.47</t>
  </si>
  <si>
    <t>▲ 5.35</t>
  </si>
  <si>
    <t>▲ 1.52</t>
  </si>
  <si>
    <t>水道事業会計</t>
  </si>
  <si>
    <t>一般会計</t>
  </si>
  <si>
    <t>下水道事業会計</t>
  </si>
  <si>
    <t>介護保険特別会計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</si>
  <si>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</si>
  <si>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</si>
  <si>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</si>
  <si>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</si>
  <si>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</si>
  <si>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</si>
  <si>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</si>
  <si>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</si>
  <si>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</si>
  <si>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</si>
  <si>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</si>
  <si>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5"/>
  </si>
  <si>
    <t>蒲郡市幸田町衛生組合</t>
    <rPh sb="0" eb="3">
      <t>ガマゴオリシ</t>
    </rPh>
    <rPh sb="3" eb="6">
      <t>コウタチョウ</t>
    </rPh>
    <rPh sb="6" eb="8">
      <t>エイセイ</t>
    </rPh>
    <rPh sb="8" eb="10">
      <t>クミアイ</t>
    </rPh>
    <phoneticPr fontId="2"/>
  </si>
  <si>
    <t>岡崎市額田郡模範造林組合</t>
    <rPh sb="0" eb="3">
      <t>オカザキシ</t>
    </rPh>
    <rPh sb="3" eb="6">
      <t>ヌカタグン</t>
    </rPh>
    <rPh sb="6" eb="10">
      <t>モハンゾウリン</t>
    </rPh>
    <rPh sb="10" eb="12">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</si>
  <si>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</si>
  <si>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
  </si>
  <si>
    <t>愛知県後期高齢者医療広域連合(特別会計)</t>
    <rPh sb="0" eb="3">
      <t>アイチケン</t>
    </rPh>
    <rPh sb="3" eb="8">
      <t>コウキコウレイシャ</t>
    </rPh>
    <rPh sb="8" eb="10">
      <t>イリョウ</t>
    </rPh>
    <rPh sb="10" eb="12">
      <t>コウイキ</t>
    </rPh>
    <rPh sb="12" eb="14">
      <t>レンゴウ</t>
    </rPh>
    <rPh sb="15" eb="19">
      <t>トクベツカイケイ</t>
    </rPh>
    <phoneticPr fontId="2"/>
  </si>
  <si>
    <t>教育施設整備基金</t>
    <rPh sb="0" eb="2">
      <t>キョウイク</t>
    </rPh>
    <rPh sb="2" eb="4">
      <t>シセツ</t>
    </rPh>
    <rPh sb="4" eb="6">
      <t>セイビ</t>
    </rPh>
    <rPh sb="6" eb="8">
      <t>キキン</t>
    </rPh>
    <phoneticPr fontId="5"/>
  </si>
  <si>
    <t>都市施設整備基金</t>
    <rPh sb="0" eb="4">
      <t>トシシセツ</t>
    </rPh>
    <rPh sb="4" eb="6">
      <t>セイビ</t>
    </rPh>
    <rPh sb="6" eb="8">
      <t>キキン</t>
    </rPh>
    <phoneticPr fontId="5"/>
  </si>
  <si>
    <t>福祉施設整備基金</t>
    <rPh sb="0" eb="4">
      <t>フクシシセツ</t>
    </rPh>
    <rPh sb="4" eb="6">
      <t>セイビ</t>
    </rPh>
    <rPh sb="6" eb="8">
      <t>キキン</t>
    </rPh>
    <phoneticPr fontId="5"/>
  </si>
  <si>
    <t>若者奨学基金</t>
    <rPh sb="0" eb="2">
      <t>ワカモノ</t>
    </rPh>
    <rPh sb="2" eb="6">
      <t>ショウガクキキン</t>
    </rPh>
    <phoneticPr fontId="5"/>
  </si>
  <si>
    <t>医療施設等整備基金</t>
    <rPh sb="0" eb="5">
      <t>イリョウシセツトウ</t>
    </rPh>
    <rPh sb="5" eb="9">
      <t>セイビキキン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</si>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</sst>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9DC8-4F26-B2C5-8D414B8534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71951</c:v>
                </c:pt>
                <c:pt idx="1">
                  <c:v>68551</c:v>
                </c:pt>
                <c:pt idx="2">
                  <c:v>59034</c:v>
                </c:pt>
                <c:pt idx="3">
                  <c:v>64024</c:v>
                </c:pt>
                <c:pt idx="4">
                  <c:v>65457</c:v>
                </c:pt>
              </c:numCache>
            </c:numRef>
          </c:val>
          <c:smooth val="0"/>
          <c:extLst>
            <c:ext xmlns:c16="http://schemas.microsoft.com/office/drawing/2014/chart" uri="{C3380CC4-5D6E-409C-BE32-E72D297353CC}">
              <c16:uniqueId val="{00000001-9DC8-4F26-B2C5-8D414B8534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9.0299999999999994</c:v>
                </c:pt>
                <c:pt idx="1">
                  <c:v>12.89</c:v>
                </c:pt>
                <c:pt idx="2">
                  <c:v>14.96</c:v>
                </c:pt>
                <c:pt idx="3">
                  <c:v>10.01</c:v>
                </c:pt>
                <c:pt idx="4">
                  <c:v>7.84</c:v>
                </c:pt>
              </c:numCache>
            </c:numRef>
          </c:val>
          <c:extLst>
            <c:ext xmlns:c16="http://schemas.microsoft.com/office/drawing/2014/chart" uri="{C3380CC4-5D6E-409C-BE32-E72D297353CC}">
              <c16:uniqueId val="{00000000-939C-40C1-A0E6-B9DE27E4DF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24.54</c:v>
                </c:pt>
                <c:pt idx="1">
                  <c:v>26.03</c:v>
                </c:pt>
                <c:pt idx="2">
                  <c:v>26.43</c:v>
                </c:pt>
                <c:pt idx="3">
                  <c:v>23.66</c:v>
                </c:pt>
                <c:pt idx="4">
                  <c:v>22.27</c:v>
                </c:pt>
              </c:numCache>
            </c:numRef>
          </c:val>
          <c:extLst>
            <c:ext xmlns:c16="http://schemas.microsoft.com/office/drawing/2014/chart" uri="{C3380CC4-5D6E-409C-BE32-E72D297353CC}">
              <c16:uniqueId val="{00000001-939C-40C1-A0E6-B9DE27E4DF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-6.47</c:v>
                </c:pt>
                <c:pt idx="1">
                  <c:v>5.19</c:v>
                </c:pt>
                <c:pt idx="2">
                  <c:v>1.89</c:v>
                </c:pt>
                <c:pt idx="3">
                  <c:v>-5.35</c:v>
                </c:pt>
                <c:pt idx="4">
                  <c:v>-1.52</c:v>
                </c:pt>
              </c:numCache>
            </c:numRef>
          </c:val>
          <c:smooth val="0"/>
          <c:extLst>
            <c:ext xmlns:c16="http://schemas.microsoft.com/office/drawing/2014/chart" uri="{C3380CC4-5D6E-409C-BE32-E72D297353CC}">
              <c16:uniqueId val="{00000002-939C-40C1-A0E6-B9DE27E4DF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0.44</c:v>
                </c:pt>
                <c:pt idx="8">
                  <c:v>0</c:v>
                </c:pt>
                <c:pt idx="9">
                  <c:v>0</c:v>
                </c:pt>
              </c:numCache>
            </c:numRef>
          </c:val>
          <c:extLst>
            <c:ext xmlns:c16="http://schemas.microsoft.com/office/drawing/2014/chart" uri="{C3380CC4-5D6E-409C-BE32-E72D297353CC}">
              <c16:uniqueId val="{00000000-54BB-4C4A-BCB0-FFD4EB79CA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BB-4C4A-BCB0-FFD4EB79CA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BB-4C4A-BCB0-FFD4EB79CA74}"/>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0.2</c:v>
                </c:pt>
                <c:pt idx="4">
                  <c:v>#N/A</c:v>
                </c:pt>
                <c:pt idx="5">
                  <c:v>0.24</c:v>
                </c:pt>
                <c:pt idx="6">
                  <c:v>#N/A</c:v>
                </c:pt>
                <c:pt idx="7">
                  <c:v>0.2</c:v>
                </c:pt>
                <c:pt idx="8">
                  <c:v>#N/A</c:v>
                </c:pt>
                <c:pt idx="9">
                  <c:v>0</c:v>
                </c:pt>
              </c:numCache>
            </c:numRef>
          </c:val>
          <c:extLst>
            <c:ext xmlns:c16="http://schemas.microsoft.com/office/drawing/2014/chart" uri="{C3380CC4-5D6E-409C-BE32-E72D297353CC}">
              <c16:uniqueId val="{00000003-54BB-4C4A-BCB0-FFD4EB79CA7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54BB-4C4A-BCB0-FFD4EB79CA7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5-54BB-4C4A-BCB0-FFD4EB79CA7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0.56999999999999995</c:v>
                </c:pt>
                <c:pt idx="4">
                  <c:v>#N/A</c:v>
                </c:pt>
                <c:pt idx="5">
                  <c:v>0.55000000000000004</c:v>
                </c:pt>
                <c:pt idx="6">
                  <c:v>#N/A</c:v>
                </c:pt>
                <c:pt idx="7">
                  <c:v>0.03</c:v>
                </c:pt>
                <c:pt idx="8">
                  <c:v>#N/A</c:v>
                </c:pt>
                <c:pt idx="9">
                  <c:v>0.46</c:v>
                </c:pt>
              </c:numCache>
            </c:numRef>
          </c:val>
          <c:extLst>
            <c:ext xmlns:c16="http://schemas.microsoft.com/office/drawing/2014/chart" uri="{C3380CC4-5D6E-409C-BE32-E72D297353CC}">
              <c16:uniqueId val="{00000006-54BB-4C4A-BCB0-FFD4EB79CA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0.24</c:v>
                </c:pt>
                <c:pt idx="2">
                  <c:v>#N/A</c:v>
                </c:pt>
                <c:pt idx="3">
                  <c:v>0.28000000000000003</c:v>
                </c:pt>
                <c:pt idx="4">
                  <c:v>#N/A</c:v>
                </c:pt>
                <c:pt idx="5">
                  <c:v>0.36</c:v>
                </c:pt>
                <c:pt idx="6">
                  <c:v>#N/A</c:v>
                </c:pt>
                <c:pt idx="7">
                  <c:v>0.31</c:v>
                </c:pt>
                <c:pt idx="8">
                  <c:v>#N/A</c:v>
                </c:pt>
                <c:pt idx="9">
                  <c:v>0.78</c:v>
                </c:pt>
              </c:numCache>
            </c:numRef>
          </c:val>
          <c:extLst>
            <c:ext xmlns:c16="http://schemas.microsoft.com/office/drawing/2014/chart" uri="{C3380CC4-5D6E-409C-BE32-E72D297353CC}">
              <c16:uniqueId val="{00000007-54BB-4C4A-BCB0-FFD4EB79CA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8.81</c:v>
                </c:pt>
                <c:pt idx="2">
                  <c:v>#N/A</c:v>
                </c:pt>
                <c:pt idx="3">
                  <c:v>12.68</c:v>
                </c:pt>
                <c:pt idx="4">
                  <c:v>#N/A</c:v>
                </c:pt>
                <c:pt idx="5">
                  <c:v>14.7</c:v>
                </c:pt>
                <c:pt idx="6">
                  <c:v>#N/A</c:v>
                </c:pt>
                <c:pt idx="7">
                  <c:v>9.8000000000000007</c:v>
                </c:pt>
                <c:pt idx="8">
                  <c:v>#N/A</c:v>
                </c:pt>
                <c:pt idx="9">
                  <c:v>7.84</c:v>
                </c:pt>
              </c:numCache>
            </c:numRef>
          </c:val>
          <c:extLst>
            <c:ext xmlns:c16="http://schemas.microsoft.com/office/drawing/2014/chart" uri="{C3380CC4-5D6E-409C-BE32-E72D297353CC}">
              <c16:uniqueId val="{00000008-54BB-4C4A-BCB0-FFD4EB79CA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15.72</c:v>
                </c:pt>
                <c:pt idx="2">
                  <c:v>#N/A</c:v>
                </c:pt>
                <c:pt idx="3">
                  <c:v>15.94</c:v>
                </c:pt>
                <c:pt idx="4">
                  <c:v>#N/A</c:v>
                </c:pt>
                <c:pt idx="5">
                  <c:v>15.9</c:v>
                </c:pt>
                <c:pt idx="6">
                  <c:v>#N/A</c:v>
                </c:pt>
                <c:pt idx="7">
                  <c:v>14.31</c:v>
                </c:pt>
                <c:pt idx="8">
                  <c:v>#N/A</c:v>
                </c:pt>
                <c:pt idx="9">
                  <c:v>11.49</c:v>
                </c:pt>
              </c:numCache>
            </c:numRef>
          </c:val>
          <c:extLst>
            <c:ext xmlns:c16="http://schemas.microsoft.com/office/drawing/2014/chart" uri="{C3380CC4-5D6E-409C-BE32-E72D297353CC}">
              <c16:uniqueId val="{00000009-54BB-4C4A-BCB0-FFD4EB79CA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999</c:v>
                </c:pt>
                <c:pt idx="5">
                  <c:v>969</c:v>
                </c:pt>
                <c:pt idx="8">
                  <c:v>904</c:v>
                </c:pt>
                <c:pt idx="11">
                  <c:v>845</c:v>
                </c:pt>
                <c:pt idx="14">
                  <c:v>796</c:v>
                </c:pt>
              </c:numCache>
            </c:numRef>
          </c:val>
          <c:extLst>
            <c:ext xmlns:c16="http://schemas.microsoft.com/office/drawing/2014/chart" uri="{C3380CC4-5D6E-409C-BE32-E72D297353CC}">
              <c16:uniqueId val="{00000000-43C9-432A-8435-B8AB0AADE1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C9-432A-8435-B8AB0AADE1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C9-432A-8435-B8AB0AADE1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25</c:v>
                </c:pt>
                <c:pt idx="6">
                  <c:v>25</c:v>
                </c:pt>
                <c:pt idx="9">
                  <c:v>24</c:v>
                </c:pt>
                <c:pt idx="12">
                  <c:v>24</c:v>
                </c:pt>
              </c:numCache>
            </c:numRef>
          </c:val>
          <c:extLst>
            <c:ext xmlns:c16="http://schemas.microsoft.com/office/drawing/2014/chart" uri="{C3380CC4-5D6E-409C-BE32-E72D297353CC}">
              <c16:uniqueId val="{00000003-43C9-432A-8435-B8AB0AADE1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c:v>
                </c:pt>
                <c:pt idx="3">
                  <c:v>393</c:v>
                </c:pt>
                <c:pt idx="6">
                  <c:v>379</c:v>
                </c:pt>
                <c:pt idx="9">
                  <c:v>342</c:v>
                </c:pt>
                <c:pt idx="12">
                  <c:v>297</c:v>
                </c:pt>
              </c:numCache>
            </c:numRef>
          </c:val>
          <c:extLst>
            <c:ext xmlns:c16="http://schemas.microsoft.com/office/drawing/2014/chart" uri="{C3380CC4-5D6E-409C-BE32-E72D297353CC}">
              <c16:uniqueId val="{00000004-43C9-432A-8435-B8AB0AADE1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C9-432A-8435-B8AB0AADE1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C9-432A-8435-B8AB0AADE1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609</c:v>
                </c:pt>
                <c:pt idx="3">
                  <c:v>579</c:v>
                </c:pt>
                <c:pt idx="6">
                  <c:v>545</c:v>
                </c:pt>
                <c:pt idx="9">
                  <c:v>531</c:v>
                </c:pt>
                <c:pt idx="12">
                  <c:v>593</c:v>
                </c:pt>
              </c:numCache>
            </c:numRef>
          </c:val>
          <c:extLst>
            <c:ext xmlns:c16="http://schemas.microsoft.com/office/drawing/2014/chart" uri="{C3380CC4-5D6E-409C-BE32-E72D297353CC}">
              <c16:uniqueId val="{00000007-43C9-432A-8435-B8AB0AADE1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c:v>
                </c:pt>
                <c:pt idx="2">
                  <c:v>#N/A</c:v>
                </c:pt>
                <c:pt idx="3">
                  <c:v>#N/A</c:v>
                </c:pt>
                <c:pt idx="4">
                  <c:v>28</c:v>
                </c:pt>
                <c:pt idx="5">
                  <c:v>#N/A</c:v>
                </c:pt>
                <c:pt idx="6">
                  <c:v>#N/A</c:v>
                </c:pt>
                <c:pt idx="7">
                  <c:v>45</c:v>
                </c:pt>
                <c:pt idx="8">
                  <c:v>#N/A</c:v>
                </c:pt>
                <c:pt idx="9">
                  <c:v>#N/A</c:v>
                </c:pt>
                <c:pt idx="10">
                  <c:v>52</c:v>
                </c:pt>
                <c:pt idx="11">
                  <c:v>#N/A</c:v>
                </c:pt>
                <c:pt idx="12">
                  <c:v>#N/A</c:v>
                </c:pt>
                <c:pt idx="13">
                  <c:v>118</c:v>
                </c:pt>
                <c:pt idx="14">
                  <c:v>#N/A</c:v>
                </c:pt>
              </c:numCache>
            </c:numRef>
          </c:val>
          <c:smooth val="0"/>
          <c:extLst>
            <c:ext xmlns:c16="http://schemas.microsoft.com/office/drawing/2014/chart" uri="{C3380CC4-5D6E-409C-BE32-E72D297353CC}">
              <c16:uniqueId val="{00000008-43C9-432A-8435-B8AB0AADE1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5778</c:v>
                </c:pt>
                <c:pt idx="5">
                  <c:v>5211</c:v>
                </c:pt>
                <c:pt idx="8">
                  <c:v>4652</c:v>
                </c:pt>
                <c:pt idx="11">
                  <c:v>4155</c:v>
                </c:pt>
                <c:pt idx="14">
                  <c:v>3857</c:v>
                </c:pt>
              </c:numCache>
            </c:numRef>
          </c:val>
          <c:extLst>
            <c:ext xmlns:c16="http://schemas.microsoft.com/office/drawing/2014/chart" uri="{C3380CC4-5D6E-409C-BE32-E72D297353CC}">
              <c16:uniqueId val="{00000000-108A-4D9F-988C-63FBE97002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1390</c:v>
                </c:pt>
                <c:pt idx="5">
                  <c:v>1232</c:v>
                </c:pt>
                <c:pt idx="8">
                  <c:v>1158</c:v>
                </c:pt>
                <c:pt idx="11">
                  <c:v>1136</c:v>
                </c:pt>
                <c:pt idx="14">
                  <c:v>1162</c:v>
                </c:pt>
              </c:numCache>
            </c:numRef>
          </c:val>
          <c:extLst>
            <c:ext xmlns:c16="http://schemas.microsoft.com/office/drawing/2014/chart" uri="{C3380CC4-5D6E-409C-BE32-E72D297353CC}">
              <c16:uniqueId val="{00000001-108A-4D9F-988C-63FBE97002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4667</c:v>
                </c:pt>
                <c:pt idx="5">
                  <c:v>4787</c:v>
                </c:pt>
                <c:pt idx="8">
                  <c:v>4715</c:v>
                </c:pt>
                <c:pt idx="11">
                  <c:v>4335</c:v>
                </c:pt>
                <c:pt idx="14">
                  <c:v>3776</c:v>
                </c:pt>
              </c:numCache>
            </c:numRef>
          </c:val>
          <c:extLst>
            <c:ext xmlns:c16="http://schemas.microsoft.com/office/drawing/2014/chart" uri="{C3380CC4-5D6E-409C-BE32-E72D297353CC}">
              <c16:uniqueId val="{00000002-108A-4D9F-988C-63FBE97002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8A-4D9F-988C-63FBE97002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8A-4D9F-988C-63FBE97002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8A-4D9F-988C-63FBE97002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8A-4D9F-988C-63FBE97002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218</c:v>
                </c:pt>
                <c:pt idx="3">
                  <c:v>193</c:v>
                </c:pt>
                <c:pt idx="6">
                  <c:v>169</c:v>
                </c:pt>
                <c:pt idx="9">
                  <c:v>145</c:v>
                </c:pt>
                <c:pt idx="12">
                  <c:v>121</c:v>
                </c:pt>
              </c:numCache>
            </c:numRef>
          </c:val>
          <c:extLst>
            <c:ext xmlns:c16="http://schemas.microsoft.com/office/drawing/2014/chart" uri="{C3380CC4-5D6E-409C-BE32-E72D297353CC}">
              <c16:uniqueId val="{00000007-108A-4D9F-988C-63FBE97002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2290</c:v>
                </c:pt>
                <c:pt idx="3">
                  <c:v>2088</c:v>
                </c:pt>
                <c:pt idx="6">
                  <c:v>1966</c:v>
                </c:pt>
                <c:pt idx="9">
                  <c:v>1831</c:v>
                </c:pt>
                <c:pt idx="12">
                  <c:v>1684</c:v>
                </c:pt>
              </c:numCache>
            </c:numRef>
          </c:val>
          <c:extLst>
            <c:ext xmlns:c16="http://schemas.microsoft.com/office/drawing/2014/chart" uri="{C3380CC4-5D6E-409C-BE32-E72D297353CC}">
              <c16:uniqueId val="{00000008-108A-4D9F-988C-63FBE97002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8A-4D9F-988C-63FBE97002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3583</c:v>
                </c:pt>
                <c:pt idx="3">
                  <c:v>3575</c:v>
                </c:pt>
                <c:pt idx="6">
                  <c:v>3771</c:v>
                </c:pt>
                <c:pt idx="9">
                  <c:v>3830</c:v>
                </c:pt>
                <c:pt idx="12">
                  <c:v>3926</c:v>
                </c:pt>
              </c:numCache>
            </c:numRef>
          </c:val>
          <c:extLst>
            <c:ext xmlns:c16="http://schemas.microsoft.com/office/drawing/2014/chart" uri="{C3380CC4-5D6E-409C-BE32-E72D297353CC}">
              <c16:uniqueId val="{0000000A-108A-4D9F-988C-63FBE97002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8A-4D9F-988C-63FBE97002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2491</c:v>
                </c:pt>
                <c:pt idx="1">
                  <c:v>2365</c:v>
                </c:pt>
                <c:pt idx="2">
                  <c:v>2369</c:v>
                </c:pt>
              </c:numCache>
            </c:numRef>
          </c:val>
          <c:extLst>
            <c:ext xmlns:c16="http://schemas.microsoft.com/office/drawing/2014/chart" uri="{C3380CC4-5D6E-409C-BE32-E72D297353CC}">
              <c16:uniqueId val="{00000000-2678-4015-9CAA-A9BB306F76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678-4015-9CAA-A9BB306F76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1462</c:v>
                </c:pt>
                <c:pt idx="1">
                  <c:v>1336</c:v>
                </c:pt>
                <c:pt idx="2">
                  <c:v>804</c:v>
                </c:pt>
              </c:numCache>
            </c:numRef>
          </c:val>
          <c:extLst>
            <c:ext xmlns:c16="http://schemas.microsoft.com/office/drawing/2014/chart" uri="{C3380CC4-5D6E-409C-BE32-E72D297353CC}">
              <c16:uniqueId val="{00000002-2678-4015-9CAA-A9BB306F76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こ数年における実質公債費比率は町民プールの建設や減収補填等に係る大型の地方債の終了により償還額が減少したことや起債を控えた自主財源による財政運営が数値に現れたものである。実質公債費比率が減少してきたことに加え、長期的な財政運営及び住民負担の世代間公平の観点から起債機会を適切に見極めて活用していく方針としたことから、令和３年度から比率上昇へ転じており、後年度においても緩やかに増加が見込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また、収入に大きく影響を与えているふるさと寄附金を適切に活用するだけでなく、新たな安定財源の確保を目指し、良好な水準の維持に努める。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前年度に続き増加したが、充当可能財源等が将来負担額を上回っているため数値は負の数値で表されている。増加の要因は、一般会計等における起債残高の増加等により分子である将来負担額が増加したこと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では近年、必要最低限に抑制してきた起債を長期的な財政運営と世代間負担の平準化の視点により、起債機会を適切に見極めて活用を図っていく考えであり、後年においても微増が見込まれるが、充当可能基金については一定水準を維持し、引き続き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3,173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百万円の減小となっている。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令和４年度は、物価高騰にも見舞われた状況の中、税収及びふるさと寄附金の上振れもあって当初予定していた取崩を中止することができたが、基金の積み増しまではできずやや減少となった。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５年度は、教育施設の大規模改修等への財源活用により、基金全体でやや減少している。ふるさと寄附金の減小があったものの入札努力等、不用額の精査も行われ、当初予定していた取崩を一部中止することができたため、大幅な減少は避けられ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令和６年度においても、ふるさと寄附金収入の伸び悩みがあったが、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入札努力等、不用額の精査も行われ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、財政調整基金からは取崩しを行わなかった。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財政調整基金においては、自動車関連企業の企業収益悪化等により過去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教育施設整備基金においては小中学校や町民会館・町民プールなどの社会教育施設の大規模改修に備え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百万円の維持を目標に今後も積み立てと活用を図っていく。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教育施設整備基金：小中学校、社会教育施設等の整備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福祉施設整備基金：福祉施設整備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都市施設整備基金：都市施設整備（幸田駅及び周辺整備、新駅及び周辺整備、土地区画整理事業、幸田中央公園用地取得事業）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医療施設等整備基金：医療施設等整備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企業立地促進基金：企業の立地の促進に必要な財源を確保し、円滑な執行を図る</a:t>
          </a:r>
          <a:b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若者奨学基金　　：学生の海外留学や大学への進学</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教育施設整備基金：教育施設の大規模修繕等に要する経費の財源として有効活用したことで減少している。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福祉施設整備基金：増減なし。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都市施設整備基金：現在推進する幸田中央公園の整備や三ケ根駅周辺整備の財源として活用できるように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医療施設等整備基金：増減なし。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企業立地促進基金：増減なし。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若者奨学基金　　：令和７年度からの実施に向けて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教育施設整備基金：人口増加に伴う小中学校の増築や町民会館など社会教育施設の老朽化に伴う大規模改修に備えて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百万円の確保・維持を目標に今後も積立てと活用を図って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福祉施設整備基金：福祉施設整備及び既存施設の老朽化対策として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百万円を目標に積み立てを行っていく。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都市施設整備基金：幸田中央公園整備や三ヶ根駅周辺整備の財源として積立てと活用を図っていく。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医療施設等整備基金：当面は積増しを行う予定はない。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企業立地促進基金：企業の立地の促進に必要な財源として積立を実施していく。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若者奨学基金　　：学生の海外留学の資金のため、必要な財源の積立を実施していく。</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令和６年度は、年度当初にあっては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想定していたが、入札努力等によって生じた不用額の捕捉を行ったことに加え、税収の上振れもあって取崩しの実施をせず、基金利子分の積立ての実行により、基金残高は微減となっ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自動車関連企業の企業収益悪化等により過去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財政力指数</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単年度は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R5:1.07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R6:1.10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３か年平均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となった。近年は、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令和２年度国勢調査数値の適用があり測定単位（人口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39,549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42,479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）の底上げ等による需要額の増加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の影響もあり減少傾向であったが、令和６年度においては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法人税割</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の増加による影響で増加となった。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高水準に位置しているが、ここ数年は収入と需要が限りなく等しい状況が続いている。また、従来から特定１社（大手自動車部品関連企業）の業績情勢に左右される側面があり、安定的な新たな財源確保と歳出の一層の適正化に努めて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110772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571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110772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59972</xdr:rowOff>
    </xdr:from>
    <xdr:to>
      <xdr:col>19</xdr:col>
      <xdr:colOff>184150</xdr:colOff>
      <xdr:row>39</xdr:row>
      <xdr:rowOff>161572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過去の大型地方債の償還終了による公債費の減少に対して、扶助費の増加が顕著となったものであり、障害福祉サービス利用者の増加、こども医療費助成の対象拡大が主な要因である。人件費におい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人事院勧告による賃金の増加により経常収支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が増加すること要因になった。今後も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人件費総額は増加を続け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る予想をしている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。人件費は経常経費を左右する大きな要因であり、今後においては速やかに適正値を見極める必要がある。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74083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293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153035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467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346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人口１人当たり人件費・物件費等決算額は、前年度より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2,240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人口の減少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42,296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42,023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及び人件費の増加（</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3,795,891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4,169,407</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が主な要因である。人件費については、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人事院勧告による賃金の増加に加え、会計年度任用職員への期末勤勉手当の支給が始まったことが要因と考える。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物件費においては、ふるさと寄附金の減少に伴う返礼品等に係る費用の減少によるものであるが、ふるさと寄附金収入の決算額によって大きく類似団体平均と乖離することが考えられる。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117179</xdr:rowOff>
    </xdr:from>
    <xdr:to>
      <xdr:col>23</xdr:col>
      <xdr:colOff>133350</xdr:colOff>
      <xdr:row>86</xdr:row>
      <xdr:rowOff>138799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61879"/>
          <a:ext cx="838200" cy="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117179</xdr:rowOff>
    </xdr:from>
    <xdr:to>
      <xdr:col>19</xdr:col>
      <xdr:colOff>133350</xdr:colOff>
      <xdr:row>86</xdr:row>
      <xdr:rowOff>155699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861879"/>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111080</xdr:rowOff>
    </xdr:from>
    <xdr:to>
      <xdr:col>15</xdr:col>
      <xdr:colOff>82550</xdr:colOff>
      <xdr:row>86</xdr:row>
      <xdr:rowOff>155699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84330"/>
          <a:ext cx="889000" cy="21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65619</xdr:rowOff>
    </xdr:from>
    <xdr:to>
      <xdr:col>11</xdr:col>
      <xdr:colOff>31750</xdr:colOff>
      <xdr:row>85</xdr:row>
      <xdr:rowOff>111080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8869"/>
          <a:ext cx="8890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87999</xdr:rowOff>
    </xdr:from>
    <xdr:to>
      <xdr:col>23</xdr:col>
      <xdr:colOff>184150</xdr:colOff>
      <xdr:row>87</xdr:row>
      <xdr:rowOff>18149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60076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0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66379</xdr:rowOff>
    </xdr:from>
    <xdr:to>
      <xdr:col>19</xdr:col>
      <xdr:colOff>184150</xdr:colOff>
      <xdr:row>86</xdr:row>
      <xdr:rowOff>167979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152756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97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104899</xdr:rowOff>
    </xdr:from>
    <xdr:to>
      <xdr:col>15</xdr:col>
      <xdr:colOff>133350</xdr:colOff>
      <xdr:row>87</xdr:row>
      <xdr:rowOff>35049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19826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3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60280</xdr:rowOff>
    </xdr:from>
    <xdr:to>
      <xdr:col>11</xdr:col>
      <xdr:colOff>82550</xdr:colOff>
      <xdr:row>85</xdr:row>
      <xdr:rowOff>161880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146657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1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14819</xdr:rowOff>
    </xdr:from>
    <xdr:to>
      <xdr:col>7</xdr:col>
      <xdr:colOff>31750</xdr:colOff>
      <xdr:row>85</xdr:row>
      <xdr:rowOff>116419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101196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7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た。採用・退職の関係で平均給与が下がったことと、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年目から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年目の職員の平均給与が減少したことが減少の要因となっている。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類似団体平均及び全国町村平均と比較しても高水準を示しているが、地域性や近隣市との均衡も勘案しつつ、適正水準を保持するよう努めていく。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160866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9525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484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69850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685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130175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289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79375</xdr:rowOff>
    </xdr:from>
    <xdr:to>
      <xdr:col>64</xdr:col>
      <xdr:colOff>152400</xdr:colOff>
      <xdr:row>90</xdr:row>
      <xdr:rowOff>9525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165752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人当たり職員数は、微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本町は土地区画整理事業や住宅開発等の推進により、人口増加を続けてきた。町人口の増加に伴う行政サービスの拡張等、今後においても一定数の職員数を確保することが必要となり、増加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見込まれる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画的な定員管理に十分留意していかなければならない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と考える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70303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0220"/>
          <a:ext cx="8382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35832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5022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159022</xdr:rowOff>
    </xdr:from>
    <xdr:to>
      <xdr:col>72</xdr:col>
      <xdr:colOff>203200</xdr:colOff>
      <xdr:row>62</xdr:row>
      <xdr:rowOff>35832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74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157299</xdr:rowOff>
    </xdr:from>
    <xdr:to>
      <xdr:col>68</xdr:col>
      <xdr:colOff>152400</xdr:colOff>
      <xdr:row>61</xdr:row>
      <xdr:rowOff>159022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57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19503</xdr:rowOff>
    </xdr:from>
    <xdr:to>
      <xdr:col>81</xdr:col>
      <xdr:colOff>95250</xdr:colOff>
      <xdr:row>62</xdr:row>
      <xdr:rowOff>121103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163030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2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156482</xdr:rowOff>
    </xdr:from>
    <xdr:to>
      <xdr:col>73</xdr:col>
      <xdr:colOff>44450</xdr:colOff>
      <xdr:row>62</xdr:row>
      <xdr:rowOff>86632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71409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0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108222</xdr:rowOff>
    </xdr:from>
    <xdr:to>
      <xdr:col>68</xdr:col>
      <xdr:colOff>203200</xdr:colOff>
      <xdr:row>62</xdr:row>
      <xdr:rowOff>38372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106499</xdr:rowOff>
    </xdr:from>
    <xdr:to>
      <xdr:col>64</xdr:col>
      <xdr:colOff>152400</xdr:colOff>
      <xdr:row>62</xdr:row>
      <xdr:rowOff>36649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た。近年は起債を控えた自主財源による財政運営に加えて、大型地方債の償還が順調に終了してきたことにより減少を続けてきた。令和３年度以降において、公債費比率の水準を考慮しつつ、長期的な財政運営と世代間負担の平準化の視点により、起債機会を適切に見極めて活用を図っていく方針としたことから比率は上昇に転じており、後年において緩やかな上昇が予想さ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127508</xdr:rowOff>
    </xdr:from>
    <xdr:to>
      <xdr:col>81</xdr:col>
      <xdr:colOff>44450</xdr:colOff>
      <xdr:row>36</xdr:row>
      <xdr:rowOff>156464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2997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117856</xdr:rowOff>
    </xdr:from>
    <xdr:to>
      <xdr:col>77</xdr:col>
      <xdr:colOff>44450</xdr:colOff>
      <xdr:row>36</xdr:row>
      <xdr:rowOff>127508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2900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117856</xdr:rowOff>
    </xdr:from>
    <xdr:to>
      <xdr:col>72</xdr:col>
      <xdr:colOff>203200</xdr:colOff>
      <xdr:row>36</xdr:row>
      <xdr:rowOff>146812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2900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146812</xdr:rowOff>
    </xdr:from>
    <xdr:to>
      <xdr:col>68</xdr:col>
      <xdr:colOff>152400</xdr:colOff>
      <xdr:row>37</xdr:row>
      <xdr:rowOff>81534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3190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105664</xdr:rowOff>
    </xdr:from>
    <xdr:to>
      <xdr:col>81</xdr:col>
      <xdr:colOff>95250</xdr:colOff>
      <xdr:row>37</xdr:row>
      <xdr:rowOff>35814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26941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9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76708</xdr:rowOff>
    </xdr:from>
    <xdr:to>
      <xdr:col>77</xdr:col>
      <xdr:colOff>95250</xdr:colOff>
      <xdr:row>37</xdr:row>
      <xdr:rowOff>6858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17035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1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67056</xdr:rowOff>
    </xdr:from>
    <xdr:to>
      <xdr:col>73</xdr:col>
      <xdr:colOff>44450</xdr:colOff>
      <xdr:row>36</xdr:row>
      <xdr:rowOff>168656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7383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96012</xdr:rowOff>
    </xdr:from>
    <xdr:to>
      <xdr:col>68</xdr:col>
      <xdr:colOff>203200</xdr:colOff>
      <xdr:row>37</xdr:row>
      <xdr:rowOff>26162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36339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30734</xdr:rowOff>
    </xdr:from>
    <xdr:to>
      <xdr:col>64</xdr:col>
      <xdr:colOff>152400</xdr:colOff>
      <xdr:row>37</xdr:row>
      <xdr:rowOff>132334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142511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将来負担比率は、将来負担額を充当可能財源が上回り数値化されなかった。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今後についても基金残高の一定確保を念頭として、起債機会を適切に見極め、将来負担に配慮した財政運営を行っていく。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類似団体内で２番目に低い水準を示している。これは、土地区画整理事業や住宅開発等による町人口の増加に伴う体制確保として常勤職員数の増が主な要因である。類似団体との比較においては、町単独で消防本部を設置していることも要因の１つとなっている。行政サービスの拡張等に対応するため、更なる人員確保も必要であるが、費用・人員双方の総量を最適配分できるよう速やかに安定水準に至らせるよう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46990</xdr:rowOff>
    </xdr:from>
    <xdr:to>
      <xdr:col>24</xdr:col>
      <xdr:colOff>25400</xdr:colOff>
      <xdr:row>42</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764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46990</xdr:rowOff>
    </xdr:from>
    <xdr:to>
      <xdr:col>19</xdr:col>
      <xdr:colOff>187325</xdr:colOff>
      <xdr:row>41</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76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100330</xdr:rowOff>
    </xdr:from>
    <xdr:to>
      <xdr:col>15</xdr:col>
      <xdr:colOff>98425</xdr:colOff>
      <xdr:row>41</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31750</xdr:rowOff>
    </xdr:from>
    <xdr:to>
      <xdr:col>11</xdr:col>
      <xdr:colOff>9525</xdr:colOff>
      <xdr:row>41</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61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125730</xdr:rowOff>
    </xdr:from>
    <xdr:to>
      <xdr:col>24</xdr:col>
      <xdr:colOff>76200</xdr:colOff>
      <xdr:row>42</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34307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167640</xdr:rowOff>
    </xdr:from>
    <xdr:to>
      <xdr:col>20</xdr:col>
      <xdr:colOff>38100</xdr:colOff>
      <xdr:row>41</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1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49530</xdr:rowOff>
    </xdr:from>
    <xdr:to>
      <xdr:col>15</xdr:col>
      <xdr:colOff>149225</xdr:colOff>
      <xdr:row>41</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49530</xdr:rowOff>
    </xdr:from>
    <xdr:to>
      <xdr:col>11</xdr:col>
      <xdr:colOff>60325</xdr:colOff>
      <xdr:row>41</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ポイント増加した。主な要因としては、ふるさと寄附金の減少に伴う経常経費充当一般財源の増及び</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町村合併７０周年記念事業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る増加が影響している。類似団体平均及び愛知県平均と比較しても上回る数値となっているが、ふるさと寄附に対する返礼品等の経費に係る割合が非常に高く、その結果に大きく左右されるため、それを勘案した上で適正比を検討していかなければならない。</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44450</xdr:rowOff>
    </xdr:from>
    <xdr:to>
      <xdr:col>82</xdr:col>
      <xdr:colOff>107950</xdr:colOff>
      <xdr:row>19</xdr:row>
      <xdr:rowOff>95250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2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19</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0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63500</xdr:rowOff>
    </xdr:from>
    <xdr:to>
      <xdr:col>73</xdr:col>
      <xdr:colOff>180975</xdr:colOff>
      <xdr:row>18</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4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63500</xdr:rowOff>
    </xdr:from>
    <xdr:to>
      <xdr:col>69</xdr:col>
      <xdr:colOff>92075</xdr:colOff>
      <xdr:row>18</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4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44450</xdr:rowOff>
    </xdr:from>
    <xdr:to>
      <xdr:col>82</xdr:col>
      <xdr:colOff>158750</xdr:colOff>
      <xdr:row>19</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165100</xdr:rowOff>
    </xdr:from>
    <xdr:to>
      <xdr:col>78</xdr:col>
      <xdr:colOff>120650</xdr:colOff>
      <xdr:row>19</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3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63500</xdr:rowOff>
    </xdr:from>
    <xdr:to>
      <xdr:col>74</xdr:col>
      <xdr:colOff>31750</xdr:colOff>
      <xdr:row>18</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xdr:rowOff>
    </xdr:from>
    <xdr:to>
      <xdr:col>69</xdr:col>
      <xdr:colOff>142875</xdr:colOff>
      <xdr:row>18</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類似団体平均との比較では低い順位を示しているが、愛知県平均・全国平均との比較数値では下回っており、幾分かは地域性が現れているものと解される。扶助費としては、特に障害者手帳取得者の増加が顕著であるところに福祉サービス事業所の増加もあって利用機会も増しており、今後も増加傾向は続くことを確実視する。高齢化の影響に加え、新たな区画整理事業の開始を見越しており、今後においても動向の推移に留意しなければならない。</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997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00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20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0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、類似団体平均よりも低い水準を示している。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においては高齢化に伴う事業費の増、施設維持管理費の増等により後期高齢者医療特別会計及び下水道事業会計への繰出金の増加が影響している。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維持補修費については令和６年度は比較的少なく済んだが、施設の老朽化が進むことで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すること</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後年度に集中することのないよう計画的に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進め、長寿命化対策も検討していく必要がある。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58</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55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38100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58</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物価高騰対策に伴う支援及び下水道事業会計補助金の増が要因である。類似団体内順位では平均より高水準を位置しているが、一定の目的を果たした補助金等については廃止も視野に入れて検討するなどして経費の抑制に努めていく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0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した。過去の大型地方債の償還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順調に終了してきたこと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や起債の抑制を行っていたことで、近年は公債費が減少傾向にあったが、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公債費比率等の水準を考慮しつつ、長期的な財政運営と世代間負担の平準化の視点により、起債機会を適切に見極めて活用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方針とした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。その際の元金償還が始まりだしたことが増加の要因と考える。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78994</xdr:rowOff>
    </xdr:from>
    <xdr:to>
      <xdr:col>24</xdr:col>
      <xdr:colOff>25400</xdr:colOff>
      <xdr:row>73</xdr:row>
      <xdr:rowOff>106426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594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78994</xdr:rowOff>
    </xdr:from>
    <xdr:to>
      <xdr:col>19</xdr:col>
      <xdr:colOff>187325</xdr:colOff>
      <xdr:row>73</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594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106426</xdr:rowOff>
    </xdr:from>
    <xdr:to>
      <xdr:col>15</xdr:col>
      <xdr:colOff>98425</xdr:colOff>
      <xdr:row>73</xdr:row>
      <xdr:rowOff>161290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622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74</xdr:row>
      <xdr:rowOff>17272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677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55626</xdr:rowOff>
    </xdr:from>
    <xdr:to>
      <xdr:col>24</xdr:col>
      <xdr:colOff>76200</xdr:colOff>
      <xdr:row>73</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72153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1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28194</xdr:rowOff>
    </xdr:from>
    <xdr:to>
      <xdr:col>20</xdr:col>
      <xdr:colOff>38100</xdr:colOff>
      <xdr:row>73</xdr:row>
      <xdr:rowOff>129794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139971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55626</xdr:rowOff>
    </xdr:from>
    <xdr:to>
      <xdr:col>15</xdr:col>
      <xdr:colOff>149225</xdr:colOff>
      <xdr:row>73</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167403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110490</xdr:rowOff>
    </xdr:from>
    <xdr:to>
      <xdr:col>11</xdr:col>
      <xdr:colOff>60325</xdr:colOff>
      <xdr:row>74</xdr:row>
      <xdr:rowOff>40640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50817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137922</xdr:rowOff>
    </xdr:from>
    <xdr:to>
      <xdr:col>6</xdr:col>
      <xdr:colOff>171450</xdr:colOff>
      <xdr:row>74</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78249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として総括的にとらえると、類似団体・全国・愛知県平均と比較しても低い水準を示している。扶助費等においては幾分かの地域性が要因であると考えられ、人件費の増加が主な要因である。費用・人員双方の総量を最適配分できるよう速やかに安定水準に至らせるよう努めていく。また、物件費においてはふるさと寄附の返礼品等の経費に係る割合が高く、その結果によっては今後大きく影響を及ぼす可能性があることに留意が必要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53848</xdr:rowOff>
    </xdr:from>
    <xdr:to>
      <xdr:col>82</xdr:col>
      <xdr:colOff>107950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698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53848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6966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83565</xdr:rowOff>
    </xdr:from>
    <xdr:to>
      <xdr:col>73</xdr:col>
      <xdr:colOff>180975</xdr:colOff>
      <xdr:row>79</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6281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79</xdr:row>
      <xdr:rowOff>83565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00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35052</xdr:rowOff>
    </xdr:from>
    <xdr:to>
      <xdr:col>82</xdr:col>
      <xdr:colOff>158750</xdr:colOff>
      <xdr:row>80</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115079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xdr:rowOff>
    </xdr:from>
    <xdr:to>
      <xdr:col>78</xdr:col>
      <xdr:colOff>120650</xdr:colOff>
      <xdr:row>80</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89425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32765</xdr:rowOff>
    </xdr:from>
    <xdr:to>
      <xdr:col>69</xdr:col>
      <xdr:colOff>142875</xdr:colOff>
      <xdr:row>79</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22296</xdr:rowOff>
    </xdr:from>
    <xdr:to>
      <xdr:col>29</xdr:col>
      <xdr:colOff>127000</xdr:colOff>
      <xdr:row>18</xdr:row>
      <xdr:rowOff>775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4571"/>
          <a:ext cx="647700" cy="14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775</xdr:rowOff>
    </xdr:from>
    <xdr:to>
      <xdr:col>26</xdr:col>
      <xdr:colOff>50800</xdr:colOff>
      <xdr:row>18</xdr:row>
      <xdr:rowOff>22965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4500"/>
          <a:ext cx="698500" cy="22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22965</xdr:rowOff>
    </xdr:from>
    <xdr:to>
      <xdr:col>22</xdr:col>
      <xdr:colOff>114300</xdr:colOff>
      <xdr:row>18</xdr:row>
      <xdr:rowOff>78319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56690"/>
          <a:ext cx="698500" cy="5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78319</xdr:rowOff>
    </xdr:from>
    <xdr:to>
      <xdr:col>18</xdr:col>
      <xdr:colOff>177800</xdr:colOff>
      <xdr:row>18</xdr:row>
      <xdr:rowOff>137788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2044"/>
          <a:ext cx="698500" cy="5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142946</xdr:rowOff>
    </xdr:from>
    <xdr:to>
      <xdr:col>29</xdr:col>
      <xdr:colOff>177800</xdr:colOff>
      <xdr:row>17</xdr:row>
      <xdr:rowOff>73096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159473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121425</xdr:rowOff>
    </xdr:from>
    <xdr:to>
      <xdr:col>26</xdr:col>
      <xdr:colOff>101600</xdr:colOff>
      <xdr:row>18</xdr:row>
      <xdr:rowOff>51575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61752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143615</xdr:rowOff>
    </xdr:from>
    <xdr:to>
      <xdr:col>22</xdr:col>
      <xdr:colOff>165100</xdr:colOff>
      <xdr:row>18</xdr:row>
      <xdr:rowOff>73765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0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27519</xdr:rowOff>
    </xdr:from>
    <xdr:to>
      <xdr:col>19</xdr:col>
      <xdr:colOff>38100</xdr:colOff>
      <xdr:row>18</xdr:row>
      <xdr:rowOff>129119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139296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3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86988</xdr:rowOff>
    </xdr:from>
    <xdr:to>
      <xdr:col>15</xdr:col>
      <xdr:colOff>101600</xdr:colOff>
      <xdr:row>19</xdr:row>
      <xdr:rowOff>17138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27315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8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51529</xdr:rowOff>
    </xdr:from>
    <xdr:to>
      <xdr:col>29</xdr:col>
      <xdr:colOff>127000</xdr:colOff>
      <xdr:row>38</xdr:row>
      <xdr:rowOff>103487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19129"/>
          <a:ext cx="647700" cy="5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103487</xdr:rowOff>
    </xdr:from>
    <xdr:to>
      <xdr:col>26</xdr:col>
      <xdr:colOff>50800</xdr:colOff>
      <xdr:row>38</xdr:row>
      <xdr:rowOff>107961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71087"/>
          <a:ext cx="698500" cy="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107961</xdr:rowOff>
    </xdr:from>
    <xdr:to>
      <xdr:col>22</xdr:col>
      <xdr:colOff>114300</xdr:colOff>
      <xdr:row>38</xdr:row>
      <xdr:rowOff>122689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75561"/>
          <a:ext cx="698500" cy="1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122689</xdr:rowOff>
    </xdr:from>
    <xdr:to>
      <xdr:col>18</xdr:col>
      <xdr:colOff>177800</xdr:colOff>
      <xdr:row>38</xdr:row>
      <xdr:rowOff>125530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90289"/>
          <a:ext cx="6985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729</xdr:rowOff>
    </xdr:from>
    <xdr:to>
      <xdr:col>29</xdr:col>
      <xdr:colOff>177800</xdr:colOff>
      <xdr:row>38</xdr:row>
      <xdr:rowOff>102329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252206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7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52687</xdr:rowOff>
    </xdr:from>
    <xdr:to>
      <xdr:col>26</xdr:col>
      <xdr:colOff>101600</xdr:colOff>
      <xdr:row>38</xdr:row>
      <xdr:rowOff>154287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2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139064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0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57161</xdr:rowOff>
    </xdr:from>
    <xdr:to>
      <xdr:col>22</xdr:col>
      <xdr:colOff>165100</xdr:colOff>
      <xdr:row>38</xdr:row>
      <xdr:rowOff>158761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24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143538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1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71889</xdr:rowOff>
    </xdr:from>
    <xdr:to>
      <xdr:col>19</xdr:col>
      <xdr:colOff>38100</xdr:colOff>
      <xdr:row>39</xdr:row>
      <xdr:rowOff>2039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158266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2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74730</xdr:rowOff>
    </xdr:from>
    <xdr:to>
      <xdr:col>15</xdr:col>
      <xdr:colOff>101600</xdr:colOff>
      <xdr:row>39</xdr:row>
      <xdr:rowOff>4880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4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161107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154616</xdr:rowOff>
    </xdr:from>
    <xdr:to>
      <xdr:col>24</xdr:col>
      <xdr:colOff>63500</xdr:colOff>
      <xdr:row>35</xdr:row>
      <xdr:rowOff>163589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3916"/>
          <a:ext cx="838200" cy="1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163589</xdr:rowOff>
    </xdr:from>
    <xdr:to>
      <xdr:col>19</xdr:col>
      <xdr:colOff>177800</xdr:colOff>
      <xdr:row>36</xdr:row>
      <xdr:rowOff>8560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33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8560</xdr:rowOff>
    </xdr:from>
    <xdr:to>
      <xdr:col>15</xdr:col>
      <xdr:colOff>50800</xdr:colOff>
      <xdr:row>36</xdr:row>
      <xdr:rowOff>90513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0760"/>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90513</xdr:rowOff>
    </xdr:from>
    <xdr:to>
      <xdr:col>10</xdr:col>
      <xdr:colOff>114300</xdr:colOff>
      <xdr:row>36</xdr:row>
      <xdr:rowOff>162332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2713"/>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103816</xdr:rowOff>
    </xdr:from>
    <xdr:to>
      <xdr:col>24</xdr:col>
      <xdr:colOff>114300</xdr:colOff>
      <xdr:row>35</xdr:row>
      <xdr:rowOff>33966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126693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112789</xdr:rowOff>
    </xdr:from>
    <xdr:to>
      <xdr:col>20</xdr:col>
      <xdr:colOff>38100</xdr:colOff>
      <xdr:row>36</xdr:row>
      <xdr:rowOff>42939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59466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129210</xdr:rowOff>
    </xdr:from>
    <xdr:to>
      <xdr:col>15</xdr:col>
      <xdr:colOff>101600</xdr:colOff>
      <xdr:row>36</xdr:row>
      <xdr:rowOff>59360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75887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39713</xdr:rowOff>
    </xdr:from>
    <xdr:to>
      <xdr:col>10</xdr:col>
      <xdr:colOff>165100</xdr:colOff>
      <xdr:row>36</xdr:row>
      <xdr:rowOff>141313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157840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111532</xdr:rowOff>
    </xdr:from>
    <xdr:to>
      <xdr:col>6</xdr:col>
      <xdr:colOff>38100</xdr:colOff>
      <xdr:row>37</xdr:row>
      <xdr:rowOff>41682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58209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3442</xdr:rowOff>
    </xdr:from>
    <xdr:to>
      <xdr:col>24</xdr:col>
      <xdr:colOff>63500</xdr:colOff>
      <xdr:row>54</xdr:row>
      <xdr:rowOff>10084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1742"/>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81585</xdr:rowOff>
    </xdr:from>
    <xdr:to>
      <xdr:col>19</xdr:col>
      <xdr:colOff>177800</xdr:colOff>
      <xdr:row>54</xdr:row>
      <xdr:rowOff>10084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168435"/>
          <a:ext cx="889000" cy="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81585</xdr:rowOff>
    </xdr:from>
    <xdr:to>
      <xdr:col>15</xdr:col>
      <xdr:colOff>50800</xdr:colOff>
      <xdr:row>54</xdr:row>
      <xdr:rowOff>97472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68435"/>
          <a:ext cx="889000" cy="1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97472</xdr:rowOff>
    </xdr:from>
    <xdr:to>
      <xdr:col>10</xdr:col>
      <xdr:colOff>114300</xdr:colOff>
      <xdr:row>54</xdr:row>
      <xdr:rowOff>132918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5772"/>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124092</xdr:rowOff>
    </xdr:from>
    <xdr:to>
      <xdr:col>24</xdr:col>
      <xdr:colOff>114300</xdr:colOff>
      <xdr:row>54</xdr:row>
      <xdr:rowOff>54242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146969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130734</xdr:rowOff>
    </xdr:from>
    <xdr:to>
      <xdr:col>20</xdr:col>
      <xdr:colOff>38100</xdr:colOff>
      <xdr:row>54</xdr:row>
      <xdr:rowOff>60884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1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77411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9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30785</xdr:rowOff>
    </xdr:from>
    <xdr:to>
      <xdr:col>15</xdr:col>
      <xdr:colOff>101600</xdr:colOff>
      <xdr:row>53</xdr:row>
      <xdr:rowOff>132385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148912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9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46672</xdr:rowOff>
    </xdr:from>
    <xdr:to>
      <xdr:col>10</xdr:col>
      <xdr:colOff>165100</xdr:colOff>
      <xdr:row>54</xdr:row>
      <xdr:rowOff>148272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164799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82118</xdr:rowOff>
    </xdr:from>
    <xdr:to>
      <xdr:col>6</xdr:col>
      <xdr:colOff>38100</xdr:colOff>
      <xdr:row>55</xdr:row>
      <xdr:rowOff>12268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28795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21799</xdr:rowOff>
    </xdr:from>
    <xdr:to>
      <xdr:col>24</xdr:col>
      <xdr:colOff>63500</xdr:colOff>
      <xdr:row>75</xdr:row>
      <xdr:rowOff>92494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537649"/>
          <a:ext cx="838200" cy="4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21799</xdr:rowOff>
    </xdr:from>
    <xdr:to>
      <xdr:col>19</xdr:col>
      <xdr:colOff>177800</xdr:colOff>
      <xdr:row>74</xdr:row>
      <xdr:rowOff>1054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37649"/>
          <a:ext cx="889000" cy="15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1054</xdr:rowOff>
    </xdr:from>
    <xdr:to>
      <xdr:col>15</xdr:col>
      <xdr:colOff>50800</xdr:colOff>
      <xdr:row>75</xdr:row>
      <xdr:rowOff>65348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88354"/>
          <a:ext cx="889000" cy="2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159988</xdr:rowOff>
    </xdr:from>
    <xdr:to>
      <xdr:col>10</xdr:col>
      <xdr:colOff>114300</xdr:colOff>
      <xdr:row>75</xdr:row>
      <xdr:rowOff>65348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847288"/>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41694</xdr:rowOff>
    </xdr:from>
    <xdr:to>
      <xdr:col>24</xdr:col>
      <xdr:colOff>114300</xdr:colOff>
      <xdr:row>75</xdr:row>
      <xdr:rowOff>143294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64571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142449</xdr:rowOff>
    </xdr:from>
    <xdr:to>
      <xdr:col>20</xdr:col>
      <xdr:colOff>38100</xdr:colOff>
      <xdr:row>73</xdr:row>
      <xdr:rowOff>72599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89126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2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121704</xdr:rowOff>
    </xdr:from>
    <xdr:to>
      <xdr:col>15</xdr:col>
      <xdr:colOff>101600</xdr:colOff>
      <xdr:row>74</xdr:row>
      <xdr:rowOff>51854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68381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14548</xdr:rowOff>
    </xdr:from>
    <xdr:to>
      <xdr:col>10</xdr:col>
      <xdr:colOff>165100</xdr:colOff>
      <xdr:row>75</xdr:row>
      <xdr:rowOff>116148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132675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64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109188</xdr:rowOff>
    </xdr:from>
    <xdr:to>
      <xdr:col>6</xdr:col>
      <xdr:colOff>38100</xdr:colOff>
      <xdr:row>75</xdr:row>
      <xdr:rowOff>39338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55865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5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169907</xdr:rowOff>
    </xdr:from>
    <xdr:to>
      <xdr:col>24</xdr:col>
      <xdr:colOff>63500</xdr:colOff>
      <xdr:row>97</xdr:row>
      <xdr:rowOff>70777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57657"/>
          <a:ext cx="838200" cy="2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70777</xdr:rowOff>
    </xdr:from>
    <xdr:to>
      <xdr:col>19</xdr:col>
      <xdr:colOff>177800</xdr:colOff>
      <xdr:row>97</xdr:row>
      <xdr:rowOff>165515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01427"/>
          <a:ext cx="8890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81635</xdr:rowOff>
    </xdr:from>
    <xdr:to>
      <xdr:col>15</xdr:col>
      <xdr:colOff>50800</xdr:colOff>
      <xdr:row>97</xdr:row>
      <xdr:rowOff>165515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0835"/>
          <a:ext cx="889000" cy="2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81635</xdr:rowOff>
    </xdr:from>
    <xdr:to>
      <xdr:col>10</xdr:col>
      <xdr:colOff>114300</xdr:colOff>
      <xdr:row>98</xdr:row>
      <xdr:rowOff>125723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0835"/>
          <a:ext cx="889000" cy="3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119107</xdr:rowOff>
    </xdr:from>
    <xdr:to>
      <xdr:col>24</xdr:col>
      <xdr:colOff>114300</xdr:colOff>
      <xdr:row>96</xdr:row>
      <xdr:rowOff>49257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141984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19977</xdr:rowOff>
    </xdr:from>
    <xdr:to>
      <xdr:col>20</xdr:col>
      <xdr:colOff>38100</xdr:colOff>
      <xdr:row>97</xdr:row>
      <xdr:rowOff>121577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138104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114715</xdr:rowOff>
    </xdr:from>
    <xdr:to>
      <xdr:col>15</xdr:col>
      <xdr:colOff>101600</xdr:colOff>
      <xdr:row>98</xdr:row>
      <xdr:rowOff>44865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35992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30835</xdr:rowOff>
    </xdr:from>
    <xdr:to>
      <xdr:col>10</xdr:col>
      <xdr:colOff>165100</xdr:colOff>
      <xdr:row>96</xdr:row>
      <xdr:rowOff>132435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148962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74923</xdr:rowOff>
    </xdr:from>
    <xdr:to>
      <xdr:col>6</xdr:col>
      <xdr:colOff>38100</xdr:colOff>
      <xdr:row>99</xdr:row>
      <xdr:rowOff>5073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21600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78344</xdr:rowOff>
    </xdr:from>
    <xdr:to>
      <xdr:col>55</xdr:col>
      <xdr:colOff>0</xdr:colOff>
      <xdr:row>37</xdr:row>
      <xdr:rowOff>103636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21994"/>
          <a:ext cx="8382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103636</xdr:rowOff>
    </xdr:from>
    <xdr:to>
      <xdr:col>50</xdr:col>
      <xdr:colOff>114300</xdr:colOff>
      <xdr:row>37</xdr:row>
      <xdr:rowOff>111496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47286"/>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111496</xdr:rowOff>
    </xdr:from>
    <xdr:to>
      <xdr:col>45</xdr:col>
      <xdr:colOff>177800</xdr:colOff>
      <xdr:row>37</xdr:row>
      <xdr:rowOff>138694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55146"/>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171027</xdr:rowOff>
    </xdr:from>
    <xdr:to>
      <xdr:col>41</xdr:col>
      <xdr:colOff>50800</xdr:colOff>
      <xdr:row>37</xdr:row>
      <xdr:rowOff>138694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00327"/>
          <a:ext cx="889000" cy="4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27544</xdr:rowOff>
    </xdr:from>
    <xdr:to>
      <xdr:col>55</xdr:col>
      <xdr:colOff>50800</xdr:colOff>
      <xdr:row>37</xdr:row>
      <xdr:rowOff>129144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7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113921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8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52836</xdr:rowOff>
    </xdr:from>
    <xdr:to>
      <xdr:col>50</xdr:col>
      <xdr:colOff>165100</xdr:colOff>
      <xdr:row>37</xdr:row>
      <xdr:rowOff>154436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145563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60696</xdr:rowOff>
    </xdr:from>
    <xdr:to>
      <xdr:col>46</xdr:col>
      <xdr:colOff>38100</xdr:colOff>
      <xdr:row>37</xdr:row>
      <xdr:rowOff>162296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153423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87894</xdr:rowOff>
    </xdr:from>
    <xdr:to>
      <xdr:col>41</xdr:col>
      <xdr:colOff>101600</xdr:colOff>
      <xdr:row>38</xdr:row>
      <xdr:rowOff>18044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120227</xdr:rowOff>
    </xdr:from>
    <xdr:to>
      <xdr:col>36</xdr:col>
      <xdr:colOff>165100</xdr:colOff>
      <xdr:row>35</xdr:row>
      <xdr:rowOff>50377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41504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4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60018</xdr:rowOff>
    </xdr:from>
    <xdr:to>
      <xdr:col>55</xdr:col>
      <xdr:colOff>0</xdr:colOff>
      <xdr:row>56</xdr:row>
      <xdr:rowOff>70937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61218"/>
          <a:ext cx="8382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70937</xdr:rowOff>
    </xdr:from>
    <xdr:to>
      <xdr:col>50</xdr:col>
      <xdr:colOff>114300</xdr:colOff>
      <xdr:row>56</xdr:row>
      <xdr:rowOff>108961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72137"/>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36441</xdr:rowOff>
    </xdr:from>
    <xdr:to>
      <xdr:col>45</xdr:col>
      <xdr:colOff>177800</xdr:colOff>
      <xdr:row>56</xdr:row>
      <xdr:rowOff>108961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37641"/>
          <a:ext cx="889000" cy="7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10533</xdr:rowOff>
    </xdr:from>
    <xdr:to>
      <xdr:col>41</xdr:col>
      <xdr:colOff>50800</xdr:colOff>
      <xdr:row>56</xdr:row>
      <xdr:rowOff>36441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1173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9218</xdr:rowOff>
    </xdr:from>
    <xdr:to>
      <xdr:col>55</xdr:col>
      <xdr:colOff>50800</xdr:colOff>
      <xdr:row>56</xdr:row>
      <xdr:rowOff>110818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32095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20137</xdr:rowOff>
    </xdr:from>
    <xdr:to>
      <xdr:col>50</xdr:col>
      <xdr:colOff>165100</xdr:colOff>
      <xdr:row>56</xdr:row>
      <xdr:rowOff>121737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138264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58161</xdr:rowOff>
    </xdr:from>
    <xdr:to>
      <xdr:col>46</xdr:col>
      <xdr:colOff>38100</xdr:colOff>
      <xdr:row>56</xdr:row>
      <xdr:rowOff>159761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4838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157091</xdr:rowOff>
    </xdr:from>
    <xdr:to>
      <xdr:col>41</xdr:col>
      <xdr:colOff>101600</xdr:colOff>
      <xdr:row>56</xdr:row>
      <xdr:rowOff>87241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8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103768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131183</xdr:rowOff>
    </xdr:from>
    <xdr:to>
      <xdr:col>36</xdr:col>
      <xdr:colOff>165100</xdr:colOff>
      <xdr:row>56</xdr:row>
      <xdr:rowOff>61333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77860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3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58558</xdr:rowOff>
    </xdr:from>
    <xdr:to>
      <xdr:col>55</xdr:col>
      <xdr:colOff>0</xdr:colOff>
      <xdr:row>78</xdr:row>
      <xdr:rowOff>135052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31658"/>
          <a:ext cx="838200"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135052</xdr:rowOff>
    </xdr:from>
    <xdr:to>
      <xdr:col>50</xdr:col>
      <xdr:colOff>114300</xdr:colOff>
      <xdr:row>78</xdr:row>
      <xdr:rowOff>153894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08152"/>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120617</xdr:rowOff>
    </xdr:from>
    <xdr:to>
      <xdr:col>45</xdr:col>
      <xdr:colOff>177800</xdr:colOff>
      <xdr:row>78</xdr:row>
      <xdr:rowOff>153894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93717"/>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93152</xdr:rowOff>
    </xdr:from>
    <xdr:to>
      <xdr:col>41</xdr:col>
      <xdr:colOff>50800</xdr:colOff>
      <xdr:row>78</xdr:row>
      <xdr:rowOff>120617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6625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7758</xdr:rowOff>
    </xdr:from>
    <xdr:to>
      <xdr:col>55</xdr:col>
      <xdr:colOff>50800</xdr:colOff>
      <xdr:row>78</xdr:row>
      <xdr:rowOff>109358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157635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84252</xdr:rowOff>
    </xdr:from>
    <xdr:to>
      <xdr:col>50</xdr:col>
      <xdr:colOff>165100</xdr:colOff>
      <xdr:row>79</xdr:row>
      <xdr:rowOff>14402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103094</xdr:rowOff>
    </xdr:from>
    <xdr:to>
      <xdr:col>46</xdr:col>
      <xdr:colOff>38100</xdr:colOff>
      <xdr:row>79</xdr:row>
      <xdr:rowOff>33244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24371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69817</xdr:rowOff>
    </xdr:from>
    <xdr:to>
      <xdr:col>41</xdr:col>
      <xdr:colOff>101600</xdr:colOff>
      <xdr:row>78</xdr:row>
      <xdr:rowOff>171417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162544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42352</xdr:rowOff>
    </xdr:from>
    <xdr:to>
      <xdr:col>36</xdr:col>
      <xdr:colOff>165100</xdr:colOff>
      <xdr:row>78</xdr:row>
      <xdr:rowOff>143952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160479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9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169557</xdr:rowOff>
    </xdr:from>
    <xdr:to>
      <xdr:col>55</xdr:col>
      <xdr:colOff>0</xdr:colOff>
      <xdr:row>97</xdr:row>
      <xdr:rowOff>59576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28757"/>
          <a:ext cx="838200" cy="6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58293</xdr:rowOff>
    </xdr:from>
    <xdr:to>
      <xdr:col>50</xdr:col>
      <xdr:colOff>114300</xdr:colOff>
      <xdr:row>97</xdr:row>
      <xdr:rowOff>59576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88943"/>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139954</xdr:rowOff>
    </xdr:from>
    <xdr:to>
      <xdr:col>45</xdr:col>
      <xdr:colOff>177800</xdr:colOff>
      <xdr:row>97</xdr:row>
      <xdr:rowOff>58293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99154"/>
          <a:ext cx="889000" cy="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82626</xdr:rowOff>
    </xdr:from>
    <xdr:to>
      <xdr:col>41</xdr:col>
      <xdr:colOff>50800</xdr:colOff>
      <xdr:row>96</xdr:row>
      <xdr:rowOff>139954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41826"/>
          <a:ext cx="889000" cy="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118757</xdr:rowOff>
    </xdr:from>
    <xdr:to>
      <xdr:col>55</xdr:col>
      <xdr:colOff>50800</xdr:colOff>
      <xdr:row>97</xdr:row>
      <xdr:rowOff>48907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97184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8776</xdr:rowOff>
    </xdr:from>
    <xdr:to>
      <xdr:col>50</xdr:col>
      <xdr:colOff>165100</xdr:colOff>
      <xdr:row>97</xdr:row>
      <xdr:rowOff>110376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101503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7493</xdr:rowOff>
    </xdr:from>
    <xdr:to>
      <xdr:col>46</xdr:col>
      <xdr:colOff>38100</xdr:colOff>
      <xdr:row>97</xdr:row>
      <xdr:rowOff>109093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89154</xdr:rowOff>
    </xdr:from>
    <xdr:to>
      <xdr:col>41</xdr:col>
      <xdr:colOff>101600</xdr:colOff>
      <xdr:row>97</xdr:row>
      <xdr:rowOff>19304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35831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31826</xdr:rowOff>
    </xdr:from>
    <xdr:to>
      <xdr:col>36</xdr:col>
      <xdr:colOff>165100</xdr:colOff>
      <xdr:row>96</xdr:row>
      <xdr:rowOff>133426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149953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76770</xdr:rowOff>
    </xdr:from>
    <xdr:to>
      <xdr:col>85</xdr:col>
      <xdr:colOff>127000</xdr:colOff>
      <xdr:row>39</xdr:row>
      <xdr:rowOff>96331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91870"/>
          <a:ext cx="838200" cy="19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76770</xdr:rowOff>
    </xdr:from>
    <xdr:to>
      <xdr:col>81</xdr:col>
      <xdr:colOff>50800</xdr:colOff>
      <xdr:row>39</xdr:row>
      <xdr:rowOff>35426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91870"/>
          <a:ext cx="8890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35426</xdr:rowOff>
    </xdr:from>
    <xdr:to>
      <xdr:col>76</xdr:col>
      <xdr:colOff>114300</xdr:colOff>
      <xdr:row>39</xdr:row>
      <xdr:rowOff>97409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1976"/>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97409</xdr:rowOff>
    </xdr:from>
    <xdr:to>
      <xdr:col>71</xdr:col>
      <xdr:colOff>177800</xdr:colOff>
      <xdr:row>39</xdr:row>
      <xdr:rowOff>98552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39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45531</xdr:rowOff>
    </xdr:from>
    <xdr:to>
      <xdr:col>85</xdr:col>
      <xdr:colOff>177800</xdr:colOff>
      <xdr:row>39</xdr:row>
      <xdr:rowOff>147131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25970</xdr:rowOff>
    </xdr:from>
    <xdr:to>
      <xdr:col>81</xdr:col>
      <xdr:colOff>101600</xdr:colOff>
      <xdr:row>38</xdr:row>
      <xdr:rowOff>127570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144097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156076</xdr:rowOff>
    </xdr:from>
    <xdr:to>
      <xdr:col>76</xdr:col>
      <xdr:colOff>165100</xdr:colOff>
      <xdr:row>39</xdr:row>
      <xdr:rowOff>86226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77353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46609</xdr:rowOff>
    </xdr:from>
    <xdr:to>
      <xdr:col>72</xdr:col>
      <xdr:colOff>38100</xdr:colOff>
      <xdr:row>39</xdr:row>
      <xdr:rowOff>148209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139336</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47752</xdr:rowOff>
    </xdr:from>
    <xdr:to>
      <xdr:col>67</xdr:col>
      <xdr:colOff>101600</xdr:colOff>
      <xdr:row>39</xdr:row>
      <xdr:rowOff>149352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140479</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118517</xdr:rowOff>
    </xdr:from>
    <xdr:to>
      <xdr:col>85</xdr:col>
      <xdr:colOff>127000</xdr:colOff>
      <xdr:row>77</xdr:row>
      <xdr:rowOff>148006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20167"/>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141796</xdr:rowOff>
    </xdr:from>
    <xdr:to>
      <xdr:col>81</xdr:col>
      <xdr:colOff>50800</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4344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128232</xdr:rowOff>
    </xdr:from>
    <xdr:to>
      <xdr:col>76</xdr:col>
      <xdr:colOff>114300</xdr:colOff>
      <xdr:row>77</xdr:row>
      <xdr:rowOff>141796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298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114764</xdr:rowOff>
    </xdr:from>
    <xdr:to>
      <xdr:col>71</xdr:col>
      <xdr:colOff>177800</xdr:colOff>
      <xdr:row>77</xdr:row>
      <xdr:rowOff>128232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16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67717</xdr:rowOff>
    </xdr:from>
    <xdr:to>
      <xdr:col>85</xdr:col>
      <xdr:colOff>177800</xdr:colOff>
      <xdr:row>77</xdr:row>
      <xdr:rowOff>169317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154094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97206</xdr:rowOff>
    </xdr:from>
    <xdr:to>
      <xdr:col>81</xdr:col>
      <xdr:colOff>101600</xdr:colOff>
      <xdr:row>78</xdr:row>
      <xdr:rowOff>27356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18483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90996</xdr:rowOff>
    </xdr:from>
    <xdr:to>
      <xdr:col>76</xdr:col>
      <xdr:colOff>165100</xdr:colOff>
      <xdr:row>78</xdr:row>
      <xdr:rowOff>21146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77432</xdr:rowOff>
    </xdr:from>
    <xdr:to>
      <xdr:col>72</xdr:col>
      <xdr:colOff>38100</xdr:colOff>
      <xdr:row>78</xdr:row>
      <xdr:rowOff>7582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63964</xdr:rowOff>
    </xdr:from>
    <xdr:to>
      <xdr:col>67</xdr:col>
      <xdr:colOff>101600</xdr:colOff>
      <xdr:row>77</xdr:row>
      <xdr:rowOff>165564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156691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128622</xdr:rowOff>
    </xdr:from>
    <xdr:to>
      <xdr:col>85</xdr:col>
      <xdr:colOff>127000</xdr:colOff>
      <xdr:row>98</xdr:row>
      <xdr:rowOff>129787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30722"/>
          <a:ext cx="8382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128622</xdr:rowOff>
    </xdr:from>
    <xdr:to>
      <xdr:col>81</xdr:col>
      <xdr:colOff>50800</xdr:colOff>
      <xdr:row>98</xdr:row>
      <xdr:rowOff>138374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0722"/>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113511</xdr:rowOff>
    </xdr:from>
    <xdr:to>
      <xdr:col>76</xdr:col>
      <xdr:colOff>114300</xdr:colOff>
      <xdr:row>98</xdr:row>
      <xdr:rowOff>138374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15611"/>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113511</xdr:rowOff>
    </xdr:from>
    <xdr:to>
      <xdr:col>71</xdr:col>
      <xdr:colOff>177800</xdr:colOff>
      <xdr:row>98</xdr:row>
      <xdr:rowOff>122403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15611"/>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78987</xdr:rowOff>
    </xdr:from>
    <xdr:to>
      <xdr:col>85</xdr:col>
      <xdr:colOff>177800</xdr:colOff>
      <xdr:row>99</xdr:row>
      <xdr:rowOff>9137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165364</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77822</xdr:rowOff>
    </xdr:from>
    <xdr:to>
      <xdr:col>81</xdr:col>
      <xdr:colOff>101600</xdr:colOff>
      <xdr:row>99</xdr:row>
      <xdr:rowOff>7972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170549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87574</xdr:rowOff>
    </xdr:from>
    <xdr:to>
      <xdr:col>76</xdr:col>
      <xdr:colOff>165100</xdr:colOff>
      <xdr:row>99</xdr:row>
      <xdr:rowOff>17724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8851</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3017" y="1698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62711</xdr:rowOff>
    </xdr:from>
    <xdr:to>
      <xdr:col>72</xdr:col>
      <xdr:colOff>38100</xdr:colOff>
      <xdr:row>98</xdr:row>
      <xdr:rowOff>164311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155438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71603</xdr:rowOff>
    </xdr:from>
    <xdr:to>
      <xdr:col>67</xdr:col>
      <xdr:colOff>101600</xdr:colOff>
      <xdr:row>99</xdr:row>
      <xdr:rowOff>1753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164330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141910</xdr:rowOff>
    </xdr:from>
    <xdr:to>
      <xdr:col>116</xdr:col>
      <xdr:colOff>63500</xdr:colOff>
      <xdr:row>36</xdr:row>
      <xdr:rowOff>158064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14110"/>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129413</xdr:rowOff>
    </xdr:from>
    <xdr:to>
      <xdr:col>111</xdr:col>
      <xdr:colOff>177800</xdr:colOff>
      <xdr:row>36</xdr:row>
      <xdr:rowOff>158064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301613"/>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129413</xdr:rowOff>
    </xdr:from>
    <xdr:to>
      <xdr:col>107</xdr:col>
      <xdr:colOff>50800</xdr:colOff>
      <xdr:row>36</xdr:row>
      <xdr:rowOff>130632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30161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130632</xdr:rowOff>
    </xdr:from>
    <xdr:to>
      <xdr:col>102</xdr:col>
      <xdr:colOff>114300</xdr:colOff>
      <xdr:row>36</xdr:row>
      <xdr:rowOff>163322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302832"/>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91110</xdr:rowOff>
    </xdr:from>
    <xdr:to>
      <xdr:col>116</xdr:col>
      <xdr:colOff>114300</xdr:colOff>
      <xdr:row>37</xdr:row>
      <xdr:rowOff>21260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2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113987</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107264</xdr:rowOff>
    </xdr:from>
    <xdr:to>
      <xdr:col>112</xdr:col>
      <xdr:colOff>38100</xdr:colOff>
      <xdr:row>37</xdr:row>
      <xdr:rowOff>37414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2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53941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0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78613</xdr:rowOff>
    </xdr:from>
    <xdr:to>
      <xdr:col>107</xdr:col>
      <xdr:colOff>101600</xdr:colOff>
      <xdr:row>37</xdr:row>
      <xdr:rowOff>8763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25290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79832</xdr:rowOff>
    </xdr:from>
    <xdr:to>
      <xdr:col>102</xdr:col>
      <xdr:colOff>165100</xdr:colOff>
      <xdr:row>37</xdr:row>
      <xdr:rowOff>9982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25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26509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02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112522</xdr:rowOff>
    </xdr:from>
    <xdr:to>
      <xdr:col>98</xdr:col>
      <xdr:colOff>38100</xdr:colOff>
      <xdr:row>37</xdr:row>
      <xdr:rowOff>42672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59199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37157</xdr:rowOff>
    </xdr:from>
    <xdr:to>
      <xdr:col>116</xdr:col>
      <xdr:colOff>63500</xdr:colOff>
      <xdr:row>58</xdr:row>
      <xdr:rowOff>38681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8125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38572</xdr:rowOff>
    </xdr:from>
    <xdr:to>
      <xdr:col>111</xdr:col>
      <xdr:colOff>177800</xdr:colOff>
      <xdr:row>58</xdr:row>
      <xdr:rowOff>38681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8267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38572</xdr:rowOff>
    </xdr:from>
    <xdr:to>
      <xdr:col>107</xdr:col>
      <xdr:colOff>50800</xdr:colOff>
      <xdr:row>58</xdr:row>
      <xdr:rowOff>39987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8267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39987</xdr:rowOff>
    </xdr:from>
    <xdr:to>
      <xdr:col>102</xdr:col>
      <xdr:colOff>114300</xdr:colOff>
      <xdr:row>58</xdr:row>
      <xdr:rowOff>40205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8408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157807</xdr:rowOff>
    </xdr:from>
    <xdr:to>
      <xdr:col>116</xdr:col>
      <xdr:colOff>114300</xdr:colOff>
      <xdr:row>58</xdr:row>
      <xdr:rowOff>87957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136234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0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159331</xdr:rowOff>
    </xdr:from>
    <xdr:to>
      <xdr:col>112</xdr:col>
      <xdr:colOff>38100</xdr:colOff>
      <xdr:row>58</xdr:row>
      <xdr:rowOff>89481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80608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2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159222</xdr:rowOff>
    </xdr:from>
    <xdr:to>
      <xdr:col>107</xdr:col>
      <xdr:colOff>101600</xdr:colOff>
      <xdr:row>58</xdr:row>
      <xdr:rowOff>89372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80499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2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160637</xdr:rowOff>
    </xdr:from>
    <xdr:to>
      <xdr:col>102</xdr:col>
      <xdr:colOff>165100</xdr:colOff>
      <xdr:row>58</xdr:row>
      <xdr:rowOff>90787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81914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160855</xdr:rowOff>
    </xdr:from>
    <xdr:to>
      <xdr:col>98</xdr:col>
      <xdr:colOff>38100</xdr:colOff>
      <xdr:row>58</xdr:row>
      <xdr:rowOff>91005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82132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2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108817</xdr:rowOff>
    </xdr:from>
    <xdr:to>
      <xdr:col>116</xdr:col>
      <xdr:colOff>63500</xdr:colOff>
      <xdr:row>77</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139017"/>
          <a:ext cx="838200" cy="14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108610</xdr:rowOff>
    </xdr:from>
    <xdr:to>
      <xdr:col>111</xdr:col>
      <xdr:colOff>177800</xdr:colOff>
      <xdr:row>76</xdr:row>
      <xdr:rowOff>108817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138810"/>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108610</xdr:rowOff>
    </xdr:from>
    <xdr:to>
      <xdr:col>107</xdr:col>
      <xdr:colOff>50800</xdr:colOff>
      <xdr:row>77</xdr:row>
      <xdr:rowOff>46455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38810"/>
          <a:ext cx="889000" cy="10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22062</xdr:rowOff>
    </xdr:from>
    <xdr:to>
      <xdr:col>102</xdr:col>
      <xdr:colOff>114300</xdr:colOff>
      <xdr:row>77</xdr:row>
      <xdr:rowOff>46455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23712"/>
          <a:ext cx="8890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33762</xdr:rowOff>
    </xdr:from>
    <xdr:to>
      <xdr:col>116</xdr:col>
      <xdr:colOff>114300</xdr:colOff>
      <xdr:row>77</xdr:row>
      <xdr:rowOff>135362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12189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58017</xdr:rowOff>
    </xdr:from>
    <xdr:to>
      <xdr:col>112</xdr:col>
      <xdr:colOff>38100</xdr:colOff>
      <xdr:row>76</xdr:row>
      <xdr:rowOff>159617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150744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57810</xdr:rowOff>
    </xdr:from>
    <xdr:to>
      <xdr:col>107</xdr:col>
      <xdr:colOff>101600</xdr:colOff>
      <xdr:row>76</xdr:row>
      <xdr:rowOff>159410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150537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167105</xdr:rowOff>
    </xdr:from>
    <xdr:to>
      <xdr:col>102</xdr:col>
      <xdr:colOff>165100</xdr:colOff>
      <xdr:row>77</xdr:row>
      <xdr:rowOff>97255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88382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142712</xdr:rowOff>
    </xdr:from>
    <xdr:to>
      <xdr:col>98</xdr:col>
      <xdr:colOff>38100</xdr:colOff>
      <xdr:row>77</xdr:row>
      <xdr:rowOff>72862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63989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特に人件費、物件費、維持補修費、投資及び出資金が上回る数値となっている。人件費は土地区画整理事業や住宅開発等による町人口の増加に伴う体制確保として職員数の増による要因もあるが、当町においては消防本部を単独で設置していることも大きな要因である。人口の増加に伴う行政サービス拡張のため、今後の職員の増加も見込まれるが、費用・人員双方の適正値を意識して定員管理を行っていく。物件費は物価高騰による光熱水費の増加要因もあるが、当町においてはふるさと寄附に対する返礼品等に係る費用が大きく影響しており、それを考慮したうえでの適正値を判断して抑制に努めなければならない。維持補修費は公共施設の老朽化に伴う対応が主であり、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前に整備した幸田町民会館、幸田町立図書館及び幸田町民プールに係る大規模修繕を計画的に進めているところだが、その他の公共施設についても計画的な修繕を行い、長期的な財政運営を意識した歳出が求められる。投資及び出資金については令和元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公共下水道事業特別会計が公営企業会計に移行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、令和６年度に農業集落排水事業特別会計が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公営企業会計に移行したことにより増加した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災害復旧事業費、貸付金、普通建設事業費（うち新規整備・更新整備）、公債費、繰出金、扶助費、積立金は類似団体平均を下回っており、中でも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17236</xdr:rowOff>
    </xdr:from>
    <xdr:to>
      <xdr:col>24</xdr:col>
      <xdr:colOff>63500</xdr:colOff>
      <xdr:row>37</xdr:row>
      <xdr:rowOff>17889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6088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17889</xdr:rowOff>
    </xdr:from>
    <xdr:to>
      <xdr:col>19</xdr:col>
      <xdr:colOff>177800</xdr:colOff>
      <xdr:row>37</xdr:row>
      <xdr:rowOff>56424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61539"/>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56424</xdr:rowOff>
    </xdr:from>
    <xdr:to>
      <xdr:col>15</xdr:col>
      <xdr:colOff>50800</xdr:colOff>
      <xdr:row>37</xdr:row>
      <xdr:rowOff>83530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00074"/>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83530</xdr:rowOff>
    </xdr:from>
    <xdr:to>
      <xdr:col>10</xdr:col>
      <xdr:colOff>114300</xdr:colOff>
      <xdr:row>37</xdr:row>
      <xdr:rowOff>108349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27180"/>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137886</xdr:rowOff>
    </xdr:from>
    <xdr:to>
      <xdr:col>24</xdr:col>
      <xdr:colOff>114300</xdr:colOff>
      <xdr:row>37</xdr:row>
      <xdr:rowOff>68036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116313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138539</xdr:rowOff>
    </xdr:from>
    <xdr:to>
      <xdr:col>20</xdr:col>
      <xdr:colOff>38100</xdr:colOff>
      <xdr:row>37</xdr:row>
      <xdr:rowOff>68689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59816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0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5624</xdr:rowOff>
    </xdr:from>
    <xdr:to>
      <xdr:col>15</xdr:col>
      <xdr:colOff>101600</xdr:colOff>
      <xdr:row>37</xdr:row>
      <xdr:rowOff>107224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32730</xdr:rowOff>
    </xdr:from>
    <xdr:to>
      <xdr:col>10</xdr:col>
      <xdr:colOff>165100</xdr:colOff>
      <xdr:row>37</xdr:row>
      <xdr:rowOff>134330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125457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57549</xdr:rowOff>
    </xdr:from>
    <xdr:to>
      <xdr:col>6</xdr:col>
      <xdr:colOff>38100</xdr:colOff>
      <xdr:row>37</xdr:row>
      <xdr:rowOff>159149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150276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120463</xdr:rowOff>
    </xdr:from>
    <xdr:to>
      <xdr:col>24</xdr:col>
      <xdr:colOff>63500</xdr:colOff>
      <xdr:row>57</xdr:row>
      <xdr:rowOff>134650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3113"/>
          <a:ext cx="8382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102182</xdr:rowOff>
    </xdr:from>
    <xdr:to>
      <xdr:col>19</xdr:col>
      <xdr:colOff>177800</xdr:colOff>
      <xdr:row>57</xdr:row>
      <xdr:rowOff>120463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4832"/>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102182</xdr:rowOff>
    </xdr:from>
    <xdr:to>
      <xdr:col>15</xdr:col>
      <xdr:colOff>50800</xdr:colOff>
      <xdr:row>57</xdr:row>
      <xdr:rowOff>109358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4832"/>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83224</xdr:rowOff>
    </xdr:from>
    <xdr:to>
      <xdr:col>10</xdr:col>
      <xdr:colOff>114300</xdr:colOff>
      <xdr:row>57</xdr:row>
      <xdr:rowOff>109358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84424"/>
          <a:ext cx="889000" cy="19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83850</xdr:rowOff>
    </xdr:from>
    <xdr:to>
      <xdr:col>24</xdr:col>
      <xdr:colOff>114300</xdr:colOff>
      <xdr:row>58</xdr:row>
      <xdr:rowOff>14000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69663</xdr:rowOff>
    </xdr:from>
    <xdr:to>
      <xdr:col>20</xdr:col>
      <xdr:colOff>38100</xdr:colOff>
      <xdr:row>57</xdr:row>
      <xdr:rowOff>171263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162390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51382</xdr:rowOff>
    </xdr:from>
    <xdr:to>
      <xdr:col>15</xdr:col>
      <xdr:colOff>101600</xdr:colOff>
      <xdr:row>57</xdr:row>
      <xdr:rowOff>152982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169509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9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58558</xdr:rowOff>
    </xdr:from>
    <xdr:to>
      <xdr:col>10</xdr:col>
      <xdr:colOff>165100</xdr:colOff>
      <xdr:row>57</xdr:row>
      <xdr:rowOff>160158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32424</xdr:rowOff>
    </xdr:from>
    <xdr:to>
      <xdr:col>6</xdr:col>
      <xdr:colOff>38100</xdr:colOff>
      <xdr:row>56</xdr:row>
      <xdr:rowOff>134024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150551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0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162550</xdr:rowOff>
    </xdr:from>
    <xdr:to>
      <xdr:col>24</xdr:col>
      <xdr:colOff>63500</xdr:colOff>
      <xdr:row>76</xdr:row>
      <xdr:rowOff>145078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1300"/>
          <a:ext cx="8382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145078</xdr:rowOff>
    </xdr:from>
    <xdr:to>
      <xdr:col>19</xdr:col>
      <xdr:colOff>177800</xdr:colOff>
      <xdr:row>77</xdr:row>
      <xdr:rowOff>39627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75278"/>
          <a:ext cx="889000" cy="6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108055</xdr:rowOff>
    </xdr:from>
    <xdr:to>
      <xdr:col>15</xdr:col>
      <xdr:colOff>50800</xdr:colOff>
      <xdr:row>77</xdr:row>
      <xdr:rowOff>39627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38255"/>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108055</xdr:rowOff>
    </xdr:from>
    <xdr:to>
      <xdr:col>10</xdr:col>
      <xdr:colOff>114300</xdr:colOff>
      <xdr:row>78</xdr:row>
      <xdr:rowOff>95069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8255"/>
          <a:ext cx="889000" cy="3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111749</xdr:rowOff>
    </xdr:from>
    <xdr:to>
      <xdr:col>24</xdr:col>
      <xdr:colOff>114300</xdr:colOff>
      <xdr:row>76</xdr:row>
      <xdr:rowOff>41898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0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94278</xdr:rowOff>
    </xdr:from>
    <xdr:to>
      <xdr:col>20</xdr:col>
      <xdr:colOff>38100</xdr:colOff>
      <xdr:row>77</xdr:row>
      <xdr:rowOff>24428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40954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160277</xdr:rowOff>
    </xdr:from>
    <xdr:to>
      <xdr:col>15</xdr:col>
      <xdr:colOff>101600</xdr:colOff>
      <xdr:row>77</xdr:row>
      <xdr:rowOff>90427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106955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57255</xdr:rowOff>
    </xdr:from>
    <xdr:to>
      <xdr:col>10</xdr:col>
      <xdr:colOff>165100</xdr:colOff>
      <xdr:row>76</xdr:row>
      <xdr:rowOff>158855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44269</xdr:rowOff>
    </xdr:from>
    <xdr:to>
      <xdr:col>6</xdr:col>
      <xdr:colOff>38100</xdr:colOff>
      <xdr:row>78</xdr:row>
      <xdr:rowOff>145869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162396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9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106880</xdr:rowOff>
    </xdr:from>
    <xdr:to>
      <xdr:col>24</xdr:col>
      <xdr:colOff>63500</xdr:colOff>
      <xdr:row>96</xdr:row>
      <xdr:rowOff>109688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66080"/>
          <a:ext cx="8382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60212</xdr:rowOff>
    </xdr:from>
    <xdr:to>
      <xdr:col>19</xdr:col>
      <xdr:colOff>177800</xdr:colOff>
      <xdr:row>96</xdr:row>
      <xdr:rowOff>106880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19412"/>
          <a:ext cx="889000" cy="4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60212</xdr:rowOff>
    </xdr:from>
    <xdr:to>
      <xdr:col>15</xdr:col>
      <xdr:colOff>50800</xdr:colOff>
      <xdr:row>96</xdr:row>
      <xdr:rowOff>73406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19412"/>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73406</xdr:rowOff>
    </xdr:from>
    <xdr:to>
      <xdr:col>10</xdr:col>
      <xdr:colOff>114300</xdr:colOff>
      <xdr:row>97</xdr:row>
      <xdr:rowOff>80753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32606"/>
          <a:ext cx="889000" cy="17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58888</xdr:rowOff>
    </xdr:from>
    <xdr:to>
      <xdr:col>24</xdr:col>
      <xdr:colOff>114300</xdr:colOff>
      <xdr:row>96</xdr:row>
      <xdr:rowOff>160488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37315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56080</xdr:rowOff>
    </xdr:from>
    <xdr:to>
      <xdr:col>20</xdr:col>
      <xdr:colOff>38100</xdr:colOff>
      <xdr:row>96</xdr:row>
      <xdr:rowOff>157680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148807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9412</xdr:rowOff>
    </xdr:from>
    <xdr:to>
      <xdr:col>15</xdr:col>
      <xdr:colOff>101600</xdr:colOff>
      <xdr:row>96</xdr:row>
      <xdr:rowOff>111012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102139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6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22606</xdr:rowOff>
    </xdr:from>
    <xdr:to>
      <xdr:col>10</xdr:col>
      <xdr:colOff>165100</xdr:colOff>
      <xdr:row>96</xdr:row>
      <xdr:rowOff>124206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115333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29953</xdr:rowOff>
    </xdr:from>
    <xdr:to>
      <xdr:col>6</xdr:col>
      <xdr:colOff>38100</xdr:colOff>
      <xdr:row>97</xdr:row>
      <xdr:rowOff>131553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122680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12827</xdr:rowOff>
    </xdr:from>
    <xdr:to>
      <xdr:col>55</xdr:col>
      <xdr:colOff>0</xdr:colOff>
      <xdr:row>37</xdr:row>
      <xdr:rowOff>119507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56477"/>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12827</xdr:rowOff>
    </xdr:from>
    <xdr:to>
      <xdr:col>50</xdr:col>
      <xdr:colOff>114300</xdr:colOff>
      <xdr:row>37</xdr:row>
      <xdr:rowOff>127127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5647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127127</xdr:rowOff>
    </xdr:from>
    <xdr:to>
      <xdr:col>45</xdr:col>
      <xdr:colOff>177800</xdr:colOff>
      <xdr:row>37</xdr:row>
      <xdr:rowOff>150749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7077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150749</xdr:rowOff>
    </xdr:from>
    <xdr:to>
      <xdr:col>41</xdr:col>
      <xdr:colOff>50800</xdr:colOff>
      <xdr:row>37</xdr:row>
      <xdr:rowOff>162941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9439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68707</xdr:rowOff>
    </xdr:from>
    <xdr:to>
      <xdr:col>55</xdr:col>
      <xdr:colOff>50800</xdr:colOff>
      <xdr:row>37</xdr:row>
      <xdr:rowOff>170307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47134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90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133477</xdr:rowOff>
    </xdr:from>
    <xdr:to>
      <xdr:col>50</xdr:col>
      <xdr:colOff>165100</xdr:colOff>
      <xdr:row>37</xdr:row>
      <xdr:rowOff>63627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80154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08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76327</xdr:rowOff>
    </xdr:from>
    <xdr:to>
      <xdr:col>46</xdr:col>
      <xdr:colOff>38100</xdr:colOff>
      <xdr:row>38</xdr:row>
      <xdr:rowOff>6477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169054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99949</xdr:rowOff>
    </xdr:from>
    <xdr:to>
      <xdr:col>41</xdr:col>
      <xdr:colOff>101600</xdr:colOff>
      <xdr:row>38</xdr:row>
      <xdr:rowOff>30099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21226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3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112141</xdr:rowOff>
    </xdr:from>
    <xdr:to>
      <xdr:col>36</xdr:col>
      <xdr:colOff>165100</xdr:colOff>
      <xdr:row>38</xdr:row>
      <xdr:rowOff>42290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33418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167666</xdr:rowOff>
    </xdr:from>
    <xdr:to>
      <xdr:col>55</xdr:col>
      <xdr:colOff>0</xdr:colOff>
      <xdr:row>57</xdr:row>
      <xdr:rowOff>141357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68866"/>
          <a:ext cx="838200" cy="14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167666</xdr:rowOff>
    </xdr:from>
    <xdr:to>
      <xdr:col>50</xdr:col>
      <xdr:colOff>114300</xdr:colOff>
      <xdr:row>57</xdr:row>
      <xdr:rowOff>60490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8866"/>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60490</xdr:rowOff>
    </xdr:from>
    <xdr:to>
      <xdr:col>45</xdr:col>
      <xdr:colOff>177800</xdr:colOff>
      <xdr:row>57</xdr:row>
      <xdr:rowOff>67787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33140"/>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67787</xdr:rowOff>
    </xdr:from>
    <xdr:to>
      <xdr:col>41</xdr:col>
      <xdr:colOff>50800</xdr:colOff>
      <xdr:row>57</xdr:row>
      <xdr:rowOff>67958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4043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90557</xdr:rowOff>
    </xdr:from>
    <xdr:to>
      <xdr:col>55</xdr:col>
      <xdr:colOff>50800</xdr:colOff>
      <xdr:row>58</xdr:row>
      <xdr:rowOff>20707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68984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116866</xdr:rowOff>
    </xdr:from>
    <xdr:to>
      <xdr:col>50</xdr:col>
      <xdr:colOff>165100</xdr:colOff>
      <xdr:row>57</xdr:row>
      <xdr:rowOff>47016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63543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9690</xdr:rowOff>
    </xdr:from>
    <xdr:to>
      <xdr:col>46</xdr:col>
      <xdr:colOff>38100</xdr:colOff>
      <xdr:row>57</xdr:row>
      <xdr:rowOff>111290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102417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16987</xdr:rowOff>
    </xdr:from>
    <xdr:to>
      <xdr:col>41</xdr:col>
      <xdr:colOff>101600</xdr:colOff>
      <xdr:row>57</xdr:row>
      <xdr:rowOff>118587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109714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17158</xdr:rowOff>
    </xdr:from>
    <xdr:to>
      <xdr:col>36</xdr:col>
      <xdr:colOff>165100</xdr:colOff>
      <xdr:row>57</xdr:row>
      <xdr:rowOff>118758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135285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72881</xdr:rowOff>
    </xdr:from>
    <xdr:to>
      <xdr:col>55</xdr:col>
      <xdr:colOff>0</xdr:colOff>
      <xdr:row>78</xdr:row>
      <xdr:rowOff>26521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74531"/>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163269</xdr:rowOff>
    </xdr:from>
    <xdr:to>
      <xdr:col>50</xdr:col>
      <xdr:colOff>114300</xdr:colOff>
      <xdr:row>78</xdr:row>
      <xdr:rowOff>26521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4919"/>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163269</xdr:rowOff>
    </xdr:from>
    <xdr:to>
      <xdr:col>45</xdr:col>
      <xdr:colOff>177800</xdr:colOff>
      <xdr:row>78</xdr:row>
      <xdr:rowOff>52603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64919"/>
          <a:ext cx="889000" cy="6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121230</xdr:rowOff>
    </xdr:from>
    <xdr:to>
      <xdr:col>41</xdr:col>
      <xdr:colOff>50800</xdr:colOff>
      <xdr:row>78</xdr:row>
      <xdr:rowOff>52603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2880"/>
          <a:ext cx="889000" cy="10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22081</xdr:rowOff>
    </xdr:from>
    <xdr:to>
      <xdr:col>55</xdr:col>
      <xdr:colOff>50800</xdr:colOff>
      <xdr:row>77</xdr:row>
      <xdr:rowOff>123681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147171</xdr:rowOff>
    </xdr:from>
    <xdr:to>
      <xdr:col>50</xdr:col>
      <xdr:colOff>165100</xdr:colOff>
      <xdr:row>78</xdr:row>
      <xdr:rowOff>77321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68448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112469</xdr:rowOff>
    </xdr:from>
    <xdr:to>
      <xdr:col>46</xdr:col>
      <xdr:colOff>38100</xdr:colOff>
      <xdr:row>78</xdr:row>
      <xdr:rowOff>42619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33746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0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1803</xdr:rowOff>
    </xdr:from>
    <xdr:to>
      <xdr:col>41</xdr:col>
      <xdr:colOff>101600</xdr:colOff>
      <xdr:row>78</xdr:row>
      <xdr:rowOff>103403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94530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70430</xdr:rowOff>
    </xdr:from>
    <xdr:to>
      <xdr:col>36</xdr:col>
      <xdr:colOff>165100</xdr:colOff>
      <xdr:row>78</xdr:row>
      <xdr:rowOff>580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163157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43687</xdr:rowOff>
    </xdr:from>
    <xdr:to>
      <xdr:col>55</xdr:col>
      <xdr:colOff>0</xdr:colOff>
      <xdr:row>96</xdr:row>
      <xdr:rowOff>100628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02887"/>
          <a:ext cx="8382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100628</xdr:rowOff>
    </xdr:from>
    <xdr:to>
      <xdr:col>50</xdr:col>
      <xdr:colOff>114300</xdr:colOff>
      <xdr:row>97</xdr:row>
      <xdr:rowOff>1721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9828"/>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1721</xdr:rowOff>
    </xdr:from>
    <xdr:to>
      <xdr:col>45</xdr:col>
      <xdr:colOff>177800</xdr:colOff>
      <xdr:row>97</xdr:row>
      <xdr:rowOff>44850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32371"/>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44850</xdr:rowOff>
    </xdr:from>
    <xdr:to>
      <xdr:col>41</xdr:col>
      <xdr:colOff>50800</xdr:colOff>
      <xdr:row>97</xdr:row>
      <xdr:rowOff>66415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5500"/>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164337</xdr:rowOff>
    </xdr:from>
    <xdr:to>
      <xdr:col>55</xdr:col>
      <xdr:colOff>50800</xdr:colOff>
      <xdr:row>96</xdr:row>
      <xdr:rowOff>94487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15764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49828</xdr:rowOff>
    </xdr:from>
    <xdr:to>
      <xdr:col>50</xdr:col>
      <xdr:colOff>165100</xdr:colOff>
      <xdr:row>96</xdr:row>
      <xdr:rowOff>151428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167955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122371</xdr:rowOff>
    </xdr:from>
    <xdr:to>
      <xdr:col>46</xdr:col>
      <xdr:colOff>38100</xdr:colOff>
      <xdr:row>97</xdr:row>
      <xdr:rowOff>52521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43648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165500</xdr:rowOff>
    </xdr:from>
    <xdr:to>
      <xdr:col>41</xdr:col>
      <xdr:colOff>101600</xdr:colOff>
      <xdr:row>97</xdr:row>
      <xdr:rowOff>95650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86777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15615</xdr:rowOff>
    </xdr:from>
    <xdr:to>
      <xdr:col>36</xdr:col>
      <xdr:colOff>165100</xdr:colOff>
      <xdr:row>97</xdr:row>
      <xdr:rowOff>117215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108342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54928</xdr:rowOff>
    </xdr:from>
    <xdr:to>
      <xdr:col>85</xdr:col>
      <xdr:colOff>127000</xdr:colOff>
      <xdr:row>37</xdr:row>
      <xdr:rowOff>102591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98578"/>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54928</xdr:rowOff>
    </xdr:from>
    <xdr:to>
      <xdr:col>81</xdr:col>
      <xdr:colOff>50800</xdr:colOff>
      <xdr:row>37</xdr:row>
      <xdr:rowOff>140614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98578"/>
          <a:ext cx="8890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140614</xdr:rowOff>
    </xdr:from>
    <xdr:to>
      <xdr:col>76</xdr:col>
      <xdr:colOff>114300</xdr:colOff>
      <xdr:row>38</xdr:row>
      <xdr:rowOff>12294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84264"/>
          <a:ext cx="889000" cy="4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12294</xdr:rowOff>
    </xdr:from>
    <xdr:to>
      <xdr:col>71</xdr:col>
      <xdr:colOff>177800</xdr:colOff>
      <xdr:row>38</xdr:row>
      <xdr:rowOff>13627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27394"/>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51791</xdr:rowOff>
    </xdr:from>
    <xdr:to>
      <xdr:col>85</xdr:col>
      <xdr:colOff>177800</xdr:colOff>
      <xdr:row>37</xdr:row>
      <xdr:rowOff>153391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30218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4128</xdr:rowOff>
    </xdr:from>
    <xdr:to>
      <xdr:col>81</xdr:col>
      <xdr:colOff>101600</xdr:colOff>
      <xdr:row>37</xdr:row>
      <xdr:rowOff>105728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89814</xdr:rowOff>
    </xdr:from>
    <xdr:to>
      <xdr:col>76</xdr:col>
      <xdr:colOff>165100</xdr:colOff>
      <xdr:row>38</xdr:row>
      <xdr:rowOff>19965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132943</xdr:rowOff>
    </xdr:from>
    <xdr:to>
      <xdr:col>72</xdr:col>
      <xdr:colOff>38100</xdr:colOff>
      <xdr:row>38</xdr:row>
      <xdr:rowOff>63094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76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134277</xdr:rowOff>
    </xdr:from>
    <xdr:to>
      <xdr:col>67</xdr:col>
      <xdr:colOff>101600</xdr:colOff>
      <xdr:row>38</xdr:row>
      <xdr:rowOff>64427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70467</xdr:rowOff>
    </xdr:from>
    <xdr:to>
      <xdr:col>85</xdr:col>
      <xdr:colOff>127000</xdr:colOff>
      <xdr:row>57</xdr:row>
      <xdr:rowOff>18955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1667"/>
          <a:ext cx="8382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18955</xdr:rowOff>
    </xdr:from>
    <xdr:to>
      <xdr:col>81</xdr:col>
      <xdr:colOff>50800</xdr:colOff>
      <xdr:row>57</xdr:row>
      <xdr:rowOff>72503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91605"/>
          <a:ext cx="889000" cy="5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72503</xdr:rowOff>
    </xdr:from>
    <xdr:to>
      <xdr:col>76</xdr:col>
      <xdr:colOff>114300</xdr:colOff>
      <xdr:row>57</xdr:row>
      <xdr:rowOff>101698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45153"/>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3857</xdr:rowOff>
    </xdr:from>
    <xdr:to>
      <xdr:col>71</xdr:col>
      <xdr:colOff>177800</xdr:colOff>
      <xdr:row>57</xdr:row>
      <xdr:rowOff>101698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05057"/>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19667</xdr:rowOff>
    </xdr:from>
    <xdr:to>
      <xdr:col>85</xdr:col>
      <xdr:colOff>177800</xdr:colOff>
      <xdr:row>56</xdr:row>
      <xdr:rowOff>121267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42544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139605</xdr:rowOff>
    </xdr:from>
    <xdr:to>
      <xdr:col>81</xdr:col>
      <xdr:colOff>101600</xdr:colOff>
      <xdr:row>57</xdr:row>
      <xdr:rowOff>69755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86282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21703</xdr:rowOff>
    </xdr:from>
    <xdr:to>
      <xdr:col>76</xdr:col>
      <xdr:colOff>165100</xdr:colOff>
      <xdr:row>57</xdr:row>
      <xdr:rowOff>123303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139830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50898</xdr:rowOff>
    </xdr:from>
    <xdr:to>
      <xdr:col>72</xdr:col>
      <xdr:colOff>38100</xdr:colOff>
      <xdr:row>57</xdr:row>
      <xdr:rowOff>152498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169025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124507</xdr:rowOff>
    </xdr:from>
    <xdr:to>
      <xdr:col>67</xdr:col>
      <xdr:colOff>101600</xdr:colOff>
      <xdr:row>56</xdr:row>
      <xdr:rowOff>54657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71184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76769</xdr:rowOff>
    </xdr:from>
    <xdr:to>
      <xdr:col>85</xdr:col>
      <xdr:colOff>127000</xdr:colOff>
      <xdr:row>79</xdr:row>
      <xdr:rowOff>96331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49869"/>
          <a:ext cx="838200" cy="19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76769</xdr:rowOff>
    </xdr:from>
    <xdr:to>
      <xdr:col>81</xdr:col>
      <xdr:colOff>50800</xdr:colOff>
      <xdr:row>79</xdr:row>
      <xdr:rowOff>35426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49869"/>
          <a:ext cx="889000" cy="1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35426</xdr:rowOff>
    </xdr:from>
    <xdr:to>
      <xdr:col>76</xdr:col>
      <xdr:colOff>114300</xdr:colOff>
      <xdr:row>79</xdr:row>
      <xdr:rowOff>97410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9976"/>
          <a:ext cx="889000" cy="6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97410</xdr:rowOff>
    </xdr:from>
    <xdr:to>
      <xdr:col>71</xdr:col>
      <xdr:colOff>177800</xdr:colOff>
      <xdr:row>79</xdr:row>
      <xdr:rowOff>98552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196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45531</xdr:rowOff>
    </xdr:from>
    <xdr:to>
      <xdr:col>85</xdr:col>
      <xdr:colOff>177800</xdr:colOff>
      <xdr:row>79</xdr:row>
      <xdr:rowOff>147131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159289</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25969</xdr:rowOff>
    </xdr:from>
    <xdr:to>
      <xdr:col>81</xdr:col>
      <xdr:colOff>101600</xdr:colOff>
      <xdr:row>78</xdr:row>
      <xdr:rowOff>127569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144096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7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156076</xdr:rowOff>
    </xdr:from>
    <xdr:to>
      <xdr:col>76</xdr:col>
      <xdr:colOff>165100</xdr:colOff>
      <xdr:row>79</xdr:row>
      <xdr:rowOff>86226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77353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46610</xdr:rowOff>
    </xdr:from>
    <xdr:to>
      <xdr:col>72</xdr:col>
      <xdr:colOff>38100</xdr:colOff>
      <xdr:row>79</xdr:row>
      <xdr:rowOff>148210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139337</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3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47752</xdr:rowOff>
    </xdr:from>
    <xdr:to>
      <xdr:col>67</xdr:col>
      <xdr:colOff>101600</xdr:colOff>
      <xdr:row>79</xdr:row>
      <xdr:rowOff>149352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140479</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85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118517</xdr:rowOff>
    </xdr:from>
    <xdr:to>
      <xdr:col>85</xdr:col>
      <xdr:colOff>127000</xdr:colOff>
      <xdr:row>97</xdr:row>
      <xdr:rowOff>148006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49167"/>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141796</xdr:rowOff>
    </xdr:from>
    <xdr:to>
      <xdr:col>81</xdr:col>
      <xdr:colOff>50800</xdr:colOff>
      <xdr:row>97</xdr:row>
      <xdr:rowOff>148006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7244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128232</xdr:rowOff>
    </xdr:from>
    <xdr:to>
      <xdr:col>76</xdr:col>
      <xdr:colOff>114300</xdr:colOff>
      <xdr:row>97</xdr:row>
      <xdr:rowOff>141796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7588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114764</xdr:rowOff>
    </xdr:from>
    <xdr:to>
      <xdr:col>71</xdr:col>
      <xdr:colOff>177800</xdr:colOff>
      <xdr:row>97</xdr:row>
      <xdr:rowOff>128232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45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67717</xdr:rowOff>
    </xdr:from>
    <xdr:to>
      <xdr:col>85</xdr:col>
      <xdr:colOff>177800</xdr:colOff>
      <xdr:row>97</xdr:row>
      <xdr:rowOff>169317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154094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97206</xdr:rowOff>
    </xdr:from>
    <xdr:to>
      <xdr:col>81</xdr:col>
      <xdr:colOff>101600</xdr:colOff>
      <xdr:row>98</xdr:row>
      <xdr:rowOff>27356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18483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2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90996</xdr:rowOff>
    </xdr:from>
    <xdr:to>
      <xdr:col>76</xdr:col>
      <xdr:colOff>165100</xdr:colOff>
      <xdr:row>98</xdr:row>
      <xdr:rowOff>21146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77432</xdr:rowOff>
    </xdr:from>
    <xdr:to>
      <xdr:col>72</xdr:col>
      <xdr:colOff>38100</xdr:colOff>
      <xdr:row>98</xdr:row>
      <xdr:rowOff>7582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63964</xdr:rowOff>
    </xdr:from>
    <xdr:to>
      <xdr:col>67</xdr:col>
      <xdr:colOff>101600</xdr:colOff>
      <xdr:row>97</xdr:row>
      <xdr:rowOff>165564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156691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類似団体平均との比較では、民生費、土木費、教育費、が上回っている。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民生費については、大きなウェイトを占める扶助費の年々の増加及び増加する障害者福祉サービス利用者等に対応するための福祉施策構想実現に向けた計画推進を行ったことが影響している。区画整理事業の進展により住宅開発等が進み、若い世代の人口増加もあり、それに伴う児童増加に対応するための施設整備費用の増加、扶助費の増加が今後も見込まれるが、義務的経費の抑制は難しいため、施設については計画的な整備及び長寿命化対策が必要である。教育費については、スクールソーシャルワーカーやスクールサポートスタッフの配置、ＩＣＴ支援員の活用等による人件費の増等、歳出ベースは確実に上昇してきており、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年前に整備した幸田町民会館、幸田町立図書館、幸田町民プールに係る計画的な大規模修繕費も歳出額に大きく影響している。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他については類似団体平均を下回っている。総務費については、ふるさと寄附に対する返礼品等の経費に係る割合が非常に高く、令和４年度までは類似団体平均を上回る数値であったが、ふるさと寄附金の減少に伴い下回る結果となっている。公債費については長期的な財政運営及び住民負担の世代間公平の観点から起債機会を適切に見極めて活用していく方針であり、後年度においては緩やかな増加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億円を目標としているが、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以降は目標を下回っている。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幼児教育・保育の無償化などに係る義務的経費の増加に対する財源とするための取崩しに加え、予期し得なかった新型コロナウイルス感染症対策事業に要する経費の財源とするため、大幅な取崩し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を実施したことが要因である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以降は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ふるさと寄附金収入の上振れもあって当初予定していた取崩しの中止により基金残高の増に繋がった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こともあったが、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令和５年度は教育施設の大規模改修に加え、物価高騰の影響もあり減少となった。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令和６年度においては財政調整基金からの取崩しを実施せず、反対に利子分の積立てにより増となった。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全ての会計において赤字額はないため、連結実質赤字比率は算出されていない。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一般会計については、入札努力等によって生じた不用額の精査等により黒字額の減小要因となっている。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水道事業会計については給水人口の増加に伴う給水収益の堅調な伸びと企業債償還が終了していることから健全な財政運営を維持している。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下水道事業会計については令和元年度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公共下水道事業特別会計を公営企業会計へ移行し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農業集落排水事業特別会計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が公営企業会計へ移行した。今後は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一般会計からの繰出金等、費用増加が見込まれている。いずれの公営企業においても経営戦略に沿った事業推進により健全な運営を維持していく。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21011114</v>
      </c>
      <c r="BO4" s="449"/>
      <c r="BP4" s="449"/>
      <c r="BQ4" s="449"/>
      <c r="BR4" s="449"/>
      <c r="BS4" s="449"/>
      <c r="BT4" s="449"/>
      <c r="BU4" s="450"/>
      <c r="BV4" s="448">
        <v>20670515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10</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19989572</v>
      </c>
      <c r="BO5" s="420"/>
      <c r="BP5" s="420"/>
      <c r="BQ5" s="420"/>
      <c r="BR5" s="420"/>
      <c r="BS5" s="420"/>
      <c r="BT5" s="420"/>
      <c r="BU5" s="421"/>
      <c r="BV5" s="419">
        <v>19532282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v>
      </c>
      <c r="CU5" s="417"/>
      <c r="CV5" s="417"/>
      <c r="CW5" s="417"/>
      <c r="CX5" s="417"/>
      <c r="CY5" s="417"/>
      <c r="CZ5" s="417"/>
      <c r="DA5" s="418"/>
      <c r="DB5" s="416">
        <v>91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1021542</v>
      </c>
      <c r="BO6" s="420"/>
      <c r="BP6" s="420"/>
      <c r="BQ6" s="420"/>
      <c r="BR6" s="420"/>
      <c r="BS6" s="420"/>
      <c r="BT6" s="420"/>
      <c r="BU6" s="421"/>
      <c r="BV6" s="419">
        <v>1138233</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92</v>
      </c>
      <c r="CU6" s="563"/>
      <c r="CV6" s="563"/>
      <c r="CW6" s="563"/>
      <c r="CX6" s="563"/>
      <c r="CY6" s="563"/>
      <c r="CZ6" s="563"/>
      <c r="DA6" s="564"/>
      <c r="DB6" s="562">
        <v>91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90</v>
      </c>
      <c r="AV7" s="478"/>
      <c r="AW7" s="478"/>
      <c r="AX7" s="478"/>
      <c r="AY7" s="433" t="s">
        <v>102</v>
      </c>
      <c r="AZ7" s="434"/>
      <c r="BA7" s="434"/>
      <c r="BB7" s="434"/>
      <c r="BC7" s="434"/>
      <c r="BD7" s="434"/>
      <c r="BE7" s="434"/>
      <c r="BF7" s="434"/>
      <c r="BG7" s="434"/>
      <c r="BH7" s="434"/>
      <c r="BI7" s="434"/>
      <c r="BJ7" s="434"/>
      <c r="BK7" s="434"/>
      <c r="BL7" s="434"/>
      <c r="BM7" s="435"/>
      <c r="BN7" s="419">
        <v>186806</v>
      </c>
      <c r="BO7" s="420"/>
      <c r="BP7" s="420"/>
      <c r="BQ7" s="420"/>
      <c r="BR7" s="420"/>
      <c r="BS7" s="420"/>
      <c r="BT7" s="420"/>
      <c r="BU7" s="421"/>
      <c r="BV7" s="419">
        <v>137744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10641333</v>
      </c>
      <c r="CU7" s="420"/>
      <c r="CV7" s="420"/>
      <c r="CW7" s="420"/>
      <c r="CX7" s="420"/>
      <c r="CY7" s="420"/>
      <c r="CZ7" s="420"/>
      <c r="DA7" s="421"/>
      <c r="DB7" s="419">
        <v>9996905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834736</v>
      </c>
      <c r="BO8" s="420"/>
      <c r="BP8" s="420"/>
      <c r="BQ8" s="420"/>
      <c r="BR8" s="420"/>
      <c r="BS8" s="420"/>
      <c r="BT8" s="420"/>
      <c r="BU8" s="421"/>
      <c r="BV8" s="419">
        <v>1000489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1.07</v>
      </c>
      <c r="CU8" s="523"/>
      <c r="CV8" s="523"/>
      <c r="CW8" s="523"/>
      <c r="CX8" s="523"/>
      <c r="CY8" s="523"/>
      <c r="CZ8" s="523"/>
      <c r="DA8" s="524"/>
      <c r="DB8" s="522">
        <v>1.04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42449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98</v>
      </c>
      <c r="AV9" s="478"/>
      <c r="AW9" s="478"/>
      <c r="AX9" s="478"/>
      <c r="AY9" s="433" t="s">
        <v>111</v>
      </c>
      <c r="AZ9" s="434"/>
      <c r="BA9" s="434"/>
      <c r="BB9" s="434"/>
      <c r="BC9" s="434"/>
      <c r="BD9" s="434"/>
      <c r="BE9" s="434"/>
      <c r="BF9" s="434"/>
      <c r="BG9" s="434"/>
      <c r="BH9" s="434"/>
      <c r="BI9" s="434"/>
      <c r="BJ9" s="434"/>
      <c r="BK9" s="434"/>
      <c r="BL9" s="434"/>
      <c r="BM9" s="435"/>
      <c r="BN9" s="419">
        <v>-165753</v>
      </c>
      <c r="BO9" s="420"/>
      <c r="BP9" s="420"/>
      <c r="BQ9" s="420"/>
      <c r="BR9" s="420"/>
      <c r="BS9" s="420"/>
      <c r="BT9" s="420"/>
      <c r="BU9" s="421"/>
      <c r="BV9" s="419">
        <v>-409124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3.8</v>
      </c>
      <c r="CU9" s="417"/>
      <c r="CV9" s="417"/>
      <c r="CW9" s="417"/>
      <c r="CX9" s="417"/>
      <c r="CY9" s="417"/>
      <c r="CZ9" s="417"/>
      <c r="DA9" s="418"/>
      <c r="DB9" s="416">
        <v>3.3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39549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4070</v>
      </c>
      <c r="BO10" s="420"/>
      <c r="BP10" s="420"/>
      <c r="BQ10" s="420"/>
      <c r="BR10" s="420"/>
      <c r="BS10" s="420"/>
      <c r="BT10" s="420"/>
      <c r="BU10" s="421"/>
      <c r="BV10" s="419">
        <v>1409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42023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127418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40849</v>
      </c>
      <c r="S13" s="507"/>
      <c r="T13" s="507"/>
      <c r="U13" s="507"/>
      <c r="V13" s="508"/>
      <c r="W13" s="509" t="s">
        <v>131</v>
      </c>
      <c r="X13" s="405"/>
      <c r="Y13" s="405"/>
      <c r="Z13" s="405"/>
      <c r="AA13" s="405"/>
      <c r="AB13" s="406"/>
      <c r="AC13" s="372">
        <v>695</v>
      </c>
      <c r="AD13" s="373"/>
      <c r="AE13" s="373"/>
      <c r="AF13" s="373"/>
      <c r="AG13" s="374"/>
      <c r="AH13" s="372">
        <v>755</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-161683</v>
      </c>
      <c r="BO13" s="420"/>
      <c r="BP13" s="420"/>
      <c r="BQ13" s="420"/>
      <c r="BR13" s="420"/>
      <c r="BS13" s="420"/>
      <c r="BT13" s="420"/>
      <c r="BU13" s="421"/>
      <c r="BV13" s="419">
        <v>-535133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0.7</v>
      </c>
      <c r="CU13" s="417"/>
      <c r="CV13" s="417"/>
      <c r="CW13" s="417"/>
      <c r="CX13" s="417"/>
      <c r="CY13" s="417"/>
      <c r="CZ13" s="417"/>
      <c r="DA13" s="418"/>
      <c r="DB13" s="416">
        <v>0.4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42296</v>
      </c>
      <c r="S14" s="507"/>
      <c r="T14" s="507"/>
      <c r="U14" s="507"/>
      <c r="V14" s="508"/>
      <c r="W14" s="510"/>
      <c r="X14" s="408"/>
      <c r="Y14" s="408"/>
      <c r="Z14" s="408"/>
      <c r="AA14" s="408"/>
      <c r="AB14" s="409"/>
      <c r="AC14" s="499">
        <v>3.3</v>
      </c>
      <c r="AD14" s="500"/>
      <c r="AE14" s="500"/>
      <c r="AF14" s="500"/>
      <c r="AG14" s="501"/>
      <c r="AH14" s="499">
        <v>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41110</v>
      </c>
      <c r="S15" s="507"/>
      <c r="T15" s="507"/>
      <c r="U15" s="507"/>
      <c r="V15" s="508"/>
      <c r="W15" s="509" t="s">
        <v>137</v>
      </c>
      <c r="X15" s="405"/>
      <c r="Y15" s="405"/>
      <c r="Z15" s="405"/>
      <c r="AA15" s="405"/>
      <c r="AB15" s="406"/>
      <c r="AC15" s="372">
        <v>9862</v>
      </c>
      <c r="AD15" s="373"/>
      <c r="AE15" s="373"/>
      <c r="AF15" s="373"/>
      <c r="AG15" s="374"/>
      <c r="AH15" s="372">
        <v>8831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8286739</v>
      </c>
      <c r="BO15" s="449"/>
      <c r="BP15" s="449"/>
      <c r="BQ15" s="449"/>
      <c r="BR15" s="449"/>
      <c r="BS15" s="449"/>
      <c r="BT15" s="449"/>
      <c r="BU15" s="450"/>
      <c r="BV15" s="448">
        <v>7806187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46.2</v>
      </c>
      <c r="AD16" s="500"/>
      <c r="AE16" s="500"/>
      <c r="AF16" s="500"/>
      <c r="AG16" s="501"/>
      <c r="AH16" s="499">
        <v>45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7557854</v>
      </c>
      <c r="BO16" s="420"/>
      <c r="BP16" s="420"/>
      <c r="BQ16" s="420"/>
      <c r="BR16" s="420"/>
      <c r="BS16" s="420"/>
      <c r="BT16" s="420"/>
      <c r="BU16" s="421"/>
      <c r="BV16" s="419">
        <v>7283166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10784</v>
      </c>
      <c r="AD17" s="373"/>
      <c r="AE17" s="373"/>
      <c r="AF17" s="373"/>
      <c r="AG17" s="374"/>
      <c r="AH17" s="372">
        <v>10029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10641333</v>
      </c>
      <c r="BO17" s="420"/>
      <c r="BP17" s="420"/>
      <c r="BQ17" s="420"/>
      <c r="BR17" s="420"/>
      <c r="BS17" s="420"/>
      <c r="BT17" s="420"/>
      <c r="BU17" s="421"/>
      <c r="BV17" s="419">
        <v>9996905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56.72</v>
      </c>
      <c r="M18" s="472"/>
      <c r="N18" s="472"/>
      <c r="O18" s="472"/>
      <c r="P18" s="472"/>
      <c r="Q18" s="472"/>
      <c r="R18" s="473"/>
      <c r="S18" s="473"/>
      <c r="T18" s="473"/>
      <c r="U18" s="473"/>
      <c r="V18" s="474"/>
      <c r="W18" s="490"/>
      <c r="X18" s="491"/>
      <c r="Y18" s="491"/>
      <c r="Z18" s="491"/>
      <c r="AA18" s="491"/>
      <c r="AB18" s="515"/>
      <c r="AC18" s="389">
        <v>50.5</v>
      </c>
      <c r="AD18" s="390"/>
      <c r="AE18" s="390"/>
      <c r="AF18" s="390"/>
      <c r="AG18" s="475"/>
      <c r="AH18" s="389">
        <v>51.1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10045543</v>
      </c>
      <c r="BO18" s="420"/>
      <c r="BP18" s="420"/>
      <c r="BQ18" s="420"/>
      <c r="BR18" s="420"/>
      <c r="BS18" s="420"/>
      <c r="BT18" s="420"/>
      <c r="BU18" s="421"/>
      <c r="BV18" s="419">
        <v>9490880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748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15729051</v>
      </c>
      <c r="BO19" s="420"/>
      <c r="BP19" s="420"/>
      <c r="BQ19" s="420"/>
      <c r="BR19" s="420"/>
      <c r="BS19" s="420"/>
      <c r="BT19" s="420"/>
      <c r="BU19" s="421"/>
      <c r="BV19" s="419">
        <v>16021825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15810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3925665</v>
      </c>
      <c r="BO22" s="449"/>
      <c r="BP22" s="449"/>
      <c r="BQ22" s="449"/>
      <c r="BR22" s="449"/>
      <c r="BS22" s="449"/>
      <c r="BT22" s="449"/>
      <c r="BU22" s="450"/>
      <c r="BV22" s="448">
        <v>3829741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2046959</v>
      </c>
      <c r="BO23" s="420"/>
      <c r="BP23" s="420"/>
      <c r="BQ23" s="420"/>
      <c r="BR23" s="420"/>
      <c r="BS23" s="420"/>
      <c r="BT23" s="420"/>
      <c r="BU23" s="421"/>
      <c r="BV23" s="419">
        <v>1964585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8690</v>
      </c>
      <c r="R24" s="373"/>
      <c r="S24" s="373"/>
      <c r="T24" s="373"/>
      <c r="U24" s="373"/>
      <c r="V24" s="374"/>
      <c r="W24" s="462"/>
      <c r="X24" s="399"/>
      <c r="Y24" s="400"/>
      <c r="Z24" s="375" t="s">
        <v>161</v>
      </c>
      <c r="AA24" s="376"/>
      <c r="AB24" s="376"/>
      <c r="AC24" s="376"/>
      <c r="AD24" s="376"/>
      <c r="AE24" s="376"/>
      <c r="AF24" s="376"/>
      <c r="AG24" s="377"/>
      <c r="AH24" s="372">
        <v>350</v>
      </c>
      <c r="AI24" s="373"/>
      <c r="AJ24" s="373"/>
      <c r="AK24" s="373"/>
      <c r="AL24" s="374"/>
      <c r="AM24" s="372">
        <v>1018150</v>
      </c>
      <c r="AN24" s="373"/>
      <c r="AO24" s="373"/>
      <c r="AP24" s="373"/>
      <c r="AQ24" s="373"/>
      <c r="AR24" s="374"/>
      <c r="AS24" s="372">
        <v>2909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3562585</v>
      </c>
      <c r="BO24" s="420"/>
      <c r="BP24" s="420"/>
      <c r="BQ24" s="420"/>
      <c r="BR24" s="420"/>
      <c r="BS24" s="420"/>
      <c r="BT24" s="420"/>
      <c r="BU24" s="421"/>
      <c r="BV24" s="419">
        <v>3396714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6770</v>
      </c>
      <c r="R25" s="373"/>
      <c r="S25" s="373"/>
      <c r="T25" s="373"/>
      <c r="U25" s="373"/>
      <c r="V25" s="374"/>
      <c r="W25" s="462"/>
      <c r="X25" s="399"/>
      <c r="Y25" s="400"/>
      <c r="Z25" s="375" t="s">
        <v>164</v>
      </c>
      <c r="AA25" s="376"/>
      <c r="AB25" s="376"/>
      <c r="AC25" s="376"/>
      <c r="AD25" s="376"/>
      <c r="AE25" s="376"/>
      <c r="AF25" s="376"/>
      <c r="AG25" s="377"/>
      <c r="AH25" s="372">
        <v>62</v>
      </c>
      <c r="AI25" s="373"/>
      <c r="AJ25" s="373"/>
      <c r="AK25" s="373"/>
      <c r="AL25" s="374"/>
      <c r="AM25" s="372">
        <v>174778</v>
      </c>
      <c r="AN25" s="373"/>
      <c r="AO25" s="373"/>
      <c r="AP25" s="373"/>
      <c r="AQ25" s="373"/>
      <c r="AR25" s="374"/>
      <c r="AS25" s="372">
        <v>2819</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914231</v>
      </c>
      <c r="BO25" s="449"/>
      <c r="BP25" s="449"/>
      <c r="BQ25" s="449"/>
      <c r="BR25" s="449"/>
      <c r="BS25" s="449"/>
      <c r="BT25" s="449"/>
      <c r="BU25" s="450"/>
      <c r="BV25" s="448">
        <v>4046150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6260</v>
      </c>
      <c r="R26" s="373"/>
      <c r="S26" s="373"/>
      <c r="T26" s="373"/>
      <c r="U26" s="373"/>
      <c r="V26" s="374"/>
      <c r="W26" s="462"/>
      <c r="X26" s="399"/>
      <c r="Y26" s="400"/>
      <c r="Z26" s="375" t="s">
        <v>167</v>
      </c>
      <c r="AA26" s="430"/>
      <c r="AB26" s="430"/>
      <c r="AC26" s="430"/>
      <c r="AD26" s="430"/>
      <c r="AE26" s="430"/>
      <c r="AF26" s="430"/>
      <c r="AG26" s="431"/>
      <c r="AH26" s="372">
        <v>12</v>
      </c>
      <c r="AI26" s="373"/>
      <c r="AJ26" s="373"/>
      <c r="AK26" s="373"/>
      <c r="AL26" s="374"/>
      <c r="AM26" s="372">
        <v>30624</v>
      </c>
      <c r="AN26" s="373"/>
      <c r="AO26" s="373"/>
      <c r="AP26" s="373"/>
      <c r="AQ26" s="373"/>
      <c r="AR26" s="374"/>
      <c r="AS26" s="372">
        <v>2552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4240</v>
      </c>
      <c r="R27" s="373"/>
      <c r="S27" s="373"/>
      <c r="T27" s="373"/>
      <c r="U27" s="373"/>
      <c r="V27" s="374"/>
      <c r="W27" s="462"/>
      <c r="X27" s="399"/>
      <c r="Y27" s="400"/>
      <c r="Z27" s="375" t="s">
        <v>170</v>
      </c>
      <c r="AA27" s="376"/>
      <c r="AB27" s="376"/>
      <c r="AC27" s="376"/>
      <c r="AD27" s="376"/>
      <c r="AE27" s="376"/>
      <c r="AF27" s="376"/>
      <c r="AG27" s="377"/>
      <c r="AH27" s="372">
        <v>5</v>
      </c>
      <c r="AI27" s="373"/>
      <c r="AJ27" s="373"/>
      <c r="AK27" s="373"/>
      <c r="AL27" s="374"/>
      <c r="AM27" s="372">
        <v>19175</v>
      </c>
      <c r="AN27" s="373"/>
      <c r="AO27" s="373"/>
      <c r="AP27" s="373"/>
      <c r="AQ27" s="373"/>
      <c r="AR27" s="374"/>
      <c r="AS27" s="372">
        <v>3835</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251056</v>
      </c>
      <c r="BO27" s="454"/>
      <c r="BP27" s="454"/>
      <c r="BQ27" s="454"/>
      <c r="BR27" s="454"/>
      <c r="BS27" s="454"/>
      <c r="BT27" s="454"/>
      <c r="BU27" s="455"/>
      <c r="BV27" s="453">
        <v>196766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3330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2369362</v>
      </c>
      <c r="BO28" s="449"/>
      <c r="BP28" s="449"/>
      <c r="BQ28" s="449"/>
      <c r="BR28" s="449"/>
      <c r="BS28" s="449"/>
      <c r="BT28" s="449"/>
      <c r="BU28" s="450"/>
      <c r="BV28" s="448">
        <v>2365292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14</v>
      </c>
      <c r="M29" s="373"/>
      <c r="N29" s="373"/>
      <c r="O29" s="373"/>
      <c r="P29" s="374"/>
      <c r="Q29" s="372">
        <v>3030</v>
      </c>
      <c r="R29" s="373"/>
      <c r="S29" s="373"/>
      <c r="T29" s="373"/>
      <c r="U29" s="373"/>
      <c r="V29" s="374"/>
      <c r="W29" s="463"/>
      <c r="X29" s="464"/>
      <c r="Y29" s="465"/>
      <c r="Z29" s="375" t="s">
        <v>176</v>
      </c>
      <c r="AA29" s="376"/>
      <c r="AB29" s="376"/>
      <c r="AC29" s="376"/>
      <c r="AD29" s="376"/>
      <c r="AE29" s="376"/>
      <c r="AF29" s="376"/>
      <c r="AG29" s="377"/>
      <c r="AH29" s="372">
        <v>355</v>
      </c>
      <c r="AI29" s="373"/>
      <c r="AJ29" s="373"/>
      <c r="AK29" s="373"/>
      <c r="AL29" s="374"/>
      <c r="AM29" s="372">
        <v>1037325</v>
      </c>
      <c r="AN29" s="373"/>
      <c r="AO29" s="373"/>
      <c r="AP29" s="373"/>
      <c r="AQ29" s="373"/>
      <c r="AR29" s="374"/>
      <c r="AS29" s="372">
        <v>2922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803959</v>
      </c>
      <c r="BO30" s="454"/>
      <c r="BP30" s="454"/>
      <c r="BQ30" s="454"/>
      <c r="BR30" s="454"/>
      <c r="BS30" s="454"/>
      <c r="BT30" s="454"/>
      <c r="BU30" s="455"/>
      <c r="BV30" s="453">
        <v>1336283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蒲郡市幸田町衛生組合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岡崎市額田郡模範造林組合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愛知県市町村職員退職手当組合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愛知県後期高齢者医療広域連合(一般会計)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愛知県後期高齢者医療広域連合(特別会計)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kvCCBP05cJysfQrjGQheEbOhjWHPSGTs2aPB35FvF2p7KxzM2jQP6B5nwan1h/kglMuSC4ghbVCTC3teRWAMw==" saltValue="IpFITTKJ8/0sYUpF2wEp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15.72</v>
      </c>
      <c r="G34" s="33">
        <v>15.94</v>
      </c>
      <c r="H34" s="33">
        <v>15.9</v>
      </c>
      <c r="I34" s="33">
        <v>14.31</v>
      </c>
      <c r="J34" s="34">
        <v>11.49</v>
      </c>
      <c r="K34" s="22"/>
      <c r="L34" s="22"/>
      <c r="M34" s="22"/>
      <c r="N34" s="22"/>
      <c r="O34" s="22"/>
      <c r="P34" s="22"/>
    </row>
    <row r="35" spans="1:16" ht="39" customHeight="1" x14ac:dyDescent="0.2">
      <c r="A35" s="22"/>
      <c r="B35" s="35"/>
      <c r="C35" s="1145" t="s">
        <v>533</v>
      </c>
      <c r="D35" s="1146"/>
      <c r="E35" s="1147"/>
      <c r="F35" s="36">
        <v>8.81</v>
      </c>
      <c r="G35" s="37">
        <v>12.68</v>
      </c>
      <c r="H35" s="37">
        <v>14.7</v>
      </c>
      <c r="I35" s="37">
        <v>9.8000000000000007</v>
      </c>
      <c r="J35" s="38">
        <v>7.84</v>
      </c>
      <c r="K35" s="22"/>
      <c r="L35" s="22"/>
      <c r="M35" s="22"/>
      <c r="N35" s="22"/>
      <c r="O35" s="22"/>
      <c r="P35" s="22"/>
    </row>
    <row r="36" spans="1:16" ht="39" customHeight="1" x14ac:dyDescent="0.2">
      <c r="A36" s="22"/>
      <c r="B36" s="35"/>
      <c r="C36" s="1145" t="s">
        <v>534</v>
      </c>
      <c r="D36" s="1146"/>
      <c r="E36" s="1147"/>
      <c r="F36" s="36">
        <v>0.24</v>
      </c>
      <c r="G36" s="37">
        <v>0.28000000000000003</v>
      </c>
      <c r="H36" s="37">
        <v>0.36</v>
      </c>
      <c r="I36" s="37">
        <v>0.31</v>
      </c>
      <c r="J36" s="38">
        <v>0.78</v>
      </c>
      <c r="K36" s="22"/>
      <c r="L36" s="22"/>
      <c r="M36" s="22"/>
      <c r="N36" s="22"/>
      <c r="O36" s="22"/>
      <c r="P36" s="22"/>
    </row>
    <row r="37" spans="1:16" ht="39" customHeight="1" x14ac:dyDescent="0.2">
      <c r="A37" s="22"/>
      <c r="B37" s="35"/>
      <c r="C37" s="1145" t="s">
        <v>535</v>
      </c>
      <c r="D37" s="1146"/>
      <c r="E37" s="1147"/>
      <c r="F37" s="36">
        <v>0.61</v>
      </c>
      <c r="G37" s="37">
        <v>0.56999999999999995</v>
      </c>
      <c r="H37" s="37">
        <v>0.55000000000000004</v>
      </c>
      <c r="I37" s="37">
        <v>0.03</v>
      </c>
      <c r="J37" s="38">
        <v>0.46</v>
      </c>
      <c r="K37" s="22"/>
      <c r="L37" s="22"/>
      <c r="M37" s="22"/>
      <c r="N37" s="22"/>
      <c r="O37" s="22"/>
      <c r="P37" s="22"/>
    </row>
    <row r="38" spans="1:16" ht="39" customHeight="1" x14ac:dyDescent="0.2">
      <c r="A38" s="22"/>
      <c r="B38" s="35"/>
      <c r="C38" s="1145" t="s">
        <v>536</v>
      </c>
      <c r="D38" s="1146"/>
      <c r="E38" s="1147"/>
      <c r="F38" s="36">
        <v>0.08</v>
      </c>
      <c r="G38" s="37">
        <v>7.0000000000000007E-2</v>
      </c>
      <c r="H38" s="37">
        <v>7.0000000000000007E-2</v>
      </c>
      <c r="I38" s="37">
        <v>0.06</v>
      </c>
      <c r="J38" s="38">
        <v>7.0000000000000007E-2</v>
      </c>
      <c r="K38" s="22"/>
      <c r="L38" s="22"/>
      <c r="M38" s="22"/>
      <c r="N38" s="22"/>
      <c r="O38" s="22"/>
      <c r="P38" s="22"/>
    </row>
    <row r="39" spans="1:16" ht="39" customHeight="1" x14ac:dyDescent="0.2">
      <c r="A39" s="22"/>
      <c r="B39" s="35"/>
      <c r="C39" s="1145" t="s">
        <v>537</v>
      </c>
      <c r="D39" s="1146"/>
      <c r="E39" s="1147"/>
      <c r="F39" s="36">
        <v>0</v>
      </c>
      <c r="G39" s="37">
        <v>0</v>
      </c>
      <c r="H39" s="37">
        <v>0.01</v>
      </c>
      <c r="I39" s="37">
        <v>0.01</v>
      </c>
      <c r="J39" s="38">
        <v>0</v>
      </c>
      <c r="K39" s="22"/>
      <c r="L39" s="22"/>
      <c r="M39" s="22"/>
      <c r="N39" s="22"/>
      <c r="O39" s="22"/>
      <c r="P39" s="22"/>
    </row>
    <row r="40" spans="1:16" ht="39" customHeight="1" x14ac:dyDescent="0.2">
      <c r="A40" s="22"/>
      <c r="B40" s="35"/>
      <c r="C40" s="1145" t="s">
        <v>538</v>
      </c>
      <c r="D40" s="1146"/>
      <c r="E40" s="1147"/>
      <c r="F40" s="36">
        <v>0.21</v>
      </c>
      <c r="G40" s="37">
        <v>0.2</v>
      </c>
      <c r="H40" s="37">
        <v>0.24</v>
      </c>
      <c r="I40" s="37">
        <v>0.2</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540</v>
      </c>
      <c r="D43" s="1149"/>
      <c r="E43" s="1150"/>
      <c r="F43" s="41">
        <v>0</v>
      </c>
      <c r="G43" s="42">
        <v>0</v>
      </c>
      <c r="H43" s="42">
        <v>0</v>
      </c>
      <c r="I43" s="42">
        <v>0.44</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p+liAXibxujhHYW8MCw4m12qxF16Nf5SAtxRC2dCWuy6X+socAVnAVM+Rue/uk7eVk9aGKhvBE9h35YguS8zQ==" saltValue="MQTqbeXJBRkqRpfR5f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609</v>
      </c>
      <c r="L45" s="60">
        <v>579</v>
      </c>
      <c r="M45" s="60">
        <v>545</v>
      </c>
      <c r="N45" s="60">
        <v>531</v>
      </c>
      <c r="O45" s="61">
        <v>593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388</v>
      </c>
      <c r="L48" s="64">
        <v>393</v>
      </c>
      <c r="M48" s="64">
        <v>379</v>
      </c>
      <c r="N48" s="64">
        <v>342</v>
      </c>
      <c r="O48" s="65">
        <v>297</v>
      </c>
      <c r="P48" s="48"/>
      <c r="Q48" s="48"/>
      <c r="R48" s="48"/>
      <c r="S48" s="48"/>
      <c r="T48" s="48"/>
      <c r="U48" s="48"/>
    </row>
    <row r="49" spans="1:21" ht="30.75" customHeight="1" x14ac:dyDescent="0.2">
      <c r="A49" s="48"/>
      <c r="B49" s="1178"/>
      <c r="C49" s="1179"/>
      <c r="D49" s="62"/>
      <c r="E49" s="1155" t="s">
        <v>14</v>
      </c>
      <c r="F49" s="1155"/>
      <c r="G49" s="1155"/>
      <c r="H49" s="1155"/>
      <c r="I49" s="1155"/>
      <c r="J49" s="1156"/>
      <c r="K49" s="63">
        <v>25</v>
      </c>
      <c r="L49" s="64">
        <v>25</v>
      </c>
      <c r="M49" s="64">
        <v>25</v>
      </c>
      <c r="N49" s="64">
        <v>24</v>
      </c>
      <c r="O49" s="65">
        <v>24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999</v>
      </c>
      <c r="L52" s="64">
        <v>969</v>
      </c>
      <c r="M52" s="64">
        <v>904</v>
      </c>
      <c r="N52" s="64">
        <v>845</v>
      </c>
      <c r="O52" s="65">
        <v>796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23</v>
      </c>
      <c r="L53" s="69">
        <v>28</v>
      </c>
      <c r="M53" s="69">
        <v>45</v>
      </c>
      <c r="N53" s="69">
        <v>52</v>
      </c>
      <c r="O53" s="70">
        <v>118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546</v>
      </c>
      <c r="L58" s="84" t="s">
        <v>546</v>
      </c>
      <c r="M58" s="84" t="s">
        <v>546</v>
      </c>
      <c r="N58" s="84" t="s">
        <v>546</v>
      </c>
      <c r="O58" s="85" t="s">
        <v>546</v>
      </c>
    </row>
    <row r="59" spans="1:21" ht="31.5" customHeight="1" x14ac:dyDescent="0.2">
      <c r="B59" s="1163"/>
      <c r="C59" s="1164"/>
      <c r="D59" s="1170" t="s">
        <v>26</v>
      </c>
      <c r="E59" s="1171"/>
      <c r="F59" s="1171"/>
      <c r="G59" s="1171"/>
      <c r="H59" s="1171"/>
      <c r="I59" s="1171"/>
      <c r="J59" s="1172"/>
      <c r="K59" s="86" t="s">
        <v>546</v>
      </c>
      <c r="L59" s="87" t="s">
        <v>546</v>
      </c>
      <c r="M59" s="87" t="s">
        <v>546</v>
      </c>
      <c r="N59" s="87" t="s">
        <v>546</v>
      </c>
      <c r="O59" s="88" t="s">
        <v>546</v>
      </c>
    </row>
    <row r="60" spans="1:21" ht="31.5" customHeight="1" thickBot="1" x14ac:dyDescent="0.25">
      <c r="B60" s="1165"/>
      <c r="C60" s="1166"/>
      <c r="D60" s="1173" t="s">
        <v>27</v>
      </c>
      <c r="E60" s="1174"/>
      <c r="F60" s="1174"/>
      <c r="G60" s="1174"/>
      <c r="H60" s="1174"/>
      <c r="I60" s="1174"/>
      <c r="J60" s="1175"/>
      <c r="K60" s="89" t="s">
        <v>546</v>
      </c>
      <c r="L60" s="90" t="s">
        <v>546</v>
      </c>
      <c r="M60" s="90" t="s">
        <v>546</v>
      </c>
      <c r="N60" s="90" t="s">
        <v>546</v>
      </c>
      <c r="O60" s="91" t="s">
        <v>546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N6QEV/BeHxBbscWNM/HQF0zw5s302i15+c3hlLMacg16YCSv530kxUlKj6ntetaB6j3zf6Qs/e67qODbyDGaw==" saltValue="T8/HoLFU1FV64zISkzHT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3583</v>
      </c>
      <c r="J41" s="344">
        <v>3575</v>
      </c>
      <c r="K41" s="344">
        <v>3771</v>
      </c>
      <c r="L41" s="344">
        <v>3830</v>
      </c>
      <c r="M41" s="345">
        <v>3926</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v>2290</v>
      </c>
      <c r="J43" s="347">
        <v>2088</v>
      </c>
      <c r="K43" s="347">
        <v>1966</v>
      </c>
      <c r="L43" s="347">
        <v>1831</v>
      </c>
      <c r="M43" s="348">
        <v>1684</v>
      </c>
    </row>
    <row r="44" spans="2:13" ht="27.75" customHeight="1" x14ac:dyDescent="0.2">
      <c r="B44" s="1186"/>
      <c r="C44" s="1187"/>
      <c r="D44" s="106"/>
      <c r="E44" s="1190" t="s">
        <v>34</v>
      </c>
      <c r="F44" s="1190"/>
      <c r="G44" s="1190"/>
      <c r="H44" s="1191"/>
      <c r="I44" s="346">
        <v>218</v>
      </c>
      <c r="J44" s="347">
        <v>193</v>
      </c>
      <c r="K44" s="347">
        <v>169</v>
      </c>
      <c r="L44" s="347">
        <v>145</v>
      </c>
      <c r="M44" s="348">
        <v>121</v>
      </c>
    </row>
    <row r="45" spans="2:13" ht="27.75" customHeight="1" x14ac:dyDescent="0.2">
      <c r="B45" s="1186"/>
      <c r="C45" s="1187"/>
      <c r="D45" s="106"/>
      <c r="E45" s="1190" t="s">
        <v>35</v>
      </c>
      <c r="F45" s="1190"/>
      <c r="G45" s="1190"/>
      <c r="H45" s="1191"/>
      <c r="I45" s="346" t="s">
        <v>485</v>
      </c>
      <c r="J45" s="347" t="s">
        <v>485</v>
      </c>
      <c r="K45" s="347" t="s">
        <v>485</v>
      </c>
      <c r="L45" s="347" t="s">
        <v>485</v>
      </c>
      <c r="M45" s="348" t="s">
        <v>485</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4667</v>
      </c>
      <c r="J50" s="347">
        <v>4787</v>
      </c>
      <c r="K50" s="347">
        <v>4715</v>
      </c>
      <c r="L50" s="347">
        <v>4335</v>
      </c>
      <c r="M50" s="348">
        <v>3776</v>
      </c>
    </row>
    <row r="51" spans="2:13" ht="27.75" customHeight="1" x14ac:dyDescent="0.2">
      <c r="B51" s="1186"/>
      <c r="C51" s="1187"/>
      <c r="D51" s="106"/>
      <c r="E51" s="1190" t="s">
        <v>42</v>
      </c>
      <c r="F51" s="1190"/>
      <c r="G51" s="1190"/>
      <c r="H51" s="1191"/>
      <c r="I51" s="346">
        <v>1390</v>
      </c>
      <c r="J51" s="347">
        <v>1232</v>
      </c>
      <c r="K51" s="347">
        <v>1158</v>
      </c>
      <c r="L51" s="347">
        <v>1136</v>
      </c>
      <c r="M51" s="348">
        <v>1162</v>
      </c>
    </row>
    <row r="52" spans="2:13" ht="27.75" customHeight="1" x14ac:dyDescent="0.2">
      <c r="B52" s="1188"/>
      <c r="C52" s="1189"/>
      <c r="D52" s="106"/>
      <c r="E52" s="1190" t="s">
        <v>43</v>
      </c>
      <c r="F52" s="1190"/>
      <c r="G52" s="1190"/>
      <c r="H52" s="1191"/>
      <c r="I52" s="346">
        <v>5778</v>
      </c>
      <c r="J52" s="347">
        <v>5211</v>
      </c>
      <c r="K52" s="347">
        <v>4652</v>
      </c>
      <c r="L52" s="347">
        <v>4155</v>
      </c>
      <c r="M52" s="348">
        <v>3857</v>
      </c>
    </row>
    <row r="53" spans="2:13" ht="27.75" customHeight="1" thickBot="1" x14ac:dyDescent="0.25">
      <c r="B53" s="1192" t="s">
        <v>19</v>
      </c>
      <c r="C53" s="1193"/>
      <c r="D53" s="110"/>
      <c r="E53" s="1194" t="s">
        <v>44</v>
      </c>
      <c r="F53" s="1194"/>
      <c r="G53" s="1194"/>
      <c r="H53" s="1195"/>
      <c r="I53" s="349">
        <v>-5745</v>
      </c>
      <c r="J53" s="350">
        <v>-5373</v>
      </c>
      <c r="K53" s="350">
        <v>-4620</v>
      </c>
      <c r="L53" s="350">
        <v>-3821</v>
      </c>
      <c r="M53" s="351">
        <v>-3063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t6i52iDHY+FLMulEyRip3V+gFtk3jaMvlLy15xHL4VUAOmQ2FVUSnL+0D3w8vyN1jWoZ/56sGllGZ0BTug9LA==" saltValue="W/TTN5hiUKP/ptMoDQjm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2491</v>
      </c>
      <c r="G55" s="352">
        <v>2365</v>
      </c>
      <c r="H55" s="353">
        <v>2369</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1462</v>
      </c>
      <c r="G57" s="356">
        <v>1336</v>
      </c>
      <c r="H57" s="357">
        <v>804</v>
      </c>
    </row>
    <row r="58" spans="2:8" ht="45.75" customHeight="1" x14ac:dyDescent="0.2">
      <c r="B58" s="123"/>
      <c r="C58" s="1203" t="s">
        <v>553</v>
      </c>
      <c r="D58" s="1204"/>
      <c r="E58" s="1205"/>
      <c r="F58" s="358">
        <v>1165</v>
      </c>
      <c r="G58" s="358">
        <v>966</v>
      </c>
      <c r="H58" s="359">
        <v>492</v>
      </c>
    </row>
    <row r="59" spans="2:8" ht="45.75" customHeight="1" x14ac:dyDescent="0.2">
      <c r="B59" s="123"/>
      <c r="C59" s="1203" t="s">
        <v>554</v>
      </c>
      <c r="D59" s="1204"/>
      <c r="E59" s="1205"/>
      <c r="F59" s="358">
        <v>74</v>
      </c>
      <c r="G59" s="358">
        <v>174</v>
      </c>
      <c r="H59" s="359">
        <v>228</v>
      </c>
    </row>
    <row r="60" spans="2:8" ht="45.75" customHeight="1" x14ac:dyDescent="0.2">
      <c r="B60" s="123"/>
      <c r="C60" s="1203" t="s">
        <v>555</v>
      </c>
      <c r="D60" s="1204"/>
      <c r="E60" s="1205"/>
      <c r="F60" s="358">
        <v>112</v>
      </c>
      <c r="G60" s="358">
        <v>112</v>
      </c>
      <c r="H60" s="359">
        <v>52</v>
      </c>
    </row>
    <row r="61" spans="2:8" ht="45.75" customHeight="1" x14ac:dyDescent="0.2">
      <c r="B61" s="123"/>
      <c r="C61" s="1203" t="s">
        <v>556</v>
      </c>
      <c r="D61" s="1204"/>
      <c r="E61" s="1205"/>
      <c r="F61" s="358" t="s">
        <v>558</v>
      </c>
      <c r="G61" s="358" t="s">
        <v>558</v>
      </c>
      <c r="H61" s="359">
        <v>30</v>
      </c>
    </row>
    <row r="62" spans="2:8" ht="45.75" customHeight="1" thickBot="1" x14ac:dyDescent="0.25">
      <c r="B62" s="124"/>
      <c r="C62" s="1206" t="s">
        <v>557</v>
      </c>
      <c r="D62" s="1207"/>
      <c r="E62" s="1208"/>
      <c r="F62" s="360">
        <v>2</v>
      </c>
      <c r="G62" s="360">
        <v>2</v>
      </c>
      <c r="H62" s="361">
        <v>2</v>
      </c>
    </row>
    <row r="63" spans="2:8" ht="52.5" customHeight="1" thickBot="1" x14ac:dyDescent="0.25">
      <c r="B63" s="125"/>
      <c r="C63" s="1209" t="s">
        <v>49</v>
      </c>
      <c r="D63" s="1209"/>
      <c r="E63" s="1210"/>
      <c r="F63" s="362">
        <v>3953</v>
      </c>
      <c r="G63" s="362">
        <v>3702</v>
      </c>
      <c r="H63" s="363">
        <v>3173</v>
      </c>
    </row>
    <row r="64" spans="2:8" ht="13" x14ac:dyDescent="0.2"/>
  </sheetData>
  <sheetProtection algorithmName="SHA-512" hashValue="PNrvyjv3fk8BM0q0q6DeyRb2UIWixFpdOcG6S26wz/aYiJ6zLsKYM9BE1hg28RqwudLAZIQsgts3tEDa9Z9+rg==" saltValue="OHZFlrsQbU5hnIcdl6wY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71951</v>
      </c>
      <c r="E3" s="144"/>
      <c r="F3" s="145">
        <v>53895</v>
      </c>
      <c r="G3" s="146"/>
      <c r="H3" s="147"/>
    </row>
    <row r="4" spans="1:8" x14ac:dyDescent="0.2">
      <c r="A4" s="148"/>
      <c r="B4" s="149"/>
      <c r="C4" s="150"/>
      <c r="D4" s="151">
        <v>51853</v>
      </c>
      <c r="E4" s="152"/>
      <c r="F4" s="153">
        <v>31224</v>
      </c>
      <c r="G4" s="154"/>
      <c r="H4" s="155"/>
    </row>
    <row r="5" spans="1:8" x14ac:dyDescent="0.2">
      <c r="A5" s="136" t="s">
        <v>518</v>
      </c>
      <c r="B5" s="141"/>
      <c r="C5" s="142"/>
      <c r="D5" s="143">
        <v>68551</v>
      </c>
      <c r="E5" s="144"/>
      <c r="F5" s="145">
        <v>56181</v>
      </c>
      <c r="G5" s="146"/>
      <c r="H5" s="147"/>
    </row>
    <row r="6" spans="1:8" x14ac:dyDescent="0.2">
      <c r="A6" s="148"/>
      <c r="B6" s="149"/>
      <c r="C6" s="150"/>
      <c r="D6" s="151">
        <v>51955</v>
      </c>
      <c r="E6" s="152"/>
      <c r="F6" s="153">
        <v>32039</v>
      </c>
      <c r="G6" s="154"/>
      <c r="H6" s="155"/>
    </row>
    <row r="7" spans="1:8" x14ac:dyDescent="0.2">
      <c r="A7" s="136" t="s">
        <v>519</v>
      </c>
      <c r="B7" s="141"/>
      <c r="C7" s="142"/>
      <c r="D7" s="143">
        <v>59034</v>
      </c>
      <c r="E7" s="144"/>
      <c r="F7" s="145">
        <v>47730</v>
      </c>
      <c r="G7" s="146"/>
      <c r="H7" s="147"/>
    </row>
    <row r="8" spans="1:8" x14ac:dyDescent="0.2">
      <c r="A8" s="148"/>
      <c r="B8" s="149"/>
      <c r="C8" s="150"/>
      <c r="D8" s="151">
        <v>46161</v>
      </c>
      <c r="E8" s="152"/>
      <c r="F8" s="153">
        <v>26378</v>
      </c>
      <c r="G8" s="154"/>
      <c r="H8" s="155"/>
    </row>
    <row r="9" spans="1:8" x14ac:dyDescent="0.2">
      <c r="A9" s="136" t="s">
        <v>520</v>
      </c>
      <c r="B9" s="141"/>
      <c r="C9" s="142"/>
      <c r="D9" s="143">
        <v>64024</v>
      </c>
      <c r="E9" s="144"/>
      <c r="F9" s="145">
        <v>61921</v>
      </c>
      <c r="G9" s="146"/>
      <c r="H9" s="147"/>
    </row>
    <row r="10" spans="1:8" x14ac:dyDescent="0.2">
      <c r="A10" s="148"/>
      <c r="B10" s="149"/>
      <c r="C10" s="150"/>
      <c r="D10" s="151">
        <v>53500</v>
      </c>
      <c r="E10" s="152"/>
      <c r="F10" s="153">
        <v>34719</v>
      </c>
      <c r="G10" s="154"/>
      <c r="H10" s="155"/>
    </row>
    <row r="11" spans="1:8" x14ac:dyDescent="0.2">
      <c r="A11" s="136" t="s">
        <v>521</v>
      </c>
      <c r="B11" s="141"/>
      <c r="C11" s="142"/>
      <c r="D11" s="143">
        <v>65457</v>
      </c>
      <c r="E11" s="144"/>
      <c r="F11" s="145">
        <v>62764</v>
      </c>
      <c r="G11" s="146"/>
      <c r="H11" s="147"/>
    </row>
    <row r="12" spans="1:8" x14ac:dyDescent="0.2">
      <c r="A12" s="148"/>
      <c r="B12" s="149"/>
      <c r="C12" s="156"/>
      <c r="D12" s="151">
        <v>50664</v>
      </c>
      <c r="E12" s="152"/>
      <c r="F12" s="153">
        <v>36476</v>
      </c>
      <c r="G12" s="154"/>
      <c r="H12" s="155"/>
    </row>
    <row r="13" spans="1:8" x14ac:dyDescent="0.2">
      <c r="A13" s="136"/>
      <c r="B13" s="141"/>
      <c r="C13" s="157"/>
      <c r="D13" s="158">
        <v>65803</v>
      </c>
      <c r="E13" s="159"/>
      <c r="F13" s="160">
        <v>56498</v>
      </c>
      <c r="G13" s="161"/>
      <c r="H13" s="147"/>
    </row>
    <row r="14" spans="1:8" x14ac:dyDescent="0.2">
      <c r="A14" s="148"/>
      <c r="B14" s="149"/>
      <c r="C14" s="150"/>
      <c r="D14" s="151">
        <v>50827</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9.0299999999999994</v>
      </c>
      <c r="C19" s="162">
        <f>ROUND(VALUE(SUBSTITUTE(実質収支比率等に係る経年分析!G$48,"▲","-")),2)</f>
        <v>12.89</v>
      </c>
      <c r="D19" s="162">
        <f>ROUND(VALUE(SUBSTITUTE(実質収支比率等に係る経年分析!H$48,"▲","-")),2)</f>
        <v>14.96</v>
      </c>
      <c r="E19" s="162">
        <f>ROUND(VALUE(SUBSTITUTE(実質収支比率等に係る経年分析!I$48,"▲","-")),2)</f>
        <v>10.01</v>
      </c>
      <c r="F19" s="162">
        <f>ROUND(VALUE(SUBSTITUTE(実質収支比率等に係る経年分析!J$48,"▲","-")),2)</f>
        <v>7.84</v>
      </c>
    </row>
    <row r="20" spans="1:11" x14ac:dyDescent="0.2">
      <c r="A20" s="162" t="s">
        <v>53</v>
      </c>
      <c r="B20" s="162">
        <f>ROUND(VALUE(SUBSTITUTE(実質収支比率等に係る経年分析!F$47,"▲","-")),2)</f>
        <v>24.54</v>
      </c>
      <c r="C20" s="162">
        <f>ROUND(VALUE(SUBSTITUTE(実質収支比率等に係る経年分析!G$47,"▲","-")),2)</f>
        <v>26.03</v>
      </c>
      <c r="D20" s="162">
        <f>ROUND(VALUE(SUBSTITUTE(実質収支比率等に係る経年分析!H$47,"▲","-")),2)</f>
        <v>26.43</v>
      </c>
      <c r="E20" s="162">
        <f>ROUND(VALUE(SUBSTITUTE(実質収支比率等に係る経年分析!I$47,"▲","-")),2)</f>
        <v>23.66</v>
      </c>
      <c r="F20" s="162">
        <f>ROUND(VALUE(SUBSTITUTE(実質収支比率等に係る経年分析!J$47,"▲","-")),2)</f>
        <v>22.27</v>
      </c>
    </row>
    <row r="21" spans="1:11" x14ac:dyDescent="0.2">
      <c r="A21" s="162" t="s">
        <v>54</v>
      </c>
      <c r="B21" s="162">
        <f>IF(ISNUMBER(VALUE(SUBSTITUTE(実質収支比率等に係る経年分析!F$49,"▲","-"))),ROUND(VALUE(SUBSTITUTE(実質収支比率等に係る経年分析!F$49,"▲","-")),2),NA())</f>
        <v>-6.47</v>
      </c>
      <c r="C21" s="162">
        <f>IF(ISNUMBER(VALUE(SUBSTITUTE(実質収支比率等に係る経年分析!G$49,"▲","-"))),ROUND(VALUE(SUBSTITUTE(実質収支比率等に係る経年分析!G$49,"▲","-")),2),NA())</f>
        <v>5.19</v>
      </c>
      <c r="D21" s="162">
        <f>IF(ISNUMBER(VALUE(SUBSTITUTE(実質収支比率等に係る経年分析!H$49,"▲","-"))),ROUND(VALUE(SUBSTITUTE(実質収支比率等に係る経年分析!H$49,"▲","-")),2),NA())</f>
        <v>1.89</v>
      </c>
      <c r="E21" s="162">
        <f>IF(ISNUMBER(VALUE(SUBSTITUTE(実質収支比率等に係る経年分析!I$49,"▲","-"))),ROUND(VALUE(SUBSTITUTE(実質収支比率等に係る経年分析!I$49,"▲","-")),2),NA())</f>
        <v>-5.35</v>
      </c>
      <c r="F21" s="162">
        <f>IF(ISNUMBER(VALUE(SUBSTITUTE(実質収支比率等に係る経年分析!J$49,"▲","-"))),ROUND(VALUE(SUBSTITUTE(実質収支比率等に係る経年分析!J$49,"▲","-")),2),NA())</f>
        <v>-1.52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0.56999999999999995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0.55000000000000004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0.28000000000000003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9.8000000000000007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11.49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999</v>
      </c>
      <c r="E42" s="164"/>
      <c r="F42" s="164"/>
      <c r="G42" s="164">
        <f>'実質公債費比率（分子）の構造'!L$52</f>
        <v>969</v>
      </c>
      <c r="H42" s="164"/>
      <c r="I42" s="164"/>
      <c r="J42" s="164">
        <f>'実質公債費比率（分子）の構造'!M$52</f>
        <v>904</v>
      </c>
      <c r="K42" s="164"/>
      <c r="L42" s="164"/>
      <c r="M42" s="164">
        <f>'実質公債費比率（分子）の構造'!N$52</f>
        <v>845</v>
      </c>
      <c r="N42" s="164"/>
      <c r="O42" s="164"/>
      <c r="P42" s="164">
        <f>'実質公債費比率（分子）の構造'!O$52</f>
        <v>796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25</v>
      </c>
      <c r="C45" s="164"/>
      <c r="D45" s="164"/>
      <c r="E45" s="164">
        <f>'実質公債費比率（分子）の構造'!L$49</f>
        <v>25</v>
      </c>
      <c r="F45" s="164"/>
      <c r="G45" s="164"/>
      <c r="H45" s="164">
        <f>'実質公債費比率（分子）の構造'!M$49</f>
        <v>25</v>
      </c>
      <c r="I45" s="164"/>
      <c r="J45" s="164"/>
      <c r="K45" s="164">
        <f>'実質公債費比率（分子）の構造'!N$49</f>
        <v>24</v>
      </c>
      <c r="L45" s="164"/>
      <c r="M45" s="164"/>
      <c r="N45" s="164">
        <f>'実質公債費比率（分子）の構造'!O$49</f>
        <v>24</v>
      </c>
      <c r="O45" s="164"/>
      <c r="P45" s="164"/>
    </row>
    <row r="46" spans="1:16" x14ac:dyDescent="0.2">
      <c r="A46" s="164" t="s">
        <v>64</v>
      </c>
      <c r="B46" s="164">
        <f>'実質公債費比率（分子）の構造'!K$48</f>
        <v>388</v>
      </c>
      <c r="C46" s="164"/>
      <c r="D46" s="164"/>
      <c r="E46" s="164">
        <f>'実質公債費比率（分子）の構造'!L$48</f>
        <v>393</v>
      </c>
      <c r="F46" s="164"/>
      <c r="G46" s="164"/>
      <c r="H46" s="164">
        <f>'実質公債費比率（分子）の構造'!M$48</f>
        <v>379</v>
      </c>
      <c r="I46" s="164"/>
      <c r="J46" s="164"/>
      <c r="K46" s="164">
        <f>'実質公債費比率（分子）の構造'!N$48</f>
        <v>342</v>
      </c>
      <c r="L46" s="164"/>
      <c r="M46" s="164"/>
      <c r="N46" s="164">
        <f>'実質公債費比率（分子）の構造'!O$48</f>
        <v>297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609</v>
      </c>
      <c r="C49" s="164"/>
      <c r="D49" s="164"/>
      <c r="E49" s="164">
        <f>'実質公債費比率（分子）の構造'!L$45</f>
        <v>579</v>
      </c>
      <c r="F49" s="164"/>
      <c r="G49" s="164"/>
      <c r="H49" s="164">
        <f>'実質公債費比率（分子）の構造'!M$45</f>
        <v>545</v>
      </c>
      <c r="I49" s="164"/>
      <c r="J49" s="164"/>
      <c r="K49" s="164">
        <f>'実質公債費比率（分子）の構造'!N$45</f>
        <v>531</v>
      </c>
      <c r="L49" s="164"/>
      <c r="M49" s="164"/>
      <c r="N49" s="164">
        <f>'実質公債費比率（分子）の構造'!O$45</f>
        <v>593</v>
      </c>
      <c r="O49" s="164"/>
      <c r="P49" s="164"/>
    </row>
    <row r="50" spans="1:16" x14ac:dyDescent="0.2">
      <c r="A50" s="164" t="s">
        <v>67</v>
      </c>
      <c r="B50" s="164" t="e">
        <f>NA()</f>
        <v>#N/A</v>
      </c>
      <c r="C50" s="164">
        <f>IF(ISNUMBER('実質公債費比率（分子）の構造'!K$53),'実質公債費比率（分子）の構造'!K$53,NA())</f>
        <v>23</v>
      </c>
      <c r="D50" s="164" t="e">
        <f>NA()</f>
        <v>#N/A</v>
      </c>
      <c r="E50" s="164" t="e">
        <f>NA()</f>
        <v>#N/A</v>
      </c>
      <c r="F50" s="164">
        <f>IF(ISNUMBER('実質公債費比率（分子）の構造'!L$53),'実質公債費比率（分子）の構造'!L$53,NA())</f>
        <v>28</v>
      </c>
      <c r="G50" s="164" t="e">
        <f>NA()</f>
        <v>#N/A</v>
      </c>
      <c r="H50" s="164" t="e">
        <f>NA()</f>
        <v>#N/A</v>
      </c>
      <c r="I50" s="164">
        <f>IF(ISNUMBER('実質公債費比率（分子）の構造'!M$53),'実質公債費比率（分子）の構造'!M$53,NA())</f>
        <v>45</v>
      </c>
      <c r="J50" s="164" t="e">
        <f>NA()</f>
        <v>#N/A</v>
      </c>
      <c r="K50" s="164" t="e">
        <f>NA()</f>
        <v>#N/A</v>
      </c>
      <c r="L50" s="164">
        <f>IF(ISNUMBER('実質公債費比率（分子）の構造'!N$53),'実質公債費比率（分子）の構造'!N$53,NA())</f>
        <v>52</v>
      </c>
      <c r="M50" s="164" t="e">
        <f>NA()</f>
        <v>#N/A</v>
      </c>
      <c r="N50" s="164" t="e">
        <f>NA()</f>
        <v>#N/A</v>
      </c>
      <c r="O50" s="164">
        <f>IF(ISNUMBER('実質公債費比率（分子）の構造'!O$53),'実質公債費比率（分子）の構造'!O$53,NA())</f>
        <v>118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5778</v>
      </c>
      <c r="E56" s="163"/>
      <c r="F56" s="163"/>
      <c r="G56" s="163">
        <f>'将来負担比率（分子）の構造'!J$52</f>
        <v>5211</v>
      </c>
      <c r="H56" s="163"/>
      <c r="I56" s="163"/>
      <c r="J56" s="163">
        <f>'将来負担比率（分子）の構造'!K$52</f>
        <v>4652</v>
      </c>
      <c r="K56" s="163"/>
      <c r="L56" s="163"/>
      <c r="M56" s="163">
        <f>'将来負担比率（分子）の構造'!L$52</f>
        <v>4155</v>
      </c>
      <c r="N56" s="163"/>
      <c r="O56" s="163"/>
      <c r="P56" s="163">
        <f>'将来負担比率（分子）の構造'!M$52</f>
        <v>3857</v>
      </c>
    </row>
    <row r="57" spans="1:16" x14ac:dyDescent="0.2">
      <c r="A57" s="163" t="s">
        <v>42</v>
      </c>
      <c r="B57" s="163"/>
      <c r="C57" s="163"/>
      <c r="D57" s="163">
        <f>'将来負担比率（分子）の構造'!I$51</f>
        <v>1390</v>
      </c>
      <c r="E57" s="163"/>
      <c r="F57" s="163"/>
      <c r="G57" s="163">
        <f>'将来負担比率（分子）の構造'!J$51</f>
        <v>1232</v>
      </c>
      <c r="H57" s="163"/>
      <c r="I57" s="163"/>
      <c r="J57" s="163">
        <f>'将来負担比率（分子）の構造'!K$51</f>
        <v>1158</v>
      </c>
      <c r="K57" s="163"/>
      <c r="L57" s="163"/>
      <c r="M57" s="163">
        <f>'将来負担比率（分子）の構造'!L$51</f>
        <v>1136</v>
      </c>
      <c r="N57" s="163"/>
      <c r="O57" s="163"/>
      <c r="P57" s="163">
        <f>'将来負担比率（分子）の構造'!M$51</f>
        <v>1162</v>
      </c>
    </row>
    <row r="58" spans="1:16" x14ac:dyDescent="0.2">
      <c r="A58" s="163" t="s">
        <v>41</v>
      </c>
      <c r="B58" s="163"/>
      <c r="C58" s="163"/>
      <c r="D58" s="163">
        <f>'将来負担比率（分子）の構造'!I$50</f>
        <v>4667</v>
      </c>
      <c r="E58" s="163"/>
      <c r="F58" s="163"/>
      <c r="G58" s="163">
        <f>'将来負担比率（分子）の構造'!J$50</f>
        <v>4787</v>
      </c>
      <c r="H58" s="163"/>
      <c r="I58" s="163"/>
      <c r="J58" s="163">
        <f>'将来負担比率（分子）の構造'!K$50</f>
        <v>4715</v>
      </c>
      <c r="K58" s="163"/>
      <c r="L58" s="163"/>
      <c r="M58" s="163">
        <f>'将来負担比率（分子）の構造'!L$50</f>
        <v>4335</v>
      </c>
      <c r="N58" s="163"/>
      <c r="O58" s="163"/>
      <c r="P58" s="163">
        <f>'将来負担比率（分子）の構造'!M$50</f>
        <v>3776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218</v>
      </c>
      <c r="C63" s="163"/>
      <c r="D63" s="163"/>
      <c r="E63" s="163">
        <f>'将来負担比率（分子）の構造'!J$44</f>
        <v>193</v>
      </c>
      <c r="F63" s="163"/>
      <c r="G63" s="163"/>
      <c r="H63" s="163">
        <f>'将来負担比率（分子）の構造'!K$44</f>
        <v>169</v>
      </c>
      <c r="I63" s="163"/>
      <c r="J63" s="163"/>
      <c r="K63" s="163">
        <f>'将来負担比率（分子）の構造'!L$44</f>
        <v>145</v>
      </c>
      <c r="L63" s="163"/>
      <c r="M63" s="163"/>
      <c r="N63" s="163">
        <f>'将来負担比率（分子）の構造'!M$44</f>
        <v>121</v>
      </c>
      <c r="O63" s="163"/>
      <c r="P63" s="163"/>
    </row>
    <row r="64" spans="1:16" x14ac:dyDescent="0.2">
      <c r="A64" s="163" t="s">
        <v>33</v>
      </c>
      <c r="B64" s="163">
        <f>'将来負担比率（分子）の構造'!I$43</f>
        <v>2290</v>
      </c>
      <c r="C64" s="163"/>
      <c r="D64" s="163"/>
      <c r="E64" s="163">
        <f>'将来負担比率（分子）の構造'!J$43</f>
        <v>2088</v>
      </c>
      <c r="F64" s="163"/>
      <c r="G64" s="163"/>
      <c r="H64" s="163">
        <f>'将来負担比率（分子）の構造'!K$43</f>
        <v>1966</v>
      </c>
      <c r="I64" s="163"/>
      <c r="J64" s="163"/>
      <c r="K64" s="163">
        <f>'将来負担比率（分子）の構造'!L$43</f>
        <v>1831</v>
      </c>
      <c r="L64" s="163"/>
      <c r="M64" s="163"/>
      <c r="N64" s="163">
        <f>'将来負担比率（分子）の構造'!M$43</f>
        <v>1684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3583</v>
      </c>
      <c r="C66" s="163"/>
      <c r="D66" s="163"/>
      <c r="E66" s="163">
        <f>'将来負担比率（分子）の構造'!J$41</f>
        <v>3575</v>
      </c>
      <c r="F66" s="163"/>
      <c r="G66" s="163"/>
      <c r="H66" s="163">
        <f>'将来負担比率（分子）の構造'!K$41</f>
        <v>3771</v>
      </c>
      <c r="I66" s="163"/>
      <c r="J66" s="163"/>
      <c r="K66" s="163">
        <f>'将来負担比率（分子）の構造'!L$41</f>
        <v>3830</v>
      </c>
      <c r="L66" s="163"/>
      <c r="M66" s="163"/>
      <c r="N66" s="163">
        <f>'将来負担比率（分子）の構造'!M$41</f>
        <v>3926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2491</v>
      </c>
      <c r="C72" s="167">
        <f>基金残高に係る経年分析!G55</f>
        <v>2365</v>
      </c>
      <c r="D72" s="167">
        <f>基金残高に係る経年分析!H55</f>
        <v>2369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1462</v>
      </c>
      <c r="C74" s="167">
        <f>基金残高に係る経年分析!G57</f>
        <v>1336</v>
      </c>
      <c r="D74" s="167">
        <f>基金残高に係る経年分析!H57</f>
        <v>804</v>
      </c>
    </row>
  </sheetData>
  <sheetProtection algorithmName="SHA-512" hashValue="fWnd/aFRV+fqoSRDfBfOv26qhG17sIhaTOx4/dp6PsnfiM2EnRCAUvnwvpL6jpUympvy4LA2CKa9ZfebTFYW9g==" saltValue="1xeSP/zYVRd+J8iTwBxP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214</v>
      </c>
      <c r="C5" s="677"/>
      <c r="D5" s="677"/>
      <c r="E5" s="677"/>
      <c r="F5" s="677"/>
      <c r="G5" s="677"/>
      <c r="H5" s="677"/>
      <c r="I5" s="677"/>
      <c r="J5" s="677"/>
      <c r="K5" s="677"/>
      <c r="L5" s="677"/>
      <c r="M5" s="677"/>
      <c r="N5" s="677"/>
      <c r="O5" s="677"/>
      <c r="P5" s="677"/>
      <c r="Q5" s="678"/>
      <c r="R5" s="673">
        <v>9188644</v>
      </c>
      <c r="S5" s="674"/>
      <c r="T5" s="674"/>
      <c r="U5" s="674"/>
      <c r="V5" s="674"/>
      <c r="W5" s="674"/>
      <c r="X5" s="674"/>
      <c r="Y5" s="702"/>
      <c r="Z5" s="715">
        <v>43.7</v>
      </c>
      <c r="AA5" s="715"/>
      <c r="AB5" s="715"/>
      <c r="AC5" s="715"/>
      <c r="AD5" s="716">
        <v>8864860</v>
      </c>
      <c r="AE5" s="716"/>
      <c r="AF5" s="716"/>
      <c r="AG5" s="716"/>
      <c r="AH5" s="716"/>
      <c r="AI5" s="716"/>
      <c r="AJ5" s="716"/>
      <c r="AK5" s="716"/>
      <c r="AL5" s="703">
        <v>81.2</v>
      </c>
      <c r="AM5" s="685"/>
      <c r="AN5" s="685"/>
      <c r="AO5" s="704"/>
      <c r="AP5" s="676" t="s">
        <v>215</v>
      </c>
      <c r="AQ5" s="677"/>
      <c r="AR5" s="677"/>
      <c r="AS5" s="677"/>
      <c r="AT5" s="677"/>
      <c r="AU5" s="677"/>
      <c r="AV5" s="677"/>
      <c r="AW5" s="677"/>
      <c r="AX5" s="677"/>
      <c r="AY5" s="677"/>
      <c r="AZ5" s="677"/>
      <c r="BA5" s="677"/>
      <c r="BB5" s="677"/>
      <c r="BC5" s="677"/>
      <c r="BD5" s="677"/>
      <c r="BE5" s="677"/>
      <c r="BF5" s="678"/>
      <c r="BG5" s="621">
        <v>8862896</v>
      </c>
      <c r="BH5" s="622"/>
      <c r="BI5" s="622"/>
      <c r="BJ5" s="622"/>
      <c r="BK5" s="622"/>
      <c r="BL5" s="622"/>
      <c r="BM5" s="622"/>
      <c r="BN5" s="623"/>
      <c r="BO5" s="659">
        <v>96.5</v>
      </c>
      <c r="BP5" s="659"/>
      <c r="BQ5" s="659"/>
      <c r="BR5" s="659"/>
      <c r="BS5" s="660" t="s">
        <v>122</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2">
      <c r="B6" s="618" t="s">
        <v>219</v>
      </c>
      <c r="C6" s="619"/>
      <c r="D6" s="619"/>
      <c r="E6" s="619"/>
      <c r="F6" s="619"/>
      <c r="G6" s="619"/>
      <c r="H6" s="619"/>
      <c r="I6" s="619"/>
      <c r="J6" s="619"/>
      <c r="K6" s="619"/>
      <c r="L6" s="619"/>
      <c r="M6" s="619"/>
      <c r="N6" s="619"/>
      <c r="O6" s="619"/>
      <c r="P6" s="619"/>
      <c r="Q6" s="620"/>
      <c r="R6" s="621">
        <v>149591</v>
      </c>
      <c r="S6" s="622"/>
      <c r="T6" s="622"/>
      <c r="U6" s="622"/>
      <c r="V6" s="622"/>
      <c r="W6" s="622"/>
      <c r="X6" s="622"/>
      <c r="Y6" s="623"/>
      <c r="Z6" s="659">
        <v>0.7</v>
      </c>
      <c r="AA6" s="659"/>
      <c r="AB6" s="659"/>
      <c r="AC6" s="659"/>
      <c r="AD6" s="660">
        <v>149591</v>
      </c>
      <c r="AE6" s="660"/>
      <c r="AF6" s="660"/>
      <c r="AG6" s="660"/>
      <c r="AH6" s="660"/>
      <c r="AI6" s="660"/>
      <c r="AJ6" s="660"/>
      <c r="AK6" s="660"/>
      <c r="AL6" s="624">
        <v>1.4</v>
      </c>
      <c r="AM6" s="625"/>
      <c r="AN6" s="625"/>
      <c r="AO6" s="661"/>
      <c r="AP6" s="618" t="s">
        <v>220</v>
      </c>
      <c r="AQ6" s="619"/>
      <c r="AR6" s="619"/>
      <c r="AS6" s="619"/>
      <c r="AT6" s="619"/>
      <c r="AU6" s="619"/>
      <c r="AV6" s="619"/>
      <c r="AW6" s="619"/>
      <c r="AX6" s="619"/>
      <c r="AY6" s="619"/>
      <c r="AZ6" s="619"/>
      <c r="BA6" s="619"/>
      <c r="BB6" s="619"/>
      <c r="BC6" s="619"/>
      <c r="BD6" s="619"/>
      <c r="BE6" s="619"/>
      <c r="BF6" s="620"/>
      <c r="BG6" s="621">
        <v>8862896</v>
      </c>
      <c r="BH6" s="622"/>
      <c r="BI6" s="622"/>
      <c r="BJ6" s="622"/>
      <c r="BK6" s="622"/>
      <c r="BL6" s="622"/>
      <c r="BM6" s="622"/>
      <c r="BN6" s="623"/>
      <c r="BO6" s="659">
        <v>96.5</v>
      </c>
      <c r="BP6" s="659"/>
      <c r="BQ6" s="659"/>
      <c r="BR6" s="659"/>
      <c r="BS6" s="660" t="s">
        <v>122</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138685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138685</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4019</v>
      </c>
      <c r="S7" s="622"/>
      <c r="T7" s="622"/>
      <c r="U7" s="622"/>
      <c r="V7" s="622"/>
      <c r="W7" s="622"/>
      <c r="X7" s="622"/>
      <c r="Y7" s="623"/>
      <c r="Z7" s="659">
        <v>0</v>
      </c>
      <c r="AA7" s="659"/>
      <c r="AB7" s="659"/>
      <c r="AC7" s="659"/>
      <c r="AD7" s="660">
        <v>4019</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3459965</v>
      </c>
      <c r="BH7" s="622"/>
      <c r="BI7" s="622"/>
      <c r="BJ7" s="622"/>
      <c r="BK7" s="622"/>
      <c r="BL7" s="622"/>
      <c r="BM7" s="622"/>
      <c r="BN7" s="623"/>
      <c r="BO7" s="659">
        <v>37.700000000000003</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3244547</v>
      </c>
      <c r="CS7" s="622"/>
      <c r="CT7" s="622"/>
      <c r="CU7" s="622"/>
      <c r="CV7" s="622"/>
      <c r="CW7" s="622"/>
      <c r="CX7" s="622"/>
      <c r="CY7" s="623"/>
      <c r="CZ7" s="659">
        <v>16.2</v>
      </c>
      <c r="DA7" s="659"/>
      <c r="DB7" s="659"/>
      <c r="DC7" s="659"/>
      <c r="DD7" s="627">
        <v>104870</v>
      </c>
      <c r="DE7" s="622"/>
      <c r="DF7" s="622"/>
      <c r="DG7" s="622"/>
      <c r="DH7" s="622"/>
      <c r="DI7" s="622"/>
      <c r="DJ7" s="622"/>
      <c r="DK7" s="622"/>
      <c r="DL7" s="622"/>
      <c r="DM7" s="622"/>
      <c r="DN7" s="622"/>
      <c r="DO7" s="622"/>
      <c r="DP7" s="623"/>
      <c r="DQ7" s="627">
        <v>2988142</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82364</v>
      </c>
      <c r="S8" s="622"/>
      <c r="T8" s="622"/>
      <c r="U8" s="622"/>
      <c r="V8" s="622"/>
      <c r="W8" s="622"/>
      <c r="X8" s="622"/>
      <c r="Y8" s="623"/>
      <c r="Z8" s="659">
        <v>0.4</v>
      </c>
      <c r="AA8" s="659"/>
      <c r="AB8" s="659"/>
      <c r="AC8" s="659"/>
      <c r="AD8" s="660">
        <v>82364</v>
      </c>
      <c r="AE8" s="660"/>
      <c r="AF8" s="660"/>
      <c r="AG8" s="660"/>
      <c r="AH8" s="660"/>
      <c r="AI8" s="660"/>
      <c r="AJ8" s="660"/>
      <c r="AK8" s="660"/>
      <c r="AL8" s="624">
        <v>0.8</v>
      </c>
      <c r="AM8" s="625"/>
      <c r="AN8" s="625"/>
      <c r="AO8" s="661"/>
      <c r="AP8" s="618" t="s">
        <v>226</v>
      </c>
      <c r="AQ8" s="619"/>
      <c r="AR8" s="619"/>
      <c r="AS8" s="619"/>
      <c r="AT8" s="619"/>
      <c r="AU8" s="619"/>
      <c r="AV8" s="619"/>
      <c r="AW8" s="619"/>
      <c r="AX8" s="619"/>
      <c r="AY8" s="619"/>
      <c r="AZ8" s="619"/>
      <c r="BA8" s="619"/>
      <c r="BB8" s="619"/>
      <c r="BC8" s="619"/>
      <c r="BD8" s="619"/>
      <c r="BE8" s="619"/>
      <c r="BF8" s="620"/>
      <c r="BG8" s="621">
        <v>69193</v>
      </c>
      <c r="BH8" s="622"/>
      <c r="BI8" s="622"/>
      <c r="BJ8" s="622"/>
      <c r="BK8" s="622"/>
      <c r="BL8" s="622"/>
      <c r="BM8" s="622"/>
      <c r="BN8" s="623"/>
      <c r="BO8" s="659">
        <v>0.8</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7444416</v>
      </c>
      <c r="CS8" s="622"/>
      <c r="CT8" s="622"/>
      <c r="CU8" s="622"/>
      <c r="CV8" s="622"/>
      <c r="CW8" s="622"/>
      <c r="CX8" s="622"/>
      <c r="CY8" s="623"/>
      <c r="CZ8" s="659">
        <v>37.200000000000003</v>
      </c>
      <c r="DA8" s="659"/>
      <c r="DB8" s="659"/>
      <c r="DC8" s="659"/>
      <c r="DD8" s="627">
        <v>263790</v>
      </c>
      <c r="DE8" s="622"/>
      <c r="DF8" s="622"/>
      <c r="DG8" s="622"/>
      <c r="DH8" s="622"/>
      <c r="DI8" s="622"/>
      <c r="DJ8" s="622"/>
      <c r="DK8" s="622"/>
      <c r="DL8" s="622"/>
      <c r="DM8" s="622"/>
      <c r="DN8" s="622"/>
      <c r="DO8" s="622"/>
      <c r="DP8" s="623"/>
      <c r="DQ8" s="627">
        <v>4814963</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109350</v>
      </c>
      <c r="S9" s="622"/>
      <c r="T9" s="622"/>
      <c r="U9" s="622"/>
      <c r="V9" s="622"/>
      <c r="W9" s="622"/>
      <c r="X9" s="622"/>
      <c r="Y9" s="623"/>
      <c r="Z9" s="659">
        <v>0.5</v>
      </c>
      <c r="AA9" s="659"/>
      <c r="AB9" s="659"/>
      <c r="AC9" s="659"/>
      <c r="AD9" s="660">
        <v>109350</v>
      </c>
      <c r="AE9" s="660"/>
      <c r="AF9" s="660"/>
      <c r="AG9" s="660"/>
      <c r="AH9" s="660"/>
      <c r="AI9" s="660"/>
      <c r="AJ9" s="660"/>
      <c r="AK9" s="660"/>
      <c r="AL9" s="624">
        <v>1</v>
      </c>
      <c r="AM9" s="625"/>
      <c r="AN9" s="625"/>
      <c r="AO9" s="661"/>
      <c r="AP9" s="618" t="s">
        <v>229</v>
      </c>
      <c r="AQ9" s="619"/>
      <c r="AR9" s="619"/>
      <c r="AS9" s="619"/>
      <c r="AT9" s="619"/>
      <c r="AU9" s="619"/>
      <c r="AV9" s="619"/>
      <c r="AW9" s="619"/>
      <c r="AX9" s="619"/>
      <c r="AY9" s="619"/>
      <c r="AZ9" s="619"/>
      <c r="BA9" s="619"/>
      <c r="BB9" s="619"/>
      <c r="BC9" s="619"/>
      <c r="BD9" s="619"/>
      <c r="BE9" s="619"/>
      <c r="BF9" s="620"/>
      <c r="BG9" s="621">
        <v>2537347</v>
      </c>
      <c r="BH9" s="622"/>
      <c r="BI9" s="622"/>
      <c r="BJ9" s="622"/>
      <c r="BK9" s="622"/>
      <c r="BL9" s="622"/>
      <c r="BM9" s="622"/>
      <c r="BN9" s="623"/>
      <c r="BO9" s="659">
        <v>27.6</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1488400</v>
      </c>
      <c r="CS9" s="622"/>
      <c r="CT9" s="622"/>
      <c r="CU9" s="622"/>
      <c r="CV9" s="622"/>
      <c r="CW9" s="622"/>
      <c r="CX9" s="622"/>
      <c r="CY9" s="623"/>
      <c r="CZ9" s="659">
        <v>7.4</v>
      </c>
      <c r="DA9" s="659"/>
      <c r="DB9" s="659"/>
      <c r="DC9" s="659"/>
      <c r="DD9" s="627">
        <v>285320</v>
      </c>
      <c r="DE9" s="622"/>
      <c r="DF9" s="622"/>
      <c r="DG9" s="622"/>
      <c r="DH9" s="622"/>
      <c r="DI9" s="622"/>
      <c r="DJ9" s="622"/>
      <c r="DK9" s="622"/>
      <c r="DL9" s="622"/>
      <c r="DM9" s="622"/>
      <c r="DN9" s="622"/>
      <c r="DO9" s="622"/>
      <c r="DP9" s="623"/>
      <c r="DQ9" s="627">
        <v>1296508</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105244</v>
      </c>
      <c r="BH10" s="622"/>
      <c r="BI10" s="622"/>
      <c r="BJ10" s="622"/>
      <c r="BK10" s="622"/>
      <c r="BL10" s="622"/>
      <c r="BM10" s="622"/>
      <c r="BN10" s="623"/>
      <c r="BO10" s="659">
        <v>1.1000000000000001</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29548</v>
      </c>
      <c r="CS10" s="622"/>
      <c r="CT10" s="622"/>
      <c r="CU10" s="622"/>
      <c r="CV10" s="622"/>
      <c r="CW10" s="622"/>
      <c r="CX10" s="622"/>
      <c r="CY10" s="623"/>
      <c r="CZ10" s="659">
        <v>0.1</v>
      </c>
      <c r="DA10" s="659"/>
      <c r="DB10" s="659"/>
      <c r="DC10" s="659"/>
      <c r="DD10" s="627">
        <v>693</v>
      </c>
      <c r="DE10" s="622"/>
      <c r="DF10" s="622"/>
      <c r="DG10" s="622"/>
      <c r="DH10" s="622"/>
      <c r="DI10" s="622"/>
      <c r="DJ10" s="622"/>
      <c r="DK10" s="622"/>
      <c r="DL10" s="622"/>
      <c r="DM10" s="622"/>
      <c r="DN10" s="622"/>
      <c r="DO10" s="622"/>
      <c r="DP10" s="623"/>
      <c r="DQ10" s="627">
        <v>693</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1115623</v>
      </c>
      <c r="S11" s="622"/>
      <c r="T11" s="622"/>
      <c r="U11" s="622"/>
      <c r="V11" s="622"/>
      <c r="W11" s="622"/>
      <c r="X11" s="622"/>
      <c r="Y11" s="623"/>
      <c r="Z11" s="624">
        <v>5.3</v>
      </c>
      <c r="AA11" s="625"/>
      <c r="AB11" s="625"/>
      <c r="AC11" s="626"/>
      <c r="AD11" s="627">
        <v>1115623</v>
      </c>
      <c r="AE11" s="622"/>
      <c r="AF11" s="622"/>
      <c r="AG11" s="622"/>
      <c r="AH11" s="622"/>
      <c r="AI11" s="622"/>
      <c r="AJ11" s="622"/>
      <c r="AK11" s="623"/>
      <c r="AL11" s="624">
        <v>10.199999999999999</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748181</v>
      </c>
      <c r="BH11" s="622"/>
      <c r="BI11" s="622"/>
      <c r="BJ11" s="622"/>
      <c r="BK11" s="622"/>
      <c r="BL11" s="622"/>
      <c r="BM11" s="622"/>
      <c r="BN11" s="623"/>
      <c r="BO11" s="659">
        <v>8.1</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542656</v>
      </c>
      <c r="CS11" s="622"/>
      <c r="CT11" s="622"/>
      <c r="CU11" s="622"/>
      <c r="CV11" s="622"/>
      <c r="CW11" s="622"/>
      <c r="CX11" s="622"/>
      <c r="CY11" s="623"/>
      <c r="CZ11" s="659">
        <v>2.7</v>
      </c>
      <c r="DA11" s="659"/>
      <c r="DB11" s="659"/>
      <c r="DC11" s="659"/>
      <c r="DD11" s="627">
        <v>223256</v>
      </c>
      <c r="DE11" s="622"/>
      <c r="DF11" s="622"/>
      <c r="DG11" s="622"/>
      <c r="DH11" s="622"/>
      <c r="DI11" s="622"/>
      <c r="DJ11" s="622"/>
      <c r="DK11" s="622"/>
      <c r="DL11" s="622"/>
      <c r="DM11" s="622"/>
      <c r="DN11" s="622"/>
      <c r="DO11" s="622"/>
      <c r="DP11" s="623"/>
      <c r="DQ11" s="627">
        <v>329249</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16240</v>
      </c>
      <c r="S12" s="622"/>
      <c r="T12" s="622"/>
      <c r="U12" s="622"/>
      <c r="V12" s="622"/>
      <c r="W12" s="622"/>
      <c r="X12" s="622"/>
      <c r="Y12" s="623"/>
      <c r="Z12" s="659">
        <v>0.1</v>
      </c>
      <c r="AA12" s="659"/>
      <c r="AB12" s="659"/>
      <c r="AC12" s="659"/>
      <c r="AD12" s="660">
        <v>16240</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4979571</v>
      </c>
      <c r="BH12" s="622"/>
      <c r="BI12" s="622"/>
      <c r="BJ12" s="622"/>
      <c r="BK12" s="622"/>
      <c r="BL12" s="622"/>
      <c r="BM12" s="622"/>
      <c r="BN12" s="623"/>
      <c r="BO12" s="659">
        <v>54.2</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437993</v>
      </c>
      <c r="CS12" s="622"/>
      <c r="CT12" s="622"/>
      <c r="CU12" s="622"/>
      <c r="CV12" s="622"/>
      <c r="CW12" s="622"/>
      <c r="CX12" s="622"/>
      <c r="CY12" s="623"/>
      <c r="CZ12" s="659">
        <v>2.2000000000000002</v>
      </c>
      <c r="DA12" s="659"/>
      <c r="DB12" s="659"/>
      <c r="DC12" s="659"/>
      <c r="DD12" s="627">
        <v>5691</v>
      </c>
      <c r="DE12" s="622"/>
      <c r="DF12" s="622"/>
      <c r="DG12" s="622"/>
      <c r="DH12" s="622"/>
      <c r="DI12" s="622"/>
      <c r="DJ12" s="622"/>
      <c r="DK12" s="622"/>
      <c r="DL12" s="622"/>
      <c r="DM12" s="622"/>
      <c r="DN12" s="622"/>
      <c r="DO12" s="622"/>
      <c r="DP12" s="623"/>
      <c r="DQ12" s="627">
        <v>250725</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v>2147</v>
      </c>
      <c r="S13" s="622"/>
      <c r="T13" s="622"/>
      <c r="U13" s="622"/>
      <c r="V13" s="622"/>
      <c r="W13" s="622"/>
      <c r="X13" s="622"/>
      <c r="Y13" s="623"/>
      <c r="Z13" s="659">
        <v>0</v>
      </c>
      <c r="AA13" s="659"/>
      <c r="AB13" s="659"/>
      <c r="AC13" s="659"/>
      <c r="AD13" s="660">
        <v>2147</v>
      </c>
      <c r="AE13" s="660"/>
      <c r="AF13" s="660"/>
      <c r="AG13" s="660"/>
      <c r="AH13" s="660"/>
      <c r="AI13" s="660"/>
      <c r="AJ13" s="660"/>
      <c r="AK13" s="660"/>
      <c r="AL13" s="624">
        <v>0</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4972589</v>
      </c>
      <c r="BH13" s="622"/>
      <c r="BI13" s="622"/>
      <c r="BJ13" s="622"/>
      <c r="BK13" s="622"/>
      <c r="BL13" s="622"/>
      <c r="BM13" s="622"/>
      <c r="BN13" s="623"/>
      <c r="BO13" s="659">
        <v>54.1</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1976754</v>
      </c>
      <c r="CS13" s="622"/>
      <c r="CT13" s="622"/>
      <c r="CU13" s="622"/>
      <c r="CV13" s="622"/>
      <c r="CW13" s="622"/>
      <c r="CX13" s="622"/>
      <c r="CY13" s="623"/>
      <c r="CZ13" s="659">
        <v>9.9</v>
      </c>
      <c r="DA13" s="659"/>
      <c r="DB13" s="659"/>
      <c r="DC13" s="659"/>
      <c r="DD13" s="627">
        <v>771676</v>
      </c>
      <c r="DE13" s="622"/>
      <c r="DF13" s="622"/>
      <c r="DG13" s="622"/>
      <c r="DH13" s="622"/>
      <c r="DI13" s="622"/>
      <c r="DJ13" s="622"/>
      <c r="DK13" s="622"/>
      <c r="DL13" s="622"/>
      <c r="DM13" s="622"/>
      <c r="DN13" s="622"/>
      <c r="DO13" s="622"/>
      <c r="DP13" s="623"/>
      <c r="DQ13" s="627">
        <v>1547461</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134073</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734309</v>
      </c>
      <c r="CS14" s="622"/>
      <c r="CT14" s="622"/>
      <c r="CU14" s="622"/>
      <c r="CV14" s="622"/>
      <c r="CW14" s="622"/>
      <c r="CX14" s="622"/>
      <c r="CY14" s="623"/>
      <c r="CZ14" s="659">
        <v>3.7</v>
      </c>
      <c r="DA14" s="659"/>
      <c r="DB14" s="659"/>
      <c r="DC14" s="659"/>
      <c r="DD14" s="627">
        <v>70582</v>
      </c>
      <c r="DE14" s="622"/>
      <c r="DF14" s="622"/>
      <c r="DG14" s="622"/>
      <c r="DH14" s="622"/>
      <c r="DI14" s="622"/>
      <c r="DJ14" s="622"/>
      <c r="DK14" s="622"/>
      <c r="DL14" s="622"/>
      <c r="DM14" s="622"/>
      <c r="DN14" s="622"/>
      <c r="DO14" s="622"/>
      <c r="DP14" s="623"/>
      <c r="DQ14" s="627">
        <v>689258</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41853</v>
      </c>
      <c r="S15" s="622"/>
      <c r="T15" s="622"/>
      <c r="U15" s="622"/>
      <c r="V15" s="622"/>
      <c r="W15" s="622"/>
      <c r="X15" s="622"/>
      <c r="Y15" s="623"/>
      <c r="Z15" s="659">
        <v>0.2</v>
      </c>
      <c r="AA15" s="659"/>
      <c r="AB15" s="659"/>
      <c r="AC15" s="659"/>
      <c r="AD15" s="660">
        <v>41853</v>
      </c>
      <c r="AE15" s="660"/>
      <c r="AF15" s="660"/>
      <c r="AG15" s="660"/>
      <c r="AH15" s="660"/>
      <c r="AI15" s="660"/>
      <c r="AJ15" s="660"/>
      <c r="AK15" s="660"/>
      <c r="AL15" s="624">
        <v>0.4</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289287</v>
      </c>
      <c r="BH15" s="622"/>
      <c r="BI15" s="622"/>
      <c r="BJ15" s="622"/>
      <c r="BK15" s="622"/>
      <c r="BL15" s="622"/>
      <c r="BM15" s="622"/>
      <c r="BN15" s="623"/>
      <c r="BO15" s="659">
        <v>3.1</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3355956</v>
      </c>
      <c r="CS15" s="622"/>
      <c r="CT15" s="622"/>
      <c r="CU15" s="622"/>
      <c r="CV15" s="622"/>
      <c r="CW15" s="622"/>
      <c r="CX15" s="622"/>
      <c r="CY15" s="623"/>
      <c r="CZ15" s="659">
        <v>16.8</v>
      </c>
      <c r="DA15" s="659"/>
      <c r="DB15" s="659"/>
      <c r="DC15" s="659"/>
      <c r="DD15" s="627">
        <v>1024825</v>
      </c>
      <c r="DE15" s="622"/>
      <c r="DF15" s="622"/>
      <c r="DG15" s="622"/>
      <c r="DH15" s="622"/>
      <c r="DI15" s="622"/>
      <c r="DJ15" s="622"/>
      <c r="DK15" s="622"/>
      <c r="DL15" s="622"/>
      <c r="DM15" s="622"/>
      <c r="DN15" s="622"/>
      <c r="DO15" s="622"/>
      <c r="DP15" s="623"/>
      <c r="DQ15" s="627">
        <v>2058807</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197076</v>
      </c>
      <c r="S16" s="622"/>
      <c r="T16" s="622"/>
      <c r="U16" s="622"/>
      <c r="V16" s="622"/>
      <c r="W16" s="622"/>
      <c r="X16" s="622"/>
      <c r="Y16" s="623"/>
      <c r="Z16" s="659">
        <v>0.9</v>
      </c>
      <c r="AA16" s="659"/>
      <c r="AB16" s="659"/>
      <c r="AC16" s="659"/>
      <c r="AD16" s="660">
        <v>197076</v>
      </c>
      <c r="AE16" s="660"/>
      <c r="AF16" s="660"/>
      <c r="AG16" s="660"/>
      <c r="AH16" s="660"/>
      <c r="AI16" s="660"/>
      <c r="AJ16" s="660"/>
      <c r="AK16" s="660"/>
      <c r="AL16" s="624">
        <v>1.8</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3290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292892</v>
      </c>
      <c r="S17" s="622"/>
      <c r="T17" s="622"/>
      <c r="U17" s="622"/>
      <c r="V17" s="622"/>
      <c r="W17" s="622"/>
      <c r="X17" s="622"/>
      <c r="Y17" s="623"/>
      <c r="Z17" s="659">
        <v>1.4</v>
      </c>
      <c r="AA17" s="659"/>
      <c r="AB17" s="659"/>
      <c r="AC17" s="659"/>
      <c r="AD17" s="660">
        <v>292892</v>
      </c>
      <c r="AE17" s="660"/>
      <c r="AF17" s="660"/>
      <c r="AG17" s="660"/>
      <c r="AH17" s="660"/>
      <c r="AI17" s="660"/>
      <c r="AJ17" s="660"/>
      <c r="AK17" s="660"/>
      <c r="AL17" s="624">
        <v>2.7</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593018</v>
      </c>
      <c r="CS17" s="622"/>
      <c r="CT17" s="622"/>
      <c r="CU17" s="622"/>
      <c r="CV17" s="622"/>
      <c r="CW17" s="622"/>
      <c r="CX17" s="622"/>
      <c r="CY17" s="623"/>
      <c r="CZ17" s="659">
        <v>3</v>
      </c>
      <c r="DA17" s="659"/>
      <c r="DB17" s="659"/>
      <c r="DC17" s="659"/>
      <c r="DD17" s="627" t="s">
        <v>122</v>
      </c>
      <c r="DE17" s="622"/>
      <c r="DF17" s="622"/>
      <c r="DG17" s="622"/>
      <c r="DH17" s="622"/>
      <c r="DI17" s="622"/>
      <c r="DJ17" s="622"/>
      <c r="DK17" s="622"/>
      <c r="DL17" s="622"/>
      <c r="DM17" s="622"/>
      <c r="DN17" s="622"/>
      <c r="DO17" s="622"/>
      <c r="DP17" s="623"/>
      <c r="DQ17" s="627">
        <v>593018</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73460</v>
      </c>
      <c r="S18" s="622"/>
      <c r="T18" s="622"/>
      <c r="U18" s="622"/>
      <c r="V18" s="622"/>
      <c r="W18" s="622"/>
      <c r="X18" s="622"/>
      <c r="Y18" s="623"/>
      <c r="Z18" s="659">
        <v>0.3</v>
      </c>
      <c r="AA18" s="659"/>
      <c r="AB18" s="659"/>
      <c r="AC18" s="659"/>
      <c r="AD18" s="660">
        <v>73460</v>
      </c>
      <c r="AE18" s="660"/>
      <c r="AF18" s="660"/>
      <c r="AG18" s="660"/>
      <c r="AH18" s="660"/>
      <c r="AI18" s="660"/>
      <c r="AJ18" s="660"/>
      <c r="AK18" s="660"/>
      <c r="AL18" s="624">
        <v>0.7</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213666</v>
      </c>
      <c r="S19" s="622"/>
      <c r="T19" s="622"/>
      <c r="U19" s="622"/>
      <c r="V19" s="622"/>
      <c r="W19" s="622"/>
      <c r="X19" s="622"/>
      <c r="Y19" s="623"/>
      <c r="Z19" s="659">
        <v>1</v>
      </c>
      <c r="AA19" s="659"/>
      <c r="AB19" s="659"/>
      <c r="AC19" s="659"/>
      <c r="AD19" s="660">
        <v>213666</v>
      </c>
      <c r="AE19" s="660"/>
      <c r="AF19" s="660"/>
      <c r="AG19" s="660"/>
      <c r="AH19" s="660"/>
      <c r="AI19" s="660"/>
      <c r="AJ19" s="660"/>
      <c r="AK19" s="660"/>
      <c r="AL19" s="624">
        <v>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325748</v>
      </c>
      <c r="BH19" s="622"/>
      <c r="BI19" s="622"/>
      <c r="BJ19" s="622"/>
      <c r="BK19" s="622"/>
      <c r="BL19" s="622"/>
      <c r="BM19" s="622"/>
      <c r="BN19" s="623"/>
      <c r="BO19" s="659">
        <v>3.5</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v>5766</v>
      </c>
      <c r="S20" s="622"/>
      <c r="T20" s="622"/>
      <c r="U20" s="622"/>
      <c r="V20" s="622"/>
      <c r="W20" s="622"/>
      <c r="X20" s="622"/>
      <c r="Y20" s="623"/>
      <c r="Z20" s="659">
        <v>0</v>
      </c>
      <c r="AA20" s="659"/>
      <c r="AB20" s="659"/>
      <c r="AC20" s="659"/>
      <c r="AD20" s="660">
        <v>5766</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325748</v>
      </c>
      <c r="BH20" s="622"/>
      <c r="BI20" s="622"/>
      <c r="BJ20" s="622"/>
      <c r="BK20" s="622"/>
      <c r="BL20" s="622"/>
      <c r="BM20" s="622"/>
      <c r="BN20" s="623"/>
      <c r="BO20" s="659">
        <v>3.5</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19989572</v>
      </c>
      <c r="CS20" s="622"/>
      <c r="CT20" s="622"/>
      <c r="CU20" s="622"/>
      <c r="CV20" s="622"/>
      <c r="CW20" s="622"/>
      <c r="CX20" s="622"/>
      <c r="CY20" s="623"/>
      <c r="CZ20" s="659">
        <v>100</v>
      </c>
      <c r="DA20" s="659"/>
      <c r="DB20" s="659"/>
      <c r="DC20" s="659"/>
      <c r="DD20" s="627">
        <v>2750703</v>
      </c>
      <c r="DE20" s="622"/>
      <c r="DF20" s="622"/>
      <c r="DG20" s="622"/>
      <c r="DH20" s="622"/>
      <c r="DI20" s="622"/>
      <c r="DJ20" s="622"/>
      <c r="DK20" s="622"/>
      <c r="DL20" s="622"/>
      <c r="DM20" s="622"/>
      <c r="DN20" s="622"/>
      <c r="DO20" s="622"/>
      <c r="DP20" s="623"/>
      <c r="DQ20" s="627">
        <v>14707509</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5219</v>
      </c>
      <c r="S21" s="622"/>
      <c r="T21" s="622"/>
      <c r="U21" s="622"/>
      <c r="V21" s="622"/>
      <c r="W21" s="622"/>
      <c r="X21" s="622"/>
      <c r="Y21" s="623"/>
      <c r="Z21" s="659">
        <v>0</v>
      </c>
      <c r="AA21" s="659"/>
      <c r="AB21" s="659"/>
      <c r="AC21" s="659"/>
      <c r="AD21" s="660" t="s">
        <v>122</v>
      </c>
      <c r="AE21" s="660"/>
      <c r="AF21" s="660"/>
      <c r="AG21" s="660"/>
      <c r="AH21" s="660"/>
      <c r="AI21" s="660"/>
      <c r="AJ21" s="660"/>
      <c r="AK21" s="660"/>
      <c r="AL21" s="624" t="s">
        <v>122</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1964</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269</v>
      </c>
      <c r="C23" s="619"/>
      <c r="D23" s="619"/>
      <c r="E23" s="619"/>
      <c r="F23" s="619"/>
      <c r="G23" s="619"/>
      <c r="H23" s="619"/>
      <c r="I23" s="619"/>
      <c r="J23" s="619"/>
      <c r="K23" s="619"/>
      <c r="L23" s="619"/>
      <c r="M23" s="619"/>
      <c r="N23" s="619"/>
      <c r="O23" s="619"/>
      <c r="P23" s="619"/>
      <c r="Q23" s="620"/>
      <c r="R23" s="621">
        <v>5219</v>
      </c>
      <c r="S23" s="622"/>
      <c r="T23" s="622"/>
      <c r="U23" s="622"/>
      <c r="V23" s="622"/>
      <c r="W23" s="622"/>
      <c r="X23" s="622"/>
      <c r="Y23" s="623"/>
      <c r="Z23" s="659">
        <v>0</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323784</v>
      </c>
      <c r="BH23" s="622"/>
      <c r="BI23" s="622"/>
      <c r="BJ23" s="622"/>
      <c r="BK23" s="622"/>
      <c r="BL23" s="622"/>
      <c r="BM23" s="622"/>
      <c r="BN23" s="623"/>
      <c r="BO23" s="659">
        <v>3.5</v>
      </c>
      <c r="BP23" s="659"/>
      <c r="BQ23" s="659"/>
      <c r="BR23" s="659"/>
      <c r="BS23" s="660" t="s">
        <v>122</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8865985</v>
      </c>
      <c r="CS24" s="674"/>
      <c r="CT24" s="674"/>
      <c r="CU24" s="674"/>
      <c r="CV24" s="674"/>
      <c r="CW24" s="674"/>
      <c r="CX24" s="674"/>
      <c r="CY24" s="702"/>
      <c r="CZ24" s="703">
        <v>44.4</v>
      </c>
      <c r="DA24" s="685"/>
      <c r="DB24" s="685"/>
      <c r="DC24" s="705"/>
      <c r="DD24" s="701">
        <v>6344891</v>
      </c>
      <c r="DE24" s="674"/>
      <c r="DF24" s="674"/>
      <c r="DG24" s="674"/>
      <c r="DH24" s="674"/>
      <c r="DI24" s="674"/>
      <c r="DJ24" s="674"/>
      <c r="DK24" s="702"/>
      <c r="DL24" s="701">
        <v>5788442</v>
      </c>
      <c r="DM24" s="674"/>
      <c r="DN24" s="674"/>
      <c r="DO24" s="674"/>
      <c r="DP24" s="674"/>
      <c r="DQ24" s="674"/>
      <c r="DR24" s="674"/>
      <c r="DS24" s="674"/>
      <c r="DT24" s="674"/>
      <c r="DU24" s="674"/>
      <c r="DV24" s="702"/>
      <c r="DW24" s="703">
        <v>53</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11205018</v>
      </c>
      <c r="S25" s="622"/>
      <c r="T25" s="622"/>
      <c r="U25" s="622"/>
      <c r="V25" s="622"/>
      <c r="W25" s="622"/>
      <c r="X25" s="622"/>
      <c r="Y25" s="623"/>
      <c r="Z25" s="659">
        <v>53.3</v>
      </c>
      <c r="AA25" s="659"/>
      <c r="AB25" s="659"/>
      <c r="AC25" s="659"/>
      <c r="AD25" s="660">
        <v>10876015</v>
      </c>
      <c r="AE25" s="660"/>
      <c r="AF25" s="660"/>
      <c r="AG25" s="660"/>
      <c r="AH25" s="660"/>
      <c r="AI25" s="660"/>
      <c r="AJ25" s="660"/>
      <c r="AK25" s="660"/>
      <c r="AL25" s="624">
        <v>99.6</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4169407</v>
      </c>
      <c r="CS25" s="634"/>
      <c r="CT25" s="634"/>
      <c r="CU25" s="634"/>
      <c r="CV25" s="634"/>
      <c r="CW25" s="634"/>
      <c r="CX25" s="634"/>
      <c r="CY25" s="635"/>
      <c r="CZ25" s="624">
        <v>20.9</v>
      </c>
      <c r="DA25" s="636"/>
      <c r="DB25" s="636"/>
      <c r="DC25" s="637"/>
      <c r="DD25" s="627">
        <v>3906348</v>
      </c>
      <c r="DE25" s="634"/>
      <c r="DF25" s="634"/>
      <c r="DG25" s="634"/>
      <c r="DH25" s="634"/>
      <c r="DI25" s="634"/>
      <c r="DJ25" s="634"/>
      <c r="DK25" s="635"/>
      <c r="DL25" s="627">
        <v>3869169</v>
      </c>
      <c r="DM25" s="634"/>
      <c r="DN25" s="634"/>
      <c r="DO25" s="634"/>
      <c r="DP25" s="634"/>
      <c r="DQ25" s="634"/>
      <c r="DR25" s="634"/>
      <c r="DS25" s="634"/>
      <c r="DT25" s="634"/>
      <c r="DU25" s="634"/>
      <c r="DV25" s="635"/>
      <c r="DW25" s="624">
        <v>35.4</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3609</v>
      </c>
      <c r="S26" s="622"/>
      <c r="T26" s="622"/>
      <c r="U26" s="622"/>
      <c r="V26" s="622"/>
      <c r="W26" s="622"/>
      <c r="X26" s="622"/>
      <c r="Y26" s="623"/>
      <c r="Z26" s="659">
        <v>0</v>
      </c>
      <c r="AA26" s="659"/>
      <c r="AB26" s="659"/>
      <c r="AC26" s="659"/>
      <c r="AD26" s="660">
        <v>3609</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2407600</v>
      </c>
      <c r="CS26" s="622"/>
      <c r="CT26" s="622"/>
      <c r="CU26" s="622"/>
      <c r="CV26" s="622"/>
      <c r="CW26" s="622"/>
      <c r="CX26" s="622"/>
      <c r="CY26" s="623"/>
      <c r="CZ26" s="624">
        <v>12</v>
      </c>
      <c r="DA26" s="636"/>
      <c r="DB26" s="636"/>
      <c r="DC26" s="637"/>
      <c r="DD26" s="627">
        <v>2310233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1171</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9188644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4103560</v>
      </c>
      <c r="CS27" s="634"/>
      <c r="CT27" s="634"/>
      <c r="CU27" s="634"/>
      <c r="CV27" s="634"/>
      <c r="CW27" s="634"/>
      <c r="CX27" s="634"/>
      <c r="CY27" s="635"/>
      <c r="CZ27" s="624">
        <v>20.5</v>
      </c>
      <c r="DA27" s="636"/>
      <c r="DB27" s="636"/>
      <c r="DC27" s="637"/>
      <c r="DD27" s="627">
        <v>1845525</v>
      </c>
      <c r="DE27" s="634"/>
      <c r="DF27" s="634"/>
      <c r="DG27" s="634"/>
      <c r="DH27" s="634"/>
      <c r="DI27" s="634"/>
      <c r="DJ27" s="634"/>
      <c r="DK27" s="635"/>
      <c r="DL27" s="627">
        <v>1326255</v>
      </c>
      <c r="DM27" s="634"/>
      <c r="DN27" s="634"/>
      <c r="DO27" s="634"/>
      <c r="DP27" s="634"/>
      <c r="DQ27" s="634"/>
      <c r="DR27" s="634"/>
      <c r="DS27" s="634"/>
      <c r="DT27" s="634"/>
      <c r="DU27" s="634"/>
      <c r="DV27" s="635"/>
      <c r="DW27" s="624">
        <v>12.1</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179342</v>
      </c>
      <c r="S28" s="622"/>
      <c r="T28" s="622"/>
      <c r="U28" s="622"/>
      <c r="V28" s="622"/>
      <c r="W28" s="622"/>
      <c r="X28" s="622"/>
      <c r="Y28" s="623"/>
      <c r="Z28" s="659">
        <v>0.9</v>
      </c>
      <c r="AA28" s="659"/>
      <c r="AB28" s="659"/>
      <c r="AC28" s="659"/>
      <c r="AD28" s="660">
        <v>21327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593018</v>
      </c>
      <c r="CS28" s="622"/>
      <c r="CT28" s="622"/>
      <c r="CU28" s="622"/>
      <c r="CV28" s="622"/>
      <c r="CW28" s="622"/>
      <c r="CX28" s="622"/>
      <c r="CY28" s="623"/>
      <c r="CZ28" s="624">
        <v>3</v>
      </c>
      <c r="DA28" s="636"/>
      <c r="DB28" s="636"/>
      <c r="DC28" s="637"/>
      <c r="DD28" s="627">
        <v>593018</v>
      </c>
      <c r="DE28" s="622"/>
      <c r="DF28" s="622"/>
      <c r="DG28" s="622"/>
      <c r="DH28" s="622"/>
      <c r="DI28" s="622"/>
      <c r="DJ28" s="622"/>
      <c r="DK28" s="623"/>
      <c r="DL28" s="627">
        <v>593018</v>
      </c>
      <c r="DM28" s="622"/>
      <c r="DN28" s="622"/>
      <c r="DO28" s="622"/>
      <c r="DP28" s="622"/>
      <c r="DQ28" s="622"/>
      <c r="DR28" s="622"/>
      <c r="DS28" s="622"/>
      <c r="DT28" s="622"/>
      <c r="DU28" s="622"/>
      <c r="DV28" s="623"/>
      <c r="DW28" s="624">
        <v>5.4</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106780</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593018</v>
      </c>
      <c r="CS29" s="634"/>
      <c r="CT29" s="634"/>
      <c r="CU29" s="634"/>
      <c r="CV29" s="634"/>
      <c r="CW29" s="634"/>
      <c r="CX29" s="634"/>
      <c r="CY29" s="635"/>
      <c r="CZ29" s="624">
        <v>3</v>
      </c>
      <c r="DA29" s="636"/>
      <c r="DB29" s="636"/>
      <c r="DC29" s="637"/>
      <c r="DD29" s="627">
        <v>593018</v>
      </c>
      <c r="DE29" s="634"/>
      <c r="DF29" s="634"/>
      <c r="DG29" s="634"/>
      <c r="DH29" s="634"/>
      <c r="DI29" s="634"/>
      <c r="DJ29" s="634"/>
      <c r="DK29" s="635"/>
      <c r="DL29" s="627">
        <v>593018</v>
      </c>
      <c r="DM29" s="634"/>
      <c r="DN29" s="634"/>
      <c r="DO29" s="634"/>
      <c r="DP29" s="634"/>
      <c r="DQ29" s="634"/>
      <c r="DR29" s="634"/>
      <c r="DS29" s="634"/>
      <c r="DT29" s="634"/>
      <c r="DU29" s="634"/>
      <c r="DV29" s="635"/>
      <c r="DW29" s="624">
        <v>5.4</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2567727</v>
      </c>
      <c r="S30" s="622"/>
      <c r="T30" s="622"/>
      <c r="U30" s="622"/>
      <c r="V30" s="622"/>
      <c r="W30" s="622"/>
      <c r="X30" s="622"/>
      <c r="Y30" s="623"/>
      <c r="Z30" s="659">
        <v>12.2</v>
      </c>
      <c r="AA30" s="659"/>
      <c r="AB30" s="659"/>
      <c r="AC30" s="659"/>
      <c r="AD30" s="660" t="s">
        <v>122</v>
      </c>
      <c r="AE30" s="660"/>
      <c r="AF30" s="660"/>
      <c r="AG30" s="660"/>
      <c r="AH30" s="660"/>
      <c r="AI30" s="660"/>
      <c r="AJ30" s="660"/>
      <c r="AK30" s="660"/>
      <c r="AL30" s="624" t="s">
        <v>122</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584076</v>
      </c>
      <c r="CS30" s="622"/>
      <c r="CT30" s="622"/>
      <c r="CU30" s="622"/>
      <c r="CV30" s="622"/>
      <c r="CW30" s="622"/>
      <c r="CX30" s="622"/>
      <c r="CY30" s="623"/>
      <c r="CZ30" s="624">
        <v>2.9</v>
      </c>
      <c r="DA30" s="636"/>
      <c r="DB30" s="636"/>
      <c r="DC30" s="637"/>
      <c r="DD30" s="627">
        <v>584076</v>
      </c>
      <c r="DE30" s="622"/>
      <c r="DF30" s="622"/>
      <c r="DG30" s="622"/>
      <c r="DH30" s="622"/>
      <c r="DI30" s="622"/>
      <c r="DJ30" s="622"/>
      <c r="DK30" s="623"/>
      <c r="DL30" s="627">
        <v>584076</v>
      </c>
      <c r="DM30" s="622"/>
      <c r="DN30" s="622"/>
      <c r="DO30" s="622"/>
      <c r="DP30" s="622"/>
      <c r="DQ30" s="622"/>
      <c r="DR30" s="622"/>
      <c r="DS30" s="622"/>
      <c r="DT30" s="622"/>
      <c r="DU30" s="622"/>
      <c r="DV30" s="623"/>
      <c r="DW30" s="624">
        <v>5.3</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99.6</v>
      </c>
      <c r="BH31" s="684"/>
      <c r="BI31" s="684"/>
      <c r="BJ31" s="684"/>
      <c r="BK31" s="684"/>
      <c r="BL31" s="684"/>
      <c r="BM31" s="685">
        <v>99</v>
      </c>
      <c r="BN31" s="684"/>
      <c r="BO31" s="684"/>
      <c r="BP31" s="684"/>
      <c r="BQ31" s="686"/>
      <c r="BR31" s="683">
        <v>99.6</v>
      </c>
      <c r="BS31" s="684"/>
      <c r="BT31" s="684"/>
      <c r="BU31" s="684"/>
      <c r="BV31" s="684"/>
      <c r="BW31" s="684"/>
      <c r="BX31" s="685">
        <v>98.9</v>
      </c>
      <c r="BY31" s="684"/>
      <c r="BZ31" s="684"/>
      <c r="CA31" s="684"/>
      <c r="CB31" s="686"/>
      <c r="CD31" s="642"/>
      <c r="CE31" s="643"/>
      <c r="CF31" s="618" t="s">
        <v>299</v>
      </c>
      <c r="CG31" s="619"/>
      <c r="CH31" s="619"/>
      <c r="CI31" s="619"/>
      <c r="CJ31" s="619"/>
      <c r="CK31" s="619"/>
      <c r="CL31" s="619"/>
      <c r="CM31" s="619"/>
      <c r="CN31" s="619"/>
      <c r="CO31" s="619"/>
      <c r="CP31" s="619"/>
      <c r="CQ31" s="620"/>
      <c r="CR31" s="621">
        <v>8942</v>
      </c>
      <c r="CS31" s="634"/>
      <c r="CT31" s="634"/>
      <c r="CU31" s="634"/>
      <c r="CV31" s="634"/>
      <c r="CW31" s="634"/>
      <c r="CX31" s="634"/>
      <c r="CY31" s="635"/>
      <c r="CZ31" s="624">
        <v>0</v>
      </c>
      <c r="DA31" s="636"/>
      <c r="DB31" s="636"/>
      <c r="DC31" s="637"/>
      <c r="DD31" s="627">
        <v>8942</v>
      </c>
      <c r="DE31" s="634"/>
      <c r="DF31" s="634"/>
      <c r="DG31" s="634"/>
      <c r="DH31" s="634"/>
      <c r="DI31" s="634"/>
      <c r="DJ31" s="634"/>
      <c r="DK31" s="635"/>
      <c r="DL31" s="627">
        <v>8942</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1105461</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99.3</v>
      </c>
      <c r="BH32" s="634"/>
      <c r="BI32" s="634"/>
      <c r="BJ32" s="634"/>
      <c r="BK32" s="634"/>
      <c r="BL32" s="634"/>
      <c r="BM32" s="625">
        <v>98.2</v>
      </c>
      <c r="BN32" s="634"/>
      <c r="BO32" s="634"/>
      <c r="BP32" s="634"/>
      <c r="BQ32" s="657"/>
      <c r="BR32" s="692">
        <v>99.4</v>
      </c>
      <c r="BS32" s="634"/>
      <c r="BT32" s="634"/>
      <c r="BU32" s="634"/>
      <c r="BV32" s="634"/>
      <c r="BW32" s="634"/>
      <c r="BX32" s="625">
        <v>98.2</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53230</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99.8</v>
      </c>
      <c r="BH33" s="606"/>
      <c r="BI33" s="606"/>
      <c r="BJ33" s="606"/>
      <c r="BK33" s="606"/>
      <c r="BL33" s="606"/>
      <c r="BM33" s="652">
        <v>99.5</v>
      </c>
      <c r="BN33" s="606"/>
      <c r="BO33" s="606"/>
      <c r="BP33" s="606"/>
      <c r="BQ33" s="669"/>
      <c r="BR33" s="682">
        <v>99.8</v>
      </c>
      <c r="BS33" s="606"/>
      <c r="BT33" s="606"/>
      <c r="BU33" s="606"/>
      <c r="BV33" s="606"/>
      <c r="BW33" s="606"/>
      <c r="BX33" s="652">
        <v>99.4</v>
      </c>
      <c r="BY33" s="606"/>
      <c r="BZ33" s="606"/>
      <c r="CA33" s="606"/>
      <c r="CB33" s="669"/>
      <c r="CD33" s="618" t="s">
        <v>306</v>
      </c>
      <c r="CE33" s="619"/>
      <c r="CF33" s="619"/>
      <c r="CG33" s="619"/>
      <c r="CH33" s="619"/>
      <c r="CI33" s="619"/>
      <c r="CJ33" s="619"/>
      <c r="CK33" s="619"/>
      <c r="CL33" s="619"/>
      <c r="CM33" s="619"/>
      <c r="CN33" s="619"/>
      <c r="CO33" s="619"/>
      <c r="CP33" s="619"/>
      <c r="CQ33" s="620"/>
      <c r="CR33" s="621">
        <v>8369594</v>
      </c>
      <c r="CS33" s="634"/>
      <c r="CT33" s="634"/>
      <c r="CU33" s="634"/>
      <c r="CV33" s="634"/>
      <c r="CW33" s="634"/>
      <c r="CX33" s="634"/>
      <c r="CY33" s="635"/>
      <c r="CZ33" s="624">
        <v>41.9</v>
      </c>
      <c r="DA33" s="636"/>
      <c r="DB33" s="636"/>
      <c r="DC33" s="637"/>
      <c r="DD33" s="627">
        <v>7264522</v>
      </c>
      <c r="DE33" s="634"/>
      <c r="DF33" s="634"/>
      <c r="DG33" s="634"/>
      <c r="DH33" s="634"/>
      <c r="DI33" s="634"/>
      <c r="DJ33" s="634"/>
      <c r="DK33" s="635"/>
      <c r="DL33" s="627">
        <v>4257101</v>
      </c>
      <c r="DM33" s="634"/>
      <c r="DN33" s="634"/>
      <c r="DO33" s="634"/>
      <c r="DP33" s="634"/>
      <c r="DQ33" s="634"/>
      <c r="DR33" s="634"/>
      <c r="DS33" s="634"/>
      <c r="DT33" s="634"/>
      <c r="DU33" s="634"/>
      <c r="DV33" s="635"/>
      <c r="DW33" s="624">
        <v>39</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2545737</v>
      </c>
      <c r="S34" s="622"/>
      <c r="T34" s="622"/>
      <c r="U34" s="622"/>
      <c r="V34" s="622"/>
      <c r="W34" s="622"/>
      <c r="X34" s="622"/>
      <c r="Y34" s="623"/>
      <c r="Z34" s="659">
        <v>12.1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4232933</v>
      </c>
      <c r="CS34" s="622"/>
      <c r="CT34" s="622"/>
      <c r="CU34" s="622"/>
      <c r="CV34" s="622"/>
      <c r="CW34" s="622"/>
      <c r="CX34" s="622"/>
      <c r="CY34" s="623"/>
      <c r="CZ34" s="624">
        <v>21.2</v>
      </c>
      <c r="DA34" s="636"/>
      <c r="DB34" s="636"/>
      <c r="DC34" s="637"/>
      <c r="DD34" s="627">
        <v>3808509</v>
      </c>
      <c r="DE34" s="622"/>
      <c r="DF34" s="622"/>
      <c r="DG34" s="622"/>
      <c r="DH34" s="622"/>
      <c r="DI34" s="622"/>
      <c r="DJ34" s="622"/>
      <c r="DK34" s="623"/>
      <c r="DL34" s="627">
        <v>1958434</v>
      </c>
      <c r="DM34" s="622"/>
      <c r="DN34" s="622"/>
      <c r="DO34" s="622"/>
      <c r="DP34" s="622"/>
      <c r="DQ34" s="622"/>
      <c r="DR34" s="622"/>
      <c r="DS34" s="622"/>
      <c r="DT34" s="622"/>
      <c r="DU34" s="622"/>
      <c r="DV34" s="623"/>
      <c r="DW34" s="624">
        <v>17.899999999999999</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619355</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328868</v>
      </c>
      <c r="CS35" s="634"/>
      <c r="CT35" s="634"/>
      <c r="CU35" s="634"/>
      <c r="CV35" s="634"/>
      <c r="CW35" s="634"/>
      <c r="CX35" s="634"/>
      <c r="CY35" s="635"/>
      <c r="CZ35" s="624">
        <v>1.6</v>
      </c>
      <c r="DA35" s="636"/>
      <c r="DB35" s="636"/>
      <c r="DC35" s="637"/>
      <c r="DD35" s="627">
        <v>310231</v>
      </c>
      <c r="DE35" s="634"/>
      <c r="DF35" s="634"/>
      <c r="DG35" s="634"/>
      <c r="DH35" s="634"/>
      <c r="DI35" s="634"/>
      <c r="DJ35" s="634"/>
      <c r="DK35" s="635"/>
      <c r="DL35" s="627">
        <v>292933</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1138233</v>
      </c>
      <c r="S36" s="622"/>
      <c r="T36" s="622"/>
      <c r="U36" s="622"/>
      <c r="V36" s="622"/>
      <c r="W36" s="622"/>
      <c r="X36" s="622"/>
      <c r="Y36" s="623"/>
      <c r="Z36" s="659">
        <v>5.4</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3">
        <v>1877000</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7626</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2139812</v>
      </c>
      <c r="CS36" s="622"/>
      <c r="CT36" s="622"/>
      <c r="CU36" s="622"/>
      <c r="CV36" s="622"/>
      <c r="CW36" s="622"/>
      <c r="CX36" s="622"/>
      <c r="CY36" s="623"/>
      <c r="CZ36" s="624">
        <v>10.7</v>
      </c>
      <c r="DA36" s="636"/>
      <c r="DB36" s="636"/>
      <c r="DC36" s="637"/>
      <c r="DD36" s="627">
        <v>1739979</v>
      </c>
      <c r="DE36" s="622"/>
      <c r="DF36" s="622"/>
      <c r="DG36" s="622"/>
      <c r="DH36" s="622"/>
      <c r="DI36" s="622"/>
      <c r="DJ36" s="622"/>
      <c r="DK36" s="623"/>
      <c r="DL36" s="627">
        <v>1113841</v>
      </c>
      <c r="DM36" s="622"/>
      <c r="DN36" s="622"/>
      <c r="DO36" s="622"/>
      <c r="DP36" s="622"/>
      <c r="DQ36" s="622"/>
      <c r="DR36" s="622"/>
      <c r="DS36" s="622"/>
      <c r="DT36" s="622"/>
      <c r="DU36" s="622"/>
      <c r="DV36" s="623"/>
      <c r="DW36" s="624">
        <v>10.199999999999999</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805451</v>
      </c>
      <c r="S37" s="622"/>
      <c r="T37" s="622"/>
      <c r="U37" s="622"/>
      <c r="V37" s="622"/>
      <c r="W37" s="622"/>
      <c r="X37" s="622"/>
      <c r="Y37" s="623"/>
      <c r="Z37" s="659">
        <v>3.8</v>
      </c>
      <c r="AA37" s="659"/>
      <c r="AB37" s="659"/>
      <c r="AC37" s="659"/>
      <c r="AD37" s="660">
        <v>17001</v>
      </c>
      <c r="AE37" s="660"/>
      <c r="AF37" s="660"/>
      <c r="AG37" s="660"/>
      <c r="AH37" s="660"/>
      <c r="AI37" s="660"/>
      <c r="AJ37" s="660"/>
      <c r="AK37" s="660"/>
      <c r="AL37" s="624">
        <v>0.2</v>
      </c>
      <c r="AM37" s="625"/>
      <c r="AN37" s="625"/>
      <c r="AO37" s="661"/>
      <c r="AQ37" s="654" t="s">
        <v>318</v>
      </c>
      <c r="AR37" s="655"/>
      <c r="AS37" s="655"/>
      <c r="AT37" s="655"/>
      <c r="AU37" s="655"/>
      <c r="AV37" s="655"/>
      <c r="AW37" s="655"/>
      <c r="AX37" s="655"/>
      <c r="AY37" s="656"/>
      <c r="AZ37" s="621">
        <v>608300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-121523</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94319</v>
      </c>
      <c r="CS37" s="634"/>
      <c r="CT37" s="634"/>
      <c r="CU37" s="634"/>
      <c r="CV37" s="634"/>
      <c r="CW37" s="634"/>
      <c r="CX37" s="634"/>
      <c r="CY37" s="635"/>
      <c r="CZ37" s="624">
        <v>0.5</v>
      </c>
      <c r="DA37" s="636"/>
      <c r="DB37" s="636"/>
      <c r="DC37" s="637"/>
      <c r="DD37" s="627">
        <v>94319</v>
      </c>
      <c r="DE37" s="634"/>
      <c r="DF37" s="634"/>
      <c r="DG37" s="634"/>
      <c r="DH37" s="634"/>
      <c r="DI37" s="634"/>
      <c r="DJ37" s="634"/>
      <c r="DK37" s="635"/>
      <c r="DL37" s="627">
        <v>55166</v>
      </c>
      <c r="DM37" s="634"/>
      <c r="DN37" s="634"/>
      <c r="DO37" s="634"/>
      <c r="DP37" s="634"/>
      <c r="DQ37" s="634"/>
      <c r="DR37" s="634"/>
      <c r="DS37" s="634"/>
      <c r="DT37" s="634"/>
      <c r="DU37" s="634"/>
      <c r="DV37" s="635"/>
      <c r="DW37" s="624">
        <v>0.5</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680000</v>
      </c>
      <c r="S38" s="622"/>
      <c r="T38" s="622"/>
      <c r="U38" s="622"/>
      <c r="V38" s="622"/>
      <c r="W38" s="622"/>
      <c r="X38" s="622"/>
      <c r="Y38" s="623"/>
      <c r="Z38" s="659">
        <v>3.2</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11710</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4051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1256990</v>
      </c>
      <c r="CS38" s="622"/>
      <c r="CT38" s="622"/>
      <c r="CU38" s="622"/>
      <c r="CV38" s="622"/>
      <c r="CW38" s="622"/>
      <c r="CX38" s="622"/>
      <c r="CY38" s="623"/>
      <c r="CZ38" s="624">
        <v>6.3</v>
      </c>
      <c r="DA38" s="636"/>
      <c r="DB38" s="636"/>
      <c r="DC38" s="637"/>
      <c r="DD38" s="627">
        <v>1095913</v>
      </c>
      <c r="DE38" s="622"/>
      <c r="DF38" s="622"/>
      <c r="DG38" s="622"/>
      <c r="DH38" s="622"/>
      <c r="DI38" s="622"/>
      <c r="DJ38" s="622"/>
      <c r="DK38" s="623"/>
      <c r="DL38" s="627">
        <v>891893</v>
      </c>
      <c r="DM38" s="622"/>
      <c r="DN38" s="622"/>
      <c r="DO38" s="622"/>
      <c r="DP38" s="622"/>
      <c r="DQ38" s="622"/>
      <c r="DR38" s="622"/>
      <c r="DS38" s="622"/>
      <c r="DT38" s="622"/>
      <c r="DU38" s="622"/>
      <c r="DV38" s="623"/>
      <c r="DW38" s="624">
        <v>8.1999999999999993</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6255</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91101</v>
      </c>
      <c r="CS39" s="634"/>
      <c r="CT39" s="634"/>
      <c r="CU39" s="634"/>
      <c r="CV39" s="634"/>
      <c r="CW39" s="634"/>
      <c r="CX39" s="634"/>
      <c r="CY39" s="635"/>
      <c r="CZ39" s="624">
        <v>0.5</v>
      </c>
      <c r="DA39" s="636"/>
      <c r="DB39" s="636"/>
      <c r="DC39" s="637"/>
      <c r="DD39" s="627">
        <v>80000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104</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319890</v>
      </c>
      <c r="CS40" s="622"/>
      <c r="CT40" s="622"/>
      <c r="CU40" s="622"/>
      <c r="CV40" s="622"/>
      <c r="CW40" s="622"/>
      <c r="CX40" s="622"/>
      <c r="CY40" s="623"/>
      <c r="CZ40" s="624">
        <v>1.6</v>
      </c>
      <c r="DA40" s="636"/>
      <c r="DB40" s="636"/>
      <c r="DC40" s="637"/>
      <c r="DD40" s="627">
        <v>229890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21011114</v>
      </c>
      <c r="S41" s="646"/>
      <c r="T41" s="646"/>
      <c r="U41" s="646"/>
      <c r="V41" s="646"/>
      <c r="W41" s="646"/>
      <c r="X41" s="646"/>
      <c r="Y41" s="649"/>
      <c r="Z41" s="650">
        <v>100</v>
      </c>
      <c r="AA41" s="650"/>
      <c r="AB41" s="650"/>
      <c r="AC41" s="650"/>
      <c r="AD41" s="651">
        <v>10917952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308568</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948422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324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2753993</v>
      </c>
      <c r="CS42" s="634"/>
      <c r="CT42" s="634"/>
      <c r="CU42" s="634"/>
      <c r="CV42" s="634"/>
      <c r="CW42" s="634"/>
      <c r="CX42" s="634"/>
      <c r="CY42" s="635"/>
      <c r="CZ42" s="624">
        <v>13.8</v>
      </c>
      <c r="DA42" s="636"/>
      <c r="DB42" s="636"/>
      <c r="DC42" s="637"/>
      <c r="DD42" s="627">
        <v>1098096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96182</v>
      </c>
      <c r="CS43" s="634"/>
      <c r="CT43" s="634"/>
      <c r="CU43" s="634"/>
      <c r="CV43" s="634"/>
      <c r="CW43" s="634"/>
      <c r="CX43" s="634"/>
      <c r="CY43" s="635"/>
      <c r="CZ43" s="624">
        <v>0.5</v>
      </c>
      <c r="DA43" s="636"/>
      <c r="DB43" s="636"/>
      <c r="DC43" s="637"/>
      <c r="DD43" s="627">
        <v>96182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2750703</v>
      </c>
      <c r="CS44" s="622"/>
      <c r="CT44" s="622"/>
      <c r="CU44" s="622"/>
      <c r="CV44" s="622"/>
      <c r="CW44" s="622"/>
      <c r="CX44" s="622"/>
      <c r="CY44" s="623"/>
      <c r="CZ44" s="624">
        <v>13.8</v>
      </c>
      <c r="DA44" s="625"/>
      <c r="DB44" s="625"/>
      <c r="DC44" s="626"/>
      <c r="DD44" s="627">
        <v>1098096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364710</v>
      </c>
      <c r="CS45" s="634"/>
      <c r="CT45" s="634"/>
      <c r="CU45" s="634"/>
      <c r="CV45" s="634"/>
      <c r="CW45" s="634"/>
      <c r="CX45" s="634"/>
      <c r="CY45" s="635"/>
      <c r="CZ45" s="624">
        <v>1.8</v>
      </c>
      <c r="DA45" s="636"/>
      <c r="DB45" s="636"/>
      <c r="DC45" s="637"/>
      <c r="DD45" s="627">
        <v>44457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2129039</v>
      </c>
      <c r="CS46" s="622"/>
      <c r="CT46" s="622"/>
      <c r="CU46" s="622"/>
      <c r="CV46" s="622"/>
      <c r="CW46" s="622"/>
      <c r="CX46" s="622"/>
      <c r="CY46" s="623"/>
      <c r="CZ46" s="624">
        <v>10.7</v>
      </c>
      <c r="DA46" s="625"/>
      <c r="DB46" s="625"/>
      <c r="DC46" s="626"/>
      <c r="DD46" s="627">
        <v>909285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3290</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19989572</v>
      </c>
      <c r="CS49" s="606"/>
      <c r="CT49" s="606"/>
      <c r="CU49" s="606"/>
      <c r="CV49" s="606"/>
      <c r="CW49" s="606"/>
      <c r="CX49" s="606"/>
      <c r="CY49" s="607"/>
      <c r="CZ49" s="608">
        <v>100</v>
      </c>
      <c r="DA49" s="609"/>
      <c r="DB49" s="609"/>
      <c r="DC49" s="610"/>
      <c r="DD49" s="611">
        <v>14707509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sP5zL/GQYUlj5hXwyX3wLeoTsHoA7LPVIuvkeH798z7t0GCPojunv6mravDZLYQEof0PcVPWXCG5K+onPm+bA==" saltValue="9g/hjplOmOR6Mez63Rhg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20966</v>
      </c>
      <c r="R7" s="1103"/>
      <c r="S7" s="1103"/>
      <c r="T7" s="1103"/>
      <c r="U7" s="1103"/>
      <c r="V7" s="1103">
        <v>19944</v>
      </c>
      <c r="W7" s="1103"/>
      <c r="X7" s="1103"/>
      <c r="Y7" s="1103"/>
      <c r="Z7" s="1103"/>
      <c r="AA7" s="1103">
        <v>1022</v>
      </c>
      <c r="AB7" s="1103"/>
      <c r="AC7" s="1103"/>
      <c r="AD7" s="1103"/>
      <c r="AE7" s="1104"/>
      <c r="AF7" s="1105">
        <v>835</v>
      </c>
      <c r="AG7" s="1106"/>
      <c r="AH7" s="1106"/>
      <c r="AI7" s="1106"/>
      <c r="AJ7" s="1107"/>
      <c r="AK7" s="1108">
        <v>619</v>
      </c>
      <c r="AL7" s="1109"/>
      <c r="AM7" s="1109"/>
      <c r="AN7" s="1109"/>
      <c r="AO7" s="1109"/>
      <c r="AP7" s="1109">
        <v>3707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107</v>
      </c>
      <c r="R8" s="1039"/>
      <c r="S8" s="1039"/>
      <c r="T8" s="1039"/>
      <c r="U8" s="1039"/>
      <c r="V8" s="1039">
        <v>107</v>
      </c>
      <c r="W8" s="1039"/>
      <c r="X8" s="1039"/>
      <c r="Y8" s="1039"/>
      <c r="Z8" s="1039"/>
      <c r="AA8" s="1039">
        <v>0</v>
      </c>
      <c r="AB8" s="1039"/>
      <c r="AC8" s="1039"/>
      <c r="AD8" s="1039"/>
      <c r="AE8" s="1040"/>
      <c r="AF8" s="1035" t="s">
        <v>122</v>
      </c>
      <c r="AG8" s="1036"/>
      <c r="AH8" s="1036"/>
      <c r="AI8" s="1036"/>
      <c r="AJ8" s="1037"/>
      <c r="AK8" s="1080">
        <v>8</v>
      </c>
      <c r="AL8" s="1081"/>
      <c r="AM8" s="1081"/>
      <c r="AN8" s="1081"/>
      <c r="AO8" s="1081"/>
      <c r="AP8" s="1081">
        <v>219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21011</v>
      </c>
      <c r="R23" s="1061"/>
      <c r="S23" s="1061"/>
      <c r="T23" s="1061"/>
      <c r="U23" s="1061"/>
      <c r="V23" s="1061">
        <v>19990</v>
      </c>
      <c r="W23" s="1061"/>
      <c r="X23" s="1061"/>
      <c r="Y23" s="1061"/>
      <c r="Z23" s="1061"/>
      <c r="AA23" s="1061">
        <v>1022</v>
      </c>
      <c r="AB23" s="1061"/>
      <c r="AC23" s="1061"/>
      <c r="AD23" s="1061"/>
      <c r="AE23" s="1068"/>
      <c r="AF23" s="1069">
        <v>835</v>
      </c>
      <c r="AG23" s="1061"/>
      <c r="AH23" s="1061"/>
      <c r="AI23" s="1061"/>
      <c r="AJ23" s="1070"/>
      <c r="AK23" s="1071"/>
      <c r="AL23" s="1072"/>
      <c r="AM23" s="1072"/>
      <c r="AN23" s="1072"/>
      <c r="AO23" s="1072"/>
      <c r="AP23" s="1061">
        <v>3926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3191</v>
      </c>
      <c r="R28" s="1051"/>
      <c r="S28" s="1051"/>
      <c r="T28" s="1051"/>
      <c r="U28" s="1051"/>
      <c r="V28" s="1051">
        <v>3183</v>
      </c>
      <c r="W28" s="1051"/>
      <c r="X28" s="1051"/>
      <c r="Y28" s="1051"/>
      <c r="Z28" s="1051"/>
      <c r="AA28" s="1051">
        <v>8</v>
      </c>
      <c r="AB28" s="1051"/>
      <c r="AC28" s="1051"/>
      <c r="AD28" s="1051"/>
      <c r="AE28" s="1052"/>
      <c r="AF28" s="1053">
        <v>8</v>
      </c>
      <c r="AG28" s="1051"/>
      <c r="AH28" s="1051"/>
      <c r="AI28" s="1051"/>
      <c r="AJ28" s="1054"/>
      <c r="AK28" s="1042">
        <v>309</v>
      </c>
      <c r="AL28" s="1043"/>
      <c r="AM28" s="1043"/>
      <c r="AN28" s="1043"/>
      <c r="AO28" s="1043"/>
      <c r="AP28" s="1043" t="s">
        <v>546</v>
      </c>
      <c r="AQ28" s="1043"/>
      <c r="AR28" s="1043"/>
      <c r="AS28" s="1043"/>
      <c r="AT28" s="1043"/>
      <c r="AU28" s="1043" t="s">
        <v>546</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2528</v>
      </c>
      <c r="R29" s="1039"/>
      <c r="S29" s="1039"/>
      <c r="T29" s="1039"/>
      <c r="U29" s="1039"/>
      <c r="V29" s="1039">
        <v>2478</v>
      </c>
      <c r="W29" s="1039"/>
      <c r="X29" s="1039"/>
      <c r="Y29" s="1039"/>
      <c r="Z29" s="1039"/>
      <c r="AA29" s="1039">
        <v>50</v>
      </c>
      <c r="AB29" s="1039"/>
      <c r="AC29" s="1039"/>
      <c r="AD29" s="1039"/>
      <c r="AE29" s="1040"/>
      <c r="AF29" s="1035">
        <v>50</v>
      </c>
      <c r="AG29" s="1036"/>
      <c r="AH29" s="1036"/>
      <c r="AI29" s="1036"/>
      <c r="AJ29" s="1037"/>
      <c r="AK29" s="980">
        <v>427</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653</v>
      </c>
      <c r="R30" s="1039"/>
      <c r="S30" s="1039"/>
      <c r="T30" s="1039"/>
      <c r="U30" s="1039"/>
      <c r="V30" s="1039">
        <v>652</v>
      </c>
      <c r="W30" s="1039"/>
      <c r="X30" s="1039"/>
      <c r="Y30" s="1039"/>
      <c r="Z30" s="1039"/>
      <c r="AA30" s="1039">
        <v>1</v>
      </c>
      <c r="AB30" s="1039"/>
      <c r="AC30" s="1039"/>
      <c r="AD30" s="1039"/>
      <c r="AE30" s="1040"/>
      <c r="AF30" s="1035">
        <v>1</v>
      </c>
      <c r="AG30" s="1036"/>
      <c r="AH30" s="1036"/>
      <c r="AI30" s="1036"/>
      <c r="AJ30" s="1037"/>
      <c r="AK30" s="980">
        <v>467</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824</v>
      </c>
      <c r="R31" s="1039"/>
      <c r="S31" s="1039"/>
      <c r="T31" s="1039"/>
      <c r="U31" s="1039"/>
      <c r="V31" s="1039">
        <v>686</v>
      </c>
      <c r="W31" s="1039"/>
      <c r="X31" s="1039"/>
      <c r="Y31" s="1039"/>
      <c r="Z31" s="1039"/>
      <c r="AA31" s="1039">
        <v>138</v>
      </c>
      <c r="AB31" s="1039"/>
      <c r="AC31" s="1039"/>
      <c r="AD31" s="1039"/>
      <c r="AE31" s="1040"/>
      <c r="AF31" s="1035">
        <v>1223</v>
      </c>
      <c r="AG31" s="1036"/>
      <c r="AH31" s="1036"/>
      <c r="AI31" s="1036"/>
      <c r="AJ31" s="1037"/>
      <c r="AK31" s="980">
        <v>12</v>
      </c>
      <c r="AL31" s="971"/>
      <c r="AM31" s="971"/>
      <c r="AN31" s="971"/>
      <c r="AO31" s="971"/>
      <c r="AP31" s="971" t="s">
        <v>546</v>
      </c>
      <c r="AQ31" s="971"/>
      <c r="AR31" s="971"/>
      <c r="AS31" s="971"/>
      <c r="AT31" s="971"/>
      <c r="AU31" s="971" t="s">
        <v>546</v>
      </c>
      <c r="AV31" s="971"/>
      <c r="AW31" s="971"/>
      <c r="AX31" s="971"/>
      <c r="AY31" s="971"/>
      <c r="AZ31" s="1041" t="s">
        <v>546</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1532</v>
      </c>
      <c r="R32" s="1039"/>
      <c r="S32" s="1039"/>
      <c r="T32" s="1039"/>
      <c r="U32" s="1039"/>
      <c r="V32" s="1039">
        <v>1522</v>
      </c>
      <c r="W32" s="1039"/>
      <c r="X32" s="1039"/>
      <c r="Y32" s="1039"/>
      <c r="Z32" s="1039"/>
      <c r="AA32" s="1039">
        <v>10</v>
      </c>
      <c r="AB32" s="1039"/>
      <c r="AC32" s="1039"/>
      <c r="AD32" s="1039"/>
      <c r="AE32" s="1040"/>
      <c r="AF32" s="1035">
        <v>84</v>
      </c>
      <c r="AG32" s="1036"/>
      <c r="AH32" s="1036"/>
      <c r="AI32" s="1036"/>
      <c r="AJ32" s="1037"/>
      <c r="AK32" s="980">
        <v>608</v>
      </c>
      <c r="AL32" s="971"/>
      <c r="AM32" s="971"/>
      <c r="AN32" s="971"/>
      <c r="AO32" s="971"/>
      <c r="AP32" s="971">
        <v>1857</v>
      </c>
      <c r="AQ32" s="971"/>
      <c r="AR32" s="971"/>
      <c r="AS32" s="971"/>
      <c r="AT32" s="971"/>
      <c r="AU32" s="971">
        <v>1684</v>
      </c>
      <c r="AV32" s="971"/>
      <c r="AW32" s="971"/>
      <c r="AX32" s="971"/>
      <c r="AY32" s="971"/>
      <c r="AZ32" s="1041" t="s">
        <v>546</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1365</v>
      </c>
      <c r="AG63" s="959"/>
      <c r="AH63" s="959"/>
      <c r="AI63" s="959"/>
      <c r="AJ63" s="1022"/>
      <c r="AK63" s="1023"/>
      <c r="AL63" s="963"/>
      <c r="AM63" s="963"/>
      <c r="AN63" s="963"/>
      <c r="AO63" s="963"/>
      <c r="AP63" s="959">
        <v>1857</v>
      </c>
      <c r="AQ63" s="959"/>
      <c r="AR63" s="959"/>
      <c r="AS63" s="959"/>
      <c r="AT63" s="959"/>
      <c r="AU63" s="959">
        <v>1684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548</v>
      </c>
      <c r="C68" s="986"/>
      <c r="D68" s="986"/>
      <c r="E68" s="986"/>
      <c r="F68" s="986"/>
      <c r="G68" s="986"/>
      <c r="H68" s="986"/>
      <c r="I68" s="986"/>
      <c r="J68" s="986"/>
      <c r="K68" s="986"/>
      <c r="L68" s="986"/>
      <c r="M68" s="986"/>
      <c r="N68" s="986"/>
      <c r="O68" s="986"/>
      <c r="P68" s="987"/>
      <c r="Q68" s="988">
        <v>315</v>
      </c>
      <c r="R68" s="982"/>
      <c r="S68" s="982"/>
      <c r="T68" s="982"/>
      <c r="U68" s="982"/>
      <c r="V68" s="982">
        <v>288</v>
      </c>
      <c r="W68" s="982"/>
      <c r="X68" s="982"/>
      <c r="Y68" s="982"/>
      <c r="Z68" s="982"/>
      <c r="AA68" s="982">
        <v>27</v>
      </c>
      <c r="AB68" s="982"/>
      <c r="AC68" s="982"/>
      <c r="AD68" s="982"/>
      <c r="AE68" s="982"/>
      <c r="AF68" s="982">
        <v>27</v>
      </c>
      <c r="AG68" s="982"/>
      <c r="AH68" s="982"/>
      <c r="AI68" s="982"/>
      <c r="AJ68" s="982"/>
      <c r="AK68" s="982" t="s">
        <v>546</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549</v>
      </c>
      <c r="C69" s="975"/>
      <c r="D69" s="975"/>
      <c r="E69" s="975"/>
      <c r="F69" s="975"/>
      <c r="G69" s="975"/>
      <c r="H69" s="975"/>
      <c r="I69" s="975"/>
      <c r="J69" s="975"/>
      <c r="K69" s="975"/>
      <c r="L69" s="975"/>
      <c r="M69" s="975"/>
      <c r="N69" s="975"/>
      <c r="O69" s="975"/>
      <c r="P69" s="976"/>
      <c r="Q69" s="977">
        <v>11</v>
      </c>
      <c r="R69" s="971"/>
      <c r="S69" s="971"/>
      <c r="T69" s="971"/>
      <c r="U69" s="971"/>
      <c r="V69" s="971">
        <v>11</v>
      </c>
      <c r="W69" s="971"/>
      <c r="X69" s="971"/>
      <c r="Y69" s="971"/>
      <c r="Z69" s="971"/>
      <c r="AA69" s="971">
        <v>0</v>
      </c>
      <c r="AB69" s="971"/>
      <c r="AC69" s="971"/>
      <c r="AD69" s="971"/>
      <c r="AE69" s="971"/>
      <c r="AF69" s="971">
        <v>0</v>
      </c>
      <c r="AG69" s="971"/>
      <c r="AH69" s="971"/>
      <c r="AI69" s="971"/>
      <c r="AJ69" s="971"/>
      <c r="AK69" s="971">
        <v>1</v>
      </c>
      <c r="AL69" s="971"/>
      <c r="AM69" s="971"/>
      <c r="AN69" s="971"/>
      <c r="AO69" s="971"/>
      <c r="AP69" s="971">
        <v>372</v>
      </c>
      <c r="AQ69" s="971"/>
      <c r="AR69" s="971"/>
      <c r="AS69" s="971"/>
      <c r="AT69" s="971"/>
      <c r="AU69" s="971">
        <v>121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8102</v>
      </c>
      <c r="R70" s="971"/>
      <c r="S70" s="971"/>
      <c r="T70" s="971"/>
      <c r="U70" s="971"/>
      <c r="V70" s="971">
        <v>6206</v>
      </c>
      <c r="W70" s="971"/>
      <c r="X70" s="971"/>
      <c r="Y70" s="971"/>
      <c r="Z70" s="971"/>
      <c r="AA70" s="971">
        <v>1897</v>
      </c>
      <c r="AB70" s="971"/>
      <c r="AC70" s="971"/>
      <c r="AD70" s="971"/>
      <c r="AE70" s="971"/>
      <c r="AF70" s="971">
        <v>1897</v>
      </c>
      <c r="AG70" s="971"/>
      <c r="AH70" s="971"/>
      <c r="AI70" s="971"/>
      <c r="AJ70" s="971"/>
      <c r="AK70" s="971" t="s">
        <v>546</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2653</v>
      </c>
      <c r="R71" s="971"/>
      <c r="S71" s="971"/>
      <c r="T71" s="971"/>
      <c r="U71" s="971"/>
      <c r="V71" s="971">
        <v>2392</v>
      </c>
      <c r="W71" s="971"/>
      <c r="X71" s="971"/>
      <c r="Y71" s="971"/>
      <c r="Z71" s="971"/>
      <c r="AA71" s="971">
        <v>261</v>
      </c>
      <c r="AB71" s="971"/>
      <c r="AC71" s="971"/>
      <c r="AD71" s="971"/>
      <c r="AE71" s="971"/>
      <c r="AF71" s="971">
        <v>261</v>
      </c>
      <c r="AG71" s="971"/>
      <c r="AH71" s="971"/>
      <c r="AI71" s="971"/>
      <c r="AJ71" s="971"/>
      <c r="AK71" s="971" t="s">
        <v>546</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1047955</v>
      </c>
      <c r="R72" s="971"/>
      <c r="S72" s="971"/>
      <c r="T72" s="971"/>
      <c r="U72" s="971"/>
      <c r="V72" s="971">
        <v>1016638</v>
      </c>
      <c r="W72" s="971"/>
      <c r="X72" s="971"/>
      <c r="Y72" s="971"/>
      <c r="Z72" s="971"/>
      <c r="AA72" s="971">
        <v>31318</v>
      </c>
      <c r="AB72" s="971"/>
      <c r="AC72" s="971"/>
      <c r="AD72" s="971"/>
      <c r="AE72" s="971"/>
      <c r="AF72" s="971">
        <v>31318</v>
      </c>
      <c r="AG72" s="971"/>
      <c r="AH72" s="971"/>
      <c r="AI72" s="971"/>
      <c r="AJ72" s="971"/>
      <c r="AK72" s="971" t="s">
        <v>546</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33503</v>
      </c>
      <c r="AG88" s="959"/>
      <c r="AH88" s="959"/>
      <c r="AI88" s="959"/>
      <c r="AJ88" s="959"/>
      <c r="AK88" s="963"/>
      <c r="AL88" s="963"/>
      <c r="AM88" s="963"/>
      <c r="AN88" s="963"/>
      <c r="AO88" s="963"/>
      <c r="AP88" s="959">
        <v>372</v>
      </c>
      <c r="AQ88" s="959"/>
      <c r="AR88" s="959"/>
      <c r="AS88" s="959"/>
      <c r="AT88" s="959"/>
      <c r="AU88" s="959">
        <v>121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545043</v>
      </c>
      <c r="AB110" s="889"/>
      <c r="AC110" s="889"/>
      <c r="AD110" s="889"/>
      <c r="AE110" s="890"/>
      <c r="AF110" s="891">
        <v>531414</v>
      </c>
      <c r="AG110" s="889"/>
      <c r="AH110" s="889"/>
      <c r="AI110" s="889"/>
      <c r="AJ110" s="890"/>
      <c r="AK110" s="891">
        <v>593018</v>
      </c>
      <c r="AL110" s="889"/>
      <c r="AM110" s="889"/>
      <c r="AN110" s="889"/>
      <c r="AO110" s="890"/>
      <c r="AP110" s="892">
        <v>5.9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3770924</v>
      </c>
      <c r="BR110" s="842"/>
      <c r="BS110" s="842"/>
      <c r="BT110" s="842"/>
      <c r="BU110" s="842"/>
      <c r="BV110" s="842">
        <v>3829741</v>
      </c>
      <c r="BW110" s="842"/>
      <c r="BX110" s="842"/>
      <c r="BY110" s="842"/>
      <c r="BZ110" s="842"/>
      <c r="CA110" s="842">
        <v>3925665</v>
      </c>
      <c r="CB110" s="842"/>
      <c r="CC110" s="842"/>
      <c r="CD110" s="842"/>
      <c r="CE110" s="842"/>
      <c r="CF110" s="866">
        <v>39</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1965554</v>
      </c>
      <c r="BR112" s="817"/>
      <c r="BS112" s="817"/>
      <c r="BT112" s="817"/>
      <c r="BU112" s="817"/>
      <c r="BV112" s="817">
        <v>1830520</v>
      </c>
      <c r="BW112" s="817"/>
      <c r="BX112" s="817"/>
      <c r="BY112" s="817"/>
      <c r="BZ112" s="817"/>
      <c r="CA112" s="817">
        <v>1683899</v>
      </c>
      <c r="CB112" s="817"/>
      <c r="CC112" s="817"/>
      <c r="CD112" s="817"/>
      <c r="CE112" s="817"/>
      <c r="CF112" s="875">
        <v>16.7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379384</v>
      </c>
      <c r="AB113" s="919"/>
      <c r="AC113" s="919"/>
      <c r="AD113" s="919"/>
      <c r="AE113" s="920"/>
      <c r="AF113" s="921">
        <v>341684</v>
      </c>
      <c r="AG113" s="919"/>
      <c r="AH113" s="919"/>
      <c r="AI113" s="919"/>
      <c r="AJ113" s="920"/>
      <c r="AK113" s="921">
        <v>297423</v>
      </c>
      <c r="AL113" s="919"/>
      <c r="AM113" s="919"/>
      <c r="AN113" s="919"/>
      <c r="AO113" s="920"/>
      <c r="AP113" s="922">
        <v>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169387</v>
      </c>
      <c r="BR113" s="817"/>
      <c r="BS113" s="817"/>
      <c r="BT113" s="817"/>
      <c r="BU113" s="817"/>
      <c r="BV113" s="817">
        <v>145278</v>
      </c>
      <c r="BW113" s="817"/>
      <c r="BX113" s="817"/>
      <c r="BY113" s="817"/>
      <c r="BZ113" s="817"/>
      <c r="CA113" s="817">
        <v>121167</v>
      </c>
      <c r="CB113" s="817"/>
      <c r="CC113" s="817"/>
      <c r="CD113" s="817"/>
      <c r="CE113" s="817"/>
      <c r="CF113" s="875">
        <v>1.2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24591</v>
      </c>
      <c r="AB114" s="780"/>
      <c r="AC114" s="780"/>
      <c r="AD114" s="780"/>
      <c r="AE114" s="781"/>
      <c r="AF114" s="782">
        <v>24490</v>
      </c>
      <c r="AG114" s="780"/>
      <c r="AH114" s="780"/>
      <c r="AI114" s="780"/>
      <c r="AJ114" s="781"/>
      <c r="AK114" s="782">
        <v>24395</v>
      </c>
      <c r="AL114" s="780"/>
      <c r="AM114" s="780"/>
      <c r="AN114" s="780"/>
      <c r="AO114" s="781"/>
      <c r="AP114" s="824">
        <v>0.2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949018</v>
      </c>
      <c r="AB117" s="903"/>
      <c r="AC117" s="903"/>
      <c r="AD117" s="903"/>
      <c r="AE117" s="904"/>
      <c r="AF117" s="905">
        <v>897588</v>
      </c>
      <c r="AG117" s="903"/>
      <c r="AH117" s="903"/>
      <c r="AI117" s="903"/>
      <c r="AJ117" s="904"/>
      <c r="AK117" s="905">
        <v>914836</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440</v>
      </c>
      <c r="BP119" s="878"/>
      <c r="BQ119" s="879">
        <v>5905865</v>
      </c>
      <c r="BR119" s="845"/>
      <c r="BS119" s="845"/>
      <c r="BT119" s="845"/>
      <c r="BU119" s="845"/>
      <c r="BV119" s="845">
        <v>5805539</v>
      </c>
      <c r="BW119" s="845"/>
      <c r="BX119" s="845"/>
      <c r="BY119" s="845"/>
      <c r="BZ119" s="845"/>
      <c r="CA119" s="845">
        <v>5730731</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4715202</v>
      </c>
      <c r="BR120" s="842"/>
      <c r="BS120" s="842"/>
      <c r="BT120" s="842"/>
      <c r="BU120" s="842"/>
      <c r="BV120" s="842">
        <v>4334997</v>
      </c>
      <c r="BW120" s="842"/>
      <c r="BX120" s="842"/>
      <c r="BY120" s="842"/>
      <c r="BZ120" s="842"/>
      <c r="CA120" s="842">
        <v>3775561</v>
      </c>
      <c r="CB120" s="842"/>
      <c r="CC120" s="842"/>
      <c r="CD120" s="842"/>
      <c r="CE120" s="842"/>
      <c r="CF120" s="866">
        <v>37.6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1556630</v>
      </c>
      <c r="DH120" s="842"/>
      <c r="DI120" s="842"/>
      <c r="DJ120" s="842"/>
      <c r="DK120" s="842"/>
      <c r="DL120" s="842">
        <v>1519190</v>
      </c>
      <c r="DM120" s="842"/>
      <c r="DN120" s="842"/>
      <c r="DO120" s="842"/>
      <c r="DP120" s="842"/>
      <c r="DQ120" s="842">
        <v>1683899</v>
      </c>
      <c r="DR120" s="842"/>
      <c r="DS120" s="842"/>
      <c r="DT120" s="842"/>
      <c r="DU120" s="842"/>
      <c r="DV120" s="843">
        <v>16.7</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1158162</v>
      </c>
      <c r="BR121" s="817"/>
      <c r="BS121" s="817"/>
      <c r="BT121" s="817"/>
      <c r="BU121" s="817"/>
      <c r="BV121" s="817">
        <v>1136447</v>
      </c>
      <c r="BW121" s="817"/>
      <c r="BX121" s="817"/>
      <c r="BY121" s="817"/>
      <c r="BZ121" s="817"/>
      <c r="CA121" s="817">
        <v>1161790</v>
      </c>
      <c r="CB121" s="817"/>
      <c r="CC121" s="817"/>
      <c r="CD121" s="817"/>
      <c r="CE121" s="817"/>
      <c r="CF121" s="875">
        <v>11.6</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4652443</v>
      </c>
      <c r="BR122" s="845"/>
      <c r="BS122" s="845"/>
      <c r="BT122" s="845"/>
      <c r="BU122" s="845"/>
      <c r="BV122" s="845">
        <v>4154914</v>
      </c>
      <c r="BW122" s="845"/>
      <c r="BX122" s="845"/>
      <c r="BY122" s="845"/>
      <c r="BZ122" s="845"/>
      <c r="CA122" s="845">
        <v>3856674</v>
      </c>
      <c r="CB122" s="845"/>
      <c r="CC122" s="845"/>
      <c r="CD122" s="845"/>
      <c r="CE122" s="845"/>
      <c r="CF122" s="846">
        <v>38.4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448</v>
      </c>
      <c r="BP123" s="878"/>
      <c r="BQ123" s="832">
        <v>10525807</v>
      </c>
      <c r="BR123" s="833"/>
      <c r="BS123" s="833"/>
      <c r="BT123" s="833"/>
      <c r="BU123" s="833"/>
      <c r="BV123" s="833">
        <v>9626358</v>
      </c>
      <c r="BW123" s="833"/>
      <c r="BX123" s="833"/>
      <c r="BY123" s="833"/>
      <c r="BZ123" s="833"/>
      <c r="CA123" s="833">
        <v>8794025</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408924</v>
      </c>
      <c r="DH124" s="764"/>
      <c r="DI124" s="764"/>
      <c r="DJ124" s="764"/>
      <c r="DK124" s="765"/>
      <c r="DL124" s="766">
        <v>311330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205570</v>
      </c>
      <c r="AB128" s="801"/>
      <c r="AC128" s="801"/>
      <c r="AD128" s="801"/>
      <c r="AE128" s="802"/>
      <c r="AF128" s="803">
        <v>195494</v>
      </c>
      <c r="AG128" s="801"/>
      <c r="AH128" s="801"/>
      <c r="AI128" s="801"/>
      <c r="AJ128" s="802"/>
      <c r="AK128" s="803">
        <v>209221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13.23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9425048</v>
      </c>
      <c r="AB129" s="780"/>
      <c r="AC129" s="780"/>
      <c r="AD129" s="780"/>
      <c r="AE129" s="781"/>
      <c r="AF129" s="782">
        <v>9996905</v>
      </c>
      <c r="AG129" s="780"/>
      <c r="AH129" s="780"/>
      <c r="AI129" s="780"/>
      <c r="AJ129" s="781"/>
      <c r="AK129" s="782">
        <v>10641333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18.23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697651</v>
      </c>
      <c r="AB130" s="780"/>
      <c r="AC130" s="780"/>
      <c r="AD130" s="780"/>
      <c r="AE130" s="781"/>
      <c r="AF130" s="782">
        <v>650482</v>
      </c>
      <c r="AG130" s="780"/>
      <c r="AH130" s="780"/>
      <c r="AI130" s="780"/>
      <c r="AJ130" s="781"/>
      <c r="AK130" s="782">
        <v>587488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8727397</v>
      </c>
      <c r="AB131" s="764"/>
      <c r="AC131" s="764"/>
      <c r="AD131" s="764"/>
      <c r="AE131" s="765"/>
      <c r="AF131" s="766">
        <v>9346423</v>
      </c>
      <c r="AG131" s="764"/>
      <c r="AH131" s="764"/>
      <c r="AI131" s="764"/>
      <c r="AJ131" s="765"/>
      <c r="AK131" s="766">
        <v>10053845</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0.52474981899999995</v>
      </c>
      <c r="AB132" s="745"/>
      <c r="AC132" s="745"/>
      <c r="AD132" s="745"/>
      <c r="AE132" s="746"/>
      <c r="AF132" s="747">
        <v>0.55221125800000004</v>
      </c>
      <c r="AG132" s="745"/>
      <c r="AH132" s="745"/>
      <c r="AI132" s="745"/>
      <c r="AJ132" s="746"/>
      <c r="AK132" s="747">
        <v>1.174943517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0.3</v>
      </c>
      <c r="AB133" s="724"/>
      <c r="AC133" s="724"/>
      <c r="AD133" s="724"/>
      <c r="AE133" s="725"/>
      <c r="AF133" s="723">
        <v>0.4</v>
      </c>
      <c r="AG133" s="724"/>
      <c r="AH133" s="724"/>
      <c r="AI133" s="724"/>
      <c r="AJ133" s="725"/>
      <c r="AK133" s="723">
        <v>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iwCqLWNSQPmgld+ytDU/BcSCMclgaNY5XFy+bIGs9zn9heqxnaTM3BlWTpwHgsAL4NpNhsCw+MO8yIIuiXmA==" saltValue="fplAZWXut6xwcOJtBFIz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HB0Ahydr9RrqLxQVleB7qzNBuJirD/N7clrIawbqC3GR3HjKoKTYXfRSvvkKkST4P0oXMqAFrj9nOiGsNdvow==" saltValue="il2kq/cP7MGLDpFZdvUuO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3Tohx+whPZk1OejvpFZpLbXF0Xz+gMfReuw6fqTq65tPYrLbxJKm3Y/E5NoQ8jM6E4P4qhH/YjAfjHRcFZHTA==" saltValue="mherFxa8wQ3SZe7dH8daPA=="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4169407</v>
      </c>
      <c r="AP9" s="269">
        <v>99217</v>
      </c>
      <c r="AQ9" s="270">
        <v>83961</v>
      </c>
      <c r="AR9" s="271">
        <v>18.2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2089</v>
      </c>
      <c r="AP10" s="272">
        <v>50</v>
      </c>
      <c r="AQ10" s="273">
        <v>9090</v>
      </c>
      <c r="AR10" s="274">
        <v>-99.4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842</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125228</v>
      </c>
      <c r="AP13" s="272">
        <v>2980</v>
      </c>
      <c r="AQ13" s="273">
        <v>2396</v>
      </c>
      <c r="AR13" s="274">
        <v>24.4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96182</v>
      </c>
      <c r="AP14" s="272">
        <v>2289</v>
      </c>
      <c r="AQ14" s="273">
        <v>1197</v>
      </c>
      <c r="AR14" s="274">
        <v>91.2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-260839</v>
      </c>
      <c r="AP15" s="272">
        <v>-6207</v>
      </c>
      <c r="AQ15" s="273">
        <v>-4989</v>
      </c>
      <c r="AR15" s="274">
        <v>24.4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4132067</v>
      </c>
      <c r="AP16" s="272">
        <v>98329</v>
      </c>
      <c r="AQ16" s="273">
        <v>92501</v>
      </c>
      <c r="AR16" s="274">
        <v>6.3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8.4499999999999993</v>
      </c>
      <c r="AP21" s="286">
        <v>7.91</v>
      </c>
      <c r="AQ21" s="287">
        <v>0.54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98.4</v>
      </c>
      <c r="AP22" s="291">
        <v>97.2</v>
      </c>
      <c r="AQ22" s="292">
        <v>1.2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593018</v>
      </c>
      <c r="AP32" s="300">
        <v>14112</v>
      </c>
      <c r="AQ32" s="301">
        <v>33492</v>
      </c>
      <c r="AR32" s="302">
        <v>-57.9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297423</v>
      </c>
      <c r="AP35" s="300">
        <v>7078</v>
      </c>
      <c r="AQ35" s="301">
        <v>10423</v>
      </c>
      <c r="AR35" s="302">
        <v>-32.1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24395</v>
      </c>
      <c r="AP36" s="300">
        <v>581</v>
      </c>
      <c r="AQ36" s="301">
        <v>3289</v>
      </c>
      <c r="AR36" s="302">
        <v>-82.3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152</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2</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-209221</v>
      </c>
      <c r="AP39" s="300">
        <v>-4979</v>
      </c>
      <c r="AQ39" s="301">
        <v>-2605</v>
      </c>
      <c r="AR39" s="302">
        <v>91.1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-587488</v>
      </c>
      <c r="AP40" s="300">
        <v>-13980</v>
      </c>
      <c r="AQ40" s="301">
        <v>-28956</v>
      </c>
      <c r="AR40" s="302">
        <v>-51.7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118127</v>
      </c>
      <c r="AP41" s="300">
        <v>2811</v>
      </c>
      <c r="AQ41" s="301">
        <v>15797</v>
      </c>
      <c r="AR41" s="302">
        <v>-82.2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3063765</v>
      </c>
      <c r="AN51" s="322">
        <v>71951</v>
      </c>
      <c r="AO51" s="323">
        <v>-14.1</v>
      </c>
      <c r="AP51" s="324">
        <v>53895</v>
      </c>
      <c r="AQ51" s="325">
        <v>-8.8000000000000007</v>
      </c>
      <c r="AR51" s="326">
        <v>-5.3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2207972</v>
      </c>
      <c r="AN52" s="330">
        <v>51853</v>
      </c>
      <c r="AO52" s="331">
        <v>-5.4</v>
      </c>
      <c r="AP52" s="332">
        <v>31224</v>
      </c>
      <c r="AQ52" s="333">
        <v>4.4000000000000004</v>
      </c>
      <c r="AR52" s="334">
        <v>-9.8000000000000007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2915603</v>
      </c>
      <c r="AN53" s="322">
        <v>68551</v>
      </c>
      <c r="AO53" s="323">
        <v>-4.7</v>
      </c>
      <c r="AP53" s="324">
        <v>56181</v>
      </c>
      <c r="AQ53" s="325">
        <v>4.2</v>
      </c>
      <c r="AR53" s="326">
        <v>-8.9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2209767</v>
      </c>
      <c r="AN54" s="330">
        <v>51955</v>
      </c>
      <c r="AO54" s="331">
        <v>0.2</v>
      </c>
      <c r="AP54" s="332">
        <v>32039</v>
      </c>
      <c r="AQ54" s="333">
        <v>2.6</v>
      </c>
      <c r="AR54" s="334">
        <v>-2.4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2496145</v>
      </c>
      <c r="AN55" s="322">
        <v>59034</v>
      </c>
      <c r="AO55" s="323">
        <v>-13.9</v>
      </c>
      <c r="AP55" s="324">
        <v>47730</v>
      </c>
      <c r="AQ55" s="325">
        <v>-15</v>
      </c>
      <c r="AR55" s="326">
        <v>1.1000000000000001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1951807</v>
      </c>
      <c r="AN56" s="330">
        <v>46161</v>
      </c>
      <c r="AO56" s="331">
        <v>-11.2</v>
      </c>
      <c r="AP56" s="332">
        <v>26378</v>
      </c>
      <c r="AQ56" s="333">
        <v>-17.7</v>
      </c>
      <c r="AR56" s="334">
        <v>6.5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2707964</v>
      </c>
      <c r="AN57" s="322">
        <v>64024</v>
      </c>
      <c r="AO57" s="323">
        <v>8.5</v>
      </c>
      <c r="AP57" s="324">
        <v>61921</v>
      </c>
      <c r="AQ57" s="325">
        <v>29.7</v>
      </c>
      <c r="AR57" s="326">
        <v>-21.2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2262852</v>
      </c>
      <c r="AN58" s="330">
        <v>53500</v>
      </c>
      <c r="AO58" s="331">
        <v>15.9</v>
      </c>
      <c r="AP58" s="332">
        <v>34719</v>
      </c>
      <c r="AQ58" s="333">
        <v>31.6</v>
      </c>
      <c r="AR58" s="334">
        <v>-15.7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2750703</v>
      </c>
      <c r="AN59" s="322">
        <v>65457</v>
      </c>
      <c r="AO59" s="323">
        <v>2.2000000000000002</v>
      </c>
      <c r="AP59" s="324">
        <v>62764</v>
      </c>
      <c r="AQ59" s="325">
        <v>1.4</v>
      </c>
      <c r="AR59" s="326">
        <v>0.8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2129039</v>
      </c>
      <c r="AN60" s="330">
        <v>50664</v>
      </c>
      <c r="AO60" s="331">
        <v>-5.3</v>
      </c>
      <c r="AP60" s="332">
        <v>36476</v>
      </c>
      <c r="AQ60" s="333">
        <v>5.0999999999999996</v>
      </c>
      <c r="AR60" s="334">
        <v>-10.4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2786836</v>
      </c>
      <c r="AN61" s="337">
        <v>65803</v>
      </c>
      <c r="AO61" s="338">
        <v>-4.4000000000000004</v>
      </c>
      <c r="AP61" s="339">
        <v>56498</v>
      </c>
      <c r="AQ61" s="340">
        <v>2.2999999999999998</v>
      </c>
      <c r="AR61" s="326">
        <v>-6.7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2152287</v>
      </c>
      <c r="AN62" s="330">
        <v>50827</v>
      </c>
      <c r="AO62" s="331">
        <v>-1.2</v>
      </c>
      <c r="AP62" s="332">
        <v>32167</v>
      </c>
      <c r="AQ62" s="333">
        <v>5.2</v>
      </c>
      <c r="AR62" s="334">
        <v>-6.4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i5wtksIs1ZnbJQP2BYJrPO04TbhrFSbwVFkvBEFB5+B2p717oWgaJizLk5jIHp1mnjb5N1T0j00dOiSbLvhY9A==" saltValue="VvYCk963kGv3cB+J0KpP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tT1C9kJMfIJCkgl/9uljEBJs3nlJSUue0DlHe1+vR7QDT1jxwcHbHFJC8spOsOysI08ustpyH0SKw/i9tWjW5A==" saltValue="B4BjFGvdhBBG7zwMOODqA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aSLtt+KBQ1qwEAQ7cf4yZoGK5EzmMb4jNGr+NuFgUNoEF6ByL6wGIxdFccLIZ+LT0qGrz0NEztXPPepduvmqQ==" saltValue="PwO1vfSdqKNLg072kTv07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24.54</v>
      </c>
      <c r="G47" s="12">
        <v>26.03</v>
      </c>
      <c r="H47" s="12">
        <v>26.43</v>
      </c>
      <c r="I47" s="12">
        <v>23.66</v>
      </c>
      <c r="J47" s="13">
        <v>22.27</v>
      </c>
    </row>
    <row r="48" spans="2:10" ht="57.75" customHeight="1" x14ac:dyDescent="0.2">
      <c r="B48" s="14"/>
      <c r="C48" s="1141" t="s">
        <v>4</v>
      </c>
      <c r="D48" s="1141"/>
      <c r="E48" s="1142"/>
      <c r="F48" s="15">
        <v>9.0299999999999994</v>
      </c>
      <c r="G48" s="16">
        <v>12.89</v>
      </c>
      <c r="H48" s="16">
        <v>14.96</v>
      </c>
      <c r="I48" s="16">
        <v>10.01</v>
      </c>
      <c r="J48" s="17">
        <v>7.84</v>
      </c>
    </row>
    <row r="49" spans="2:10" ht="57.75" customHeight="1" thickBot="1" x14ac:dyDescent="0.25">
      <c r="B49" s="18"/>
      <c r="C49" s="1143" t="s">
        <v>5</v>
      </c>
      <c r="D49" s="1143"/>
      <c r="E49" s="1144"/>
      <c r="F49" s="19" t="s">
        <v>529</v>
      </c>
      <c r="G49" s="20">
        <v>5.19</v>
      </c>
      <c r="H49" s="20">
        <v>1.89</v>
      </c>
      <c r="I49" s="20" t="s">
        <v>530</v>
      </c>
      <c r="J49" s="21" t="s">
        <v>531</v>
      </c>
    </row>
    <row r="50" spans="2:10" ht="13" x14ac:dyDescent="0.2"/>
  </sheetData>
  <sheetProtection algorithmName="SHA-512" hashValue="TjlPepul1XWW+tgbnrXbx0BfEpyVRFuM32/i1vu/xQtQ52o/kYnY3Fmllf7CdfqILJaFRtOPVMahsvHGskWR4w==" saltValue="2fcfD+Q03AWYm7h7397Ve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2026-03-04T04:38:16Z</cp:lastPrinted>
  <dcterms:created xsi:type="dcterms:W3CDTF">2026-02-23T07:16:28Z</dcterms:created>
  <dcterms:modified xsi:type="dcterms:W3CDTF">2026-03-16T10:03:06Z</dcterms:modified>
  <cp:category/>
</cp:coreProperties>
</file>