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1EB92F9F-0C0F-466A-A355-14D7CC2B33E7}"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<sst xmlns="http://schemas.openxmlformats.org/spreadsheetml/2006/main" count="1089" uniqueCount="553">
  <si>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</si>
  <si>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</si>
  <si>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</si>
  <si>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</si>
  <si>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</si>
  <si>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</si>
  <si>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</si>
  <si>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</si>
  <si>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</si>
  <si>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</si>
  <si>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</si>
  <si>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</si>
  <si>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</si>
  <si>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</si>
  <si>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</si>
  <si>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</si>
  <si>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</si>
  <si>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</si>
  <si>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</si>
  <si>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</si>
  <si>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</si>
  <si>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</si>
  <si>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</si>
  <si>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</si>
  <si>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</si>
  <si>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</si>
  <si>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</si>
  <si>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</si>
  <si>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</si>
  <si>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</si>
  <si>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</si>
  <si>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</si>
  <si>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</si>
  <si>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</si>
  <si>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</si>
  <si>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</si>
  <si>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</si>
  <si>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</si>
  <si>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</si>
  <si>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</si>
  <si>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</si>
  <si>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</si>
  <si>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</si>
  <si>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</si>
  <si>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</si>
  <si>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</si>
  <si>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</si>
  <si>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</si>
  <si>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</si>
  <si>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</si>
  <si>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</si>
  <si>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</si>
  <si>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</si>
  <si>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</si>
  <si>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</si>
  <si>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</si>
  <si>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</si>
  <si>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</si>
  <si>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</si>
  <si>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</si>
  <si>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</si>
  <si>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</si>
  <si>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</si>
  <si>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</si>
  <si>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</si>
  <si>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</si>
  <si>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</si>
  <si>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</si>
  <si>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</si>
  <si>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</si>
  <si>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</si>
  <si>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</si>
  <si>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</si>
  <si>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</si>
  <si>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</si>
  <si>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</si>
  <si>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</si>
  <si>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</si>
  <si>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</si>
  <si>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</si>
  <si>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</si>
  <si>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</si>
  <si>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</si>
  <si>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</si>
  <si>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</si>
  <si>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</si>
  <si>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</si>
  <si>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</si>
  <si>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</si>
  <si>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</si>
  <si>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</si>
  <si>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</si>
  <si>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</si>
  <si>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</si>
  <si>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南知多町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</si>
  <si>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</si>
  <si>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</si>
  <si>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</si>
  <si>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</si>
  <si>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</si>
  <si>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</si>
  <si>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</si>
  <si>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</si>
  <si>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</si>
  <si>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</si>
  <si>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</si>
  <si>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</si>
  <si>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</si>
  <si>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</si>
  <si>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</si>
  <si>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</si>
  <si>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</si>
  <si>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</si>
  <si>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</si>
  <si>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</si>
  <si>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</si>
  <si>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</si>
  <si>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</si>
  <si>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</si>
  <si>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</si>
  <si>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</si>
  <si>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</si>
  <si>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</si>
  <si>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</si>
  <si>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</si>
  <si>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</si>
  <si>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</si>
  <si>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</si>
  <si>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</si>
  <si>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</si>
  <si>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</si>
  <si>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</si>
  <si>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</si>
  <si>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</si>
  <si>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</si>
  <si>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</si>
  <si>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</si>
  <si>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</si>
  <si>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</si>
  <si>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</si>
  <si>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</si>
  <si>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</si>
  <si>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</si>
  <si>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</si>
  <si>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</si>
  <si>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</si>
  <si>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</si>
  <si>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</si>
  <si>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</si>
  <si>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</si>
  <si>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</si>
  <si>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</si>
  <si>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</si>
  <si>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</si>
  <si>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</si>
  <si>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</si>
  <si>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</si>
  <si>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</si>
  <si>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</si>
  <si>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</si>
  <si>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</si>
  <si>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</si>
  <si>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</si>
  <si>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</si>
  <si>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</si>
  <si>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</si>
  <si>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</si>
  <si>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</si>
  <si>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</si>
  <si>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</si>
  <si>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</si>
  <si>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</si>
  <si>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</si>
  <si>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</si>
  <si>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</si>
  <si>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</si>
  <si>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</si>
  <si>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</si>
  <si>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</si>
  <si>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</si>
  <si>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</si>
  <si>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</si>
  <si>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</si>
  <si>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</si>
  <si>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</si>
  <si>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</si>
  <si>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</si>
  <si>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</si>
  <si>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</si>
  <si>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</si>
  <si>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</si>
  <si>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</si>
  <si>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</si>
  <si>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</si>
  <si>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</si>
  <si>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</si>
  <si>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</si>
  <si>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</si>
  <si>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</si>
  <si>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</si>
  <si>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</si>
  <si>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</si>
  <si>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愛知県南知多町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</si>
  <si>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</si>
  <si>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</si>
  <si>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</si>
  <si>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</si>
  <si>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</si>
  <si>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</si>
  <si>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</si>
  <si>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</si>
  <si>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</si>
  <si>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</si>
  <si>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</si>
  <si>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</si>
  <si>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</si>
  <si>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</si>
  <si>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</si>
  <si>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</si>
  <si>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</si>
  <si>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</si>
  <si>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</si>
  <si>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</si>
  <si>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</si>
  <si>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</si>
  <si>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</si>
  <si>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</si>
  <si>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</si>
  <si>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</si>
  <si>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</si>
  <si>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</si>
  <si>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</si>
  <si>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</si>
  <si>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</si>
  <si>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</si>
  <si>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</si>
  <si>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</si>
  <si>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</si>
  <si>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</si>
  <si>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</si>
  <si>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</si>
  <si>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</si>
  <si>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</si>
  <si>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</si>
  <si>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</si>
  <si>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</si>
  <si>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</si>
  <si>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</si>
  <si>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</si>
  <si>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</si>
  <si>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</si>
  <si>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</si>
  <si>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</si>
  <si>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</si>
  <si>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</si>
  <si>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</si>
  <si>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</si>
  <si>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</si>
  <si>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</si>
  <si>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</si>
  <si>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</si>
  <si>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</si>
  <si>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</si>
  <si>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</si>
  <si>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</si>
  <si>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</si>
  <si>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</si>
  <si>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</si>
  <si>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</si>
  <si>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</si>
  <si>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</si>
  <si>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</si>
  <si>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</si>
  <si>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</si>
  <si>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</si>
  <si>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</si>
  <si>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</si>
  <si>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</si>
  <si>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</si>
  <si>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</si>
  <si>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</si>
  <si>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</si>
  <si>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</si>
  <si>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</si>
  <si>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</si>
  <si>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</si>
  <si>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</si>
  <si>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</si>
  <si>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</si>
  <si>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</si>
  <si>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</si>
  <si>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</si>
  <si>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</si>
  <si>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</si>
  <si>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</si>
  <si>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</si>
  <si>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</si>
  <si>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</si>
  <si>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</si>
  <si>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</si>
  <si>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</si>
  <si>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</si>
  <si>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</si>
  <si>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</si>
  <si>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</si>
  <si>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</si>
  <si>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</si>
  <si>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</si>
  <si>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</si>
  <si>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</si>
  <si>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</si>
  <si>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</si>
  <si>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</si>
  <si>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</si>
  <si>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</si>
  <si>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</si>
  <si>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</si>
  <si>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</si>
  <si>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</si>
  <si>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</si>
  <si>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</si>
  <si>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</si>
  <si>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</si>
  <si>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</si>
  <si>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</si>
  <si>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</si>
  <si>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</si>
  <si>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</si>
  <si>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</si>
  <si>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</si>
  <si>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</si>
  <si>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</si>
  <si>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</si>
  <si>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</si>
  <si>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</si>
  <si>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</si>
  <si>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</si>
  <si>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</si>
  <si>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</si>
  <si>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</si>
  <si>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</si>
  <si>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</si>
  <si>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</si>
  <si>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</si>
  <si>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</si>
  <si>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</si>
  <si>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</si>
  <si>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</si>
  <si>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</si>
  <si>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</si>
  <si>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</si>
  <si>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</si>
  <si>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</si>
  <si>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愛知県南知多町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</si>
  <si>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</si>
  <si>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</si>
  <si>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</si>
  <si>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</si>
  <si>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</si>
  <si>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</si>
  <si>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</si>
  <si>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</si>
  <si>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</si>
  <si>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</si>
  <si>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</si>
  <si>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</si>
  <si>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</si>
  <si>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</si>
  <si>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</si>
  <si>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</si>
  <si>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</si>
  <si>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</si>
  <si>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</si>
  <si>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</si>
  <si>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</si>
  <si>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</si>
  <si>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</si>
  <si>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</si>
  <si>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</si>
  <si>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</si>
  <si>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</si>
  <si>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</si>
  <si>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</si>
  <si>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</si>
  <si>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</si>
  <si>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</si>
  <si>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</si>
  <si>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</si>
  <si>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</si>
  <si>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</si>
  <si>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</si>
  <si>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</si>
  <si>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漁業集落排水事業会計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</si>
  <si>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</si>
  <si>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</si>
  <si>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</si>
  <si>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</si>
  <si>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</si>
  <si>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</si>
  <si>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</si>
  <si>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</si>
  <si>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</si>
  <si>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</si>
  <si>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</si>
  <si>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</si>
  <si>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</si>
  <si>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</si>
  <si>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</si>
  <si>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</si>
  <si>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</si>
  <si>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</si>
  <si>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</si>
  <si>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</si>
  <si>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</si>
  <si>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</si>
  <si>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</si>
  <si>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</si>
  <si>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</si>
  <si>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</si>
  <si>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</si>
  <si>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</si>
  <si>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</si>
  <si>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</si>
  <si>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</si>
  <si>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</si>
  <si>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</si>
  <si>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</si>
  <si>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</si>
  <si>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</si>
  <si>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</si>
  <si>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</si>
  <si>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</si>
  <si>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</si>
  <si>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</si>
  <si>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</si>
  <si>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</si>
  <si>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</si>
  <si>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</si>
  <si>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</si>
  <si>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</si>
  <si>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</si>
  <si>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</si>
  <si>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</si>
  <si>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</si>
  <si>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</si>
  <si>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</si>
  <si>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</si>
  <si>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</si>
  <si>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</si>
  <si>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</si>
  <si>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</si>
  <si>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</si>
  <si>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</si>
  <si>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</si>
  <si>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</si>
  <si>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</si>
  <si>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</si>
  <si>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</si>
  <si>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</si>
  <si>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</si>
  <si>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</si>
  <si>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</si>
  <si>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</si>
  <si>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</si>
  <si>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</si>
  <si>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</si>
  <si>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</si>
  <si>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</si>
  <si>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</si>
  <si>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</si>
  <si>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</si>
  <si>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</si>
  <si>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</si>
  <si>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</si>
  <si>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</si>
  <si>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</si>
  <si>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</si>
  <si>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</si>
  <si>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</si>
  <si>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</si>
  <si>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</si>
  <si>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</si>
  <si>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</si>
  <si>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</si>
  <si>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</si>
  <si>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</si>
  <si>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</si>
  <si>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</si>
  <si>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</si>
  <si>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</si>
  <si>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</si>
  <si>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</si>
  <si>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</si>
  <si>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</si>
  <si>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</si>
  <si>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</si>
  <si>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</si>
  <si>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</si>
  <si>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</si>
  <si>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</si>
  <si>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</si>
  <si>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</si>
  <si>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</si>
  <si>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</si>
  <si>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</si>
  <si>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</si>
  <si>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</si>
  <si>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</si>
  <si>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</si>
  <si>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</si>
  <si>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</si>
  <si>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</si>
  <si>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</si>
  <si>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</si>
  <si>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</si>
  <si>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</si>
  <si>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</si>
  <si>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</si>
  <si>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</si>
  <si>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</si>
  <si>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</si>
  <si>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</si>
  <si>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</si>
  <si>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</si>
  <si>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</si>
  <si>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</si>
  <si>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</si>
  <si>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</si>
  <si>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0.16</t>
  </si>
  <si>
    <t>水道事業会計</t>
  </si>
  <si>
    <t>一般会計</t>
  </si>
  <si>
    <t>後期高齢者医療特別会計</t>
  </si>
  <si>
    <t>国民健康保険特別会計</t>
  </si>
  <si>
    <t>漁業集落排水事業会計</t>
  </si>
  <si>
    <t>介護保険特別会計</t>
  </si>
  <si>
    <t>その他会計（赤字）</t>
  </si>
  <si>
    <t>その他会計（黒字）</t>
  </si>
  <si>
    <t>R02</t>
    <phoneticPr fontId="5"/>
  </si>
  <si>
    <t>R03</t>
    <phoneticPr fontId="5"/>
  </si>
  <si>
    <t>R04</t>
    <phoneticPr fontId="5"/>
  </si>
  <si>
    <t>R05</t>
    <phoneticPr fontId="5"/>
  </si>
  <si>
    <t>R06</t>
    <phoneticPr fontId="5"/>
  </si>
  <si>
    <t>公共施設等整備基金</t>
    <phoneticPr fontId="5"/>
  </si>
  <si>
    <t>都市計画事業基金</t>
    <phoneticPr fontId="5"/>
  </si>
  <si>
    <t>師崎港観光センター周辺整備運営事業基金</t>
    <phoneticPr fontId="5"/>
  </si>
  <si>
    <t>中学校図書購入基金</t>
    <phoneticPr fontId="5"/>
  </si>
  <si>
    <t>高齢者福祉基金</t>
    <phoneticPr fontId="5"/>
  </si>
  <si>
    <t>知多南部消防組合</t>
    <rPh sb="0" eb="2">
      <t>チタ</t>
    </rPh>
    <phoneticPr fontId="2"/>
  </si>
  <si>
    <t>知多南部衛生組合</t>
    <rPh sb="0" eb="8">
      <t>チタナンブエイセイクミアイ</t>
    </rPh>
    <phoneticPr fontId="2"/>
  </si>
  <si>
    <t xml:space="preserve">愛知県市町村職員退職手当組合 </t>
    <rPh sb="0" eb="2">
      <t>アイチ</t>
    </rPh>
    <phoneticPr fontId="2"/>
  </si>
  <si>
    <t>愛知県後期高齢者医療広域連合（一般会計）</t>
    <rPh sb="0" eb="2">
      <t>アイチ</t>
    </rPh>
    <phoneticPr fontId="2"/>
  </si>
  <si>
    <t>愛知県後期高齢者医療広域連合（後期高齢者医療特別会計）</t>
    <rPh sb="0" eb="2">
      <t>アイチ</t>
    </rPh>
    <rPh sb="2" eb="3">
      <t>ケン</t>
    </rPh>
    <phoneticPr fontId="2"/>
  </si>
  <si>
    <t>知多南部広域環境組合</t>
    <rPh sb="0" eb="2">
      <t>チタ</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</si>
</sst>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125418</c:v>
                </c:pt>
                <c:pt idx="1">
                  <c:v>108384</c:v>
                </c:pt>
                <c:pt idx="2">
                  <c:v>80959</c:v>
                </c:pt>
                <c:pt idx="3">
                  <c:v>117242</c:v>
                </c:pt>
                <c:pt idx="4">
                  <c:v>113894</c:v>
                </c:pt>
              </c:numCache>
            </c:numRef>
          </c:val>
          <c:smooth val="0"/>
          <c:extLst>
            <c:ext xmlns:c16="http://schemas.microsoft.com/office/drawing/2014/chart" uri="{C3380CC4-5D6E-409C-BE32-E72D297353CC}">
              <c16:uniqueId val="{00000000-A122-4F1D-A2D1-29D04023A0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75271</c:v>
                </c:pt>
                <c:pt idx="1">
                  <c:v>79300</c:v>
                </c:pt>
                <c:pt idx="2">
                  <c:v>50996</c:v>
                </c:pt>
                <c:pt idx="3">
                  <c:v>40119</c:v>
                </c:pt>
                <c:pt idx="4">
                  <c:v>75619</c:v>
                </c:pt>
              </c:numCache>
            </c:numRef>
          </c:val>
          <c:smooth val="0"/>
          <c:extLst>
            <c:ext xmlns:c16="http://schemas.microsoft.com/office/drawing/2014/chart" uri="{C3380CC4-5D6E-409C-BE32-E72D297353CC}">
              <c16:uniqueId val="{00000001-A122-4F1D-A2D1-29D04023A0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5.25</c:v>
                </c:pt>
                <c:pt idx="1">
                  <c:v>5.66</c:v>
                </c:pt>
                <c:pt idx="2">
                  <c:v>7.32</c:v>
                </c:pt>
                <c:pt idx="3">
                  <c:v>8.01</c:v>
                </c:pt>
                <c:pt idx="4">
                  <c:v>7.91</c:v>
                </c:pt>
              </c:numCache>
            </c:numRef>
          </c:val>
          <c:extLst>
            <c:ext xmlns:c16="http://schemas.microsoft.com/office/drawing/2014/chart" uri="{C3380CC4-5D6E-409C-BE32-E72D297353CC}">
              <c16:uniqueId val="{00000000-8377-4FFF-AFA4-CD348AF5E5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19.059999999999999</c:v>
                </c:pt>
                <c:pt idx="1">
                  <c:v>18.77</c:v>
                </c:pt>
                <c:pt idx="2">
                  <c:v>22.6</c:v>
                </c:pt>
                <c:pt idx="3">
                  <c:v>24.31</c:v>
                </c:pt>
                <c:pt idx="4">
                  <c:v>27.86</c:v>
                </c:pt>
              </c:numCache>
            </c:numRef>
          </c:val>
          <c:extLst>
            <c:ext xmlns:c16="http://schemas.microsoft.com/office/drawing/2014/chart" uri="{C3380CC4-5D6E-409C-BE32-E72D297353CC}">
              <c16:uniqueId val="{00000001-8377-4FFF-AFA4-CD348AF5E5F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-0.16</c:v>
                </c:pt>
                <c:pt idx="1">
                  <c:v>1.59</c:v>
                </c:pt>
                <c:pt idx="2">
                  <c:v>4.55</c:v>
                </c:pt>
                <c:pt idx="3">
                  <c:v>2.66</c:v>
                </c:pt>
                <c:pt idx="4">
                  <c:v>3.99</c:v>
                </c:pt>
              </c:numCache>
            </c:numRef>
          </c:val>
          <c:smooth val="0"/>
          <c:extLst>
            <c:ext xmlns:c16="http://schemas.microsoft.com/office/drawing/2014/chart" uri="{C3380CC4-5D6E-409C-BE32-E72D297353CC}">
              <c16:uniqueId val="{00000002-8377-4FFF-AFA4-CD348AF5E5F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0.45</c:v>
                </c:pt>
                <c:pt idx="2">
                  <c:v>#N/A</c:v>
                </c:pt>
                <c:pt idx="3">
                  <c:v>0.6</c:v>
                </c:pt>
                <c:pt idx="4">
                  <c:v>#N/A</c:v>
                </c:pt>
                <c:pt idx="5">
                  <c:v>0.57999999999999996</c:v>
                </c:pt>
                <c:pt idx="6">
                  <c:v>#N/A</c:v>
                </c:pt>
                <c:pt idx="7">
                  <c:v>0.18</c:v>
                </c:pt>
                <c:pt idx="8">
                  <c:v>0</c:v>
                </c:pt>
                <c:pt idx="9">
                  <c:v>0</c:v>
                </c:pt>
              </c:numCache>
            </c:numRef>
          </c:val>
          <c:extLst>
            <c:ext xmlns:c16="http://schemas.microsoft.com/office/drawing/2014/chart" uri="{C3380CC4-5D6E-409C-BE32-E72D297353CC}">
              <c16:uniqueId val="{00000000-177C-4F9C-8698-9E82F95AC5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7C-4F9C-8698-9E82F95AC58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77C-4F9C-8698-9E82F95AC58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77C-4F9C-8698-9E82F95AC581}"/>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1.8</c:v>
                </c:pt>
                <c:pt idx="2">
                  <c:v>#N/A</c:v>
                </c:pt>
                <c:pt idx="3">
                  <c:v>1.83</c:v>
                </c:pt>
                <c:pt idx="4">
                  <c:v>#N/A</c:v>
                </c:pt>
                <c:pt idx="5">
                  <c:v>1.28</c:v>
                </c:pt>
                <c:pt idx="6">
                  <c:v>#N/A</c:v>
                </c:pt>
                <c:pt idx="7">
                  <c:v>1.72</c:v>
                </c:pt>
                <c:pt idx="8">
                  <c:v>#N/A</c:v>
                </c:pt>
                <c:pt idx="9">
                  <c:v>0.03</c:v>
                </c:pt>
              </c:numCache>
            </c:numRef>
          </c:val>
          <c:extLst>
            <c:ext xmlns:c16="http://schemas.microsoft.com/office/drawing/2014/chart" uri="{C3380CC4-5D6E-409C-BE32-E72D297353CC}">
              <c16:uniqueId val="{00000004-177C-4F9C-8698-9E82F95AC581}"/>
            </c:ext>
          </c:extLst>
        </c:ser>
        <c:ser>
          <c:idx val="5"/>
          <c:order val="5"/>
          <c:tx>
            <c:strRef>
              <c:f>データシート!$A$32</c:f>
              <c:strCache>
                <c:ptCount val="1"/>
                <c:pt idx="0">
                  <c:v>漁業集落排水事業会計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0.56999999999999995</c:v>
                </c:pt>
                <c:pt idx="8">
                  <c:v>#N/A</c:v>
                </c:pt>
                <c:pt idx="9">
                  <c:v>0.41</c:v>
                </c:pt>
              </c:numCache>
            </c:numRef>
          </c:val>
          <c:extLst>
            <c:ext xmlns:c16="http://schemas.microsoft.com/office/drawing/2014/chart" uri="{C3380CC4-5D6E-409C-BE32-E72D297353CC}">
              <c16:uniqueId val="{00000005-177C-4F9C-8698-9E82F95AC58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0.56999999999999995</c:v>
                </c:pt>
                <c:pt idx="2">
                  <c:v>#N/A</c:v>
                </c:pt>
                <c:pt idx="3">
                  <c:v>2.39</c:v>
                </c:pt>
                <c:pt idx="4">
                  <c:v>#N/A</c:v>
                </c:pt>
                <c:pt idx="5">
                  <c:v>0.43</c:v>
                </c:pt>
                <c:pt idx="6">
                  <c:v>#N/A</c:v>
                </c:pt>
                <c:pt idx="7">
                  <c:v>0.19</c:v>
                </c:pt>
                <c:pt idx="8">
                  <c:v>#N/A</c:v>
                </c:pt>
                <c:pt idx="9">
                  <c:v>1.18</c:v>
                </c:pt>
              </c:numCache>
            </c:numRef>
          </c:val>
          <c:extLst>
            <c:ext xmlns:c16="http://schemas.microsoft.com/office/drawing/2014/chart" uri="{C3380CC4-5D6E-409C-BE32-E72D297353CC}">
              <c16:uniqueId val="{00000006-177C-4F9C-8698-9E82F95AC581}"/>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0.03</c:v>
                </c:pt>
                <c:pt idx="2">
                  <c:v>#N/A</c:v>
                </c:pt>
                <c:pt idx="3">
                  <c:v>0.04</c:v>
                </c:pt>
                <c:pt idx="4">
                  <c:v>#N/A</c:v>
                </c:pt>
                <c:pt idx="5">
                  <c:v>0.04</c:v>
                </c:pt>
                <c:pt idx="6">
                  <c:v>#N/A</c:v>
                </c:pt>
                <c:pt idx="7">
                  <c:v>0.12</c:v>
                </c:pt>
                <c:pt idx="8">
                  <c:v>#N/A</c:v>
                </c:pt>
                <c:pt idx="9">
                  <c:v>1.69</c:v>
                </c:pt>
              </c:numCache>
            </c:numRef>
          </c:val>
          <c:extLst>
            <c:ext xmlns:c16="http://schemas.microsoft.com/office/drawing/2014/chart" uri="{C3380CC4-5D6E-409C-BE32-E72D297353CC}">
              <c16:uniqueId val="{00000007-177C-4F9C-8698-9E82F95AC58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5.24</c:v>
                </c:pt>
                <c:pt idx="2">
                  <c:v>#N/A</c:v>
                </c:pt>
                <c:pt idx="3">
                  <c:v>5.65</c:v>
                </c:pt>
                <c:pt idx="4">
                  <c:v>#N/A</c:v>
                </c:pt>
                <c:pt idx="5">
                  <c:v>7.31</c:v>
                </c:pt>
                <c:pt idx="6">
                  <c:v>#N/A</c:v>
                </c:pt>
                <c:pt idx="7">
                  <c:v>8.01</c:v>
                </c:pt>
                <c:pt idx="8">
                  <c:v>#N/A</c:v>
                </c:pt>
                <c:pt idx="9">
                  <c:v>7.91</c:v>
                </c:pt>
              </c:numCache>
            </c:numRef>
          </c:val>
          <c:extLst>
            <c:ext xmlns:c16="http://schemas.microsoft.com/office/drawing/2014/chart" uri="{C3380CC4-5D6E-409C-BE32-E72D297353CC}">
              <c16:uniqueId val="{00000008-177C-4F9C-8698-9E82F95AC58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14.44</c:v>
                </c:pt>
                <c:pt idx="2">
                  <c:v>#N/A</c:v>
                </c:pt>
                <c:pt idx="3">
                  <c:v>14.52</c:v>
                </c:pt>
                <c:pt idx="4">
                  <c:v>#N/A</c:v>
                </c:pt>
                <c:pt idx="5">
                  <c:v>14.99</c:v>
                </c:pt>
                <c:pt idx="6">
                  <c:v>#N/A</c:v>
                </c:pt>
                <c:pt idx="7">
                  <c:v>14.22</c:v>
                </c:pt>
                <c:pt idx="8">
                  <c:v>#N/A</c:v>
                </c:pt>
                <c:pt idx="9">
                  <c:v>13.63</c:v>
                </c:pt>
              </c:numCache>
            </c:numRef>
          </c:val>
          <c:extLst>
            <c:ext xmlns:c16="http://schemas.microsoft.com/office/drawing/2014/chart" uri="{C3380CC4-5D6E-409C-BE32-E72D297353CC}">
              <c16:uniqueId val="{00000009-177C-4F9C-8698-9E82F95AC5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461</c:v>
                </c:pt>
                <c:pt idx="5">
                  <c:v>467</c:v>
                </c:pt>
                <c:pt idx="8">
                  <c:v>472</c:v>
                </c:pt>
                <c:pt idx="11">
                  <c:v>480</c:v>
                </c:pt>
                <c:pt idx="14">
                  <c:v>499</c:v>
                </c:pt>
              </c:numCache>
            </c:numRef>
          </c:val>
          <c:extLst>
            <c:ext xmlns:c16="http://schemas.microsoft.com/office/drawing/2014/chart" uri="{C3380CC4-5D6E-409C-BE32-E72D297353CC}">
              <c16:uniqueId val="{00000000-5C80-4186-9A71-190B820A59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C80-4186-9A71-190B820A59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13</c:v>
                </c:pt>
                <c:pt idx="12">
                  <c:v>0</c:v>
                </c:pt>
              </c:numCache>
            </c:numRef>
          </c:val>
          <c:extLst>
            <c:ext xmlns:c16="http://schemas.microsoft.com/office/drawing/2014/chart" uri="{C3380CC4-5D6E-409C-BE32-E72D297353CC}">
              <c16:uniqueId val="{00000002-5C80-4186-9A71-190B820A59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70</c:v>
                </c:pt>
                <c:pt idx="3">
                  <c:v>28</c:v>
                </c:pt>
                <c:pt idx="6">
                  <c:v>25</c:v>
                </c:pt>
                <c:pt idx="9">
                  <c:v>87</c:v>
                </c:pt>
                <c:pt idx="12">
                  <c:v>74</c:v>
                </c:pt>
              </c:numCache>
            </c:numRef>
          </c:val>
          <c:extLst>
            <c:ext xmlns:c16="http://schemas.microsoft.com/office/drawing/2014/chart" uri="{C3380CC4-5D6E-409C-BE32-E72D297353CC}">
              <c16:uniqueId val="{00000003-5C80-4186-9A71-190B820A59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61</c:v>
                </c:pt>
                <c:pt idx="3">
                  <c:v>63</c:v>
                </c:pt>
                <c:pt idx="6">
                  <c:v>63</c:v>
                </c:pt>
                <c:pt idx="9">
                  <c:v>67</c:v>
                </c:pt>
                <c:pt idx="12">
                  <c:v>71</c:v>
                </c:pt>
              </c:numCache>
            </c:numRef>
          </c:val>
          <c:extLst>
            <c:ext xmlns:c16="http://schemas.microsoft.com/office/drawing/2014/chart" uri="{C3380CC4-5D6E-409C-BE32-E72D297353CC}">
              <c16:uniqueId val="{00000004-5C80-4186-9A71-190B820A59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80-4186-9A71-190B820A59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80-4186-9A71-190B820A59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602</c:v>
                </c:pt>
                <c:pt idx="3">
                  <c:v>630</c:v>
                </c:pt>
                <c:pt idx="6">
                  <c:v>678</c:v>
                </c:pt>
                <c:pt idx="9">
                  <c:v>745</c:v>
                </c:pt>
                <c:pt idx="12">
                  <c:v>780</c:v>
                </c:pt>
              </c:numCache>
            </c:numRef>
          </c:val>
          <c:extLst>
            <c:ext xmlns:c16="http://schemas.microsoft.com/office/drawing/2014/chart" uri="{C3380CC4-5D6E-409C-BE32-E72D297353CC}">
              <c16:uniqueId val="{00000007-5C80-4186-9A71-190B820A59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273</c:v>
                </c:pt>
                <c:pt idx="2">
                  <c:v>#N/A</c:v>
                </c:pt>
                <c:pt idx="3">
                  <c:v>#N/A</c:v>
                </c:pt>
                <c:pt idx="4">
                  <c:v>255</c:v>
                </c:pt>
                <c:pt idx="5">
                  <c:v>#N/A</c:v>
                </c:pt>
                <c:pt idx="6">
                  <c:v>#N/A</c:v>
                </c:pt>
                <c:pt idx="7">
                  <c:v>295</c:v>
                </c:pt>
                <c:pt idx="8">
                  <c:v>#N/A</c:v>
                </c:pt>
                <c:pt idx="9">
                  <c:v>#N/A</c:v>
                </c:pt>
                <c:pt idx="10">
                  <c:v>432</c:v>
                </c:pt>
                <c:pt idx="11">
                  <c:v>#N/A</c:v>
                </c:pt>
                <c:pt idx="12">
                  <c:v>#N/A</c:v>
                </c:pt>
                <c:pt idx="13">
                  <c:v>426</c:v>
                </c:pt>
                <c:pt idx="14">
                  <c:v>#N/A</c:v>
                </c:pt>
              </c:numCache>
            </c:numRef>
          </c:val>
          <c:smooth val="0"/>
          <c:extLst>
            <c:ext xmlns:c16="http://schemas.microsoft.com/office/drawing/2014/chart" uri="{C3380CC4-5D6E-409C-BE32-E72D297353CC}">
              <c16:uniqueId val="{00000008-5C80-4186-9A71-190B820A59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6283</c:v>
                </c:pt>
                <c:pt idx="5">
                  <c:v>6407</c:v>
                </c:pt>
                <c:pt idx="8">
                  <c:v>6168</c:v>
                </c:pt>
                <c:pt idx="11">
                  <c:v>5874</c:v>
                </c:pt>
                <c:pt idx="14">
                  <c:v>5583</c:v>
                </c:pt>
              </c:numCache>
            </c:numRef>
          </c:val>
          <c:extLst>
            <c:ext xmlns:c16="http://schemas.microsoft.com/office/drawing/2014/chart" uri="{C3380CC4-5D6E-409C-BE32-E72D297353CC}">
              <c16:uniqueId val="{00000000-4767-4140-92EA-21B1FFA3F6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355</c:v>
                </c:pt>
                <c:pt idx="14">
                  <c:v>338</c:v>
                </c:pt>
              </c:numCache>
            </c:numRef>
          </c:val>
          <c:extLst>
            <c:ext xmlns:c16="http://schemas.microsoft.com/office/drawing/2014/chart" uri="{C3380CC4-5D6E-409C-BE32-E72D297353CC}">
              <c16:uniqueId val="{00000001-4767-4140-92EA-21B1FFA3F6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2830</c:v>
                </c:pt>
                <c:pt idx="5">
                  <c:v>2822</c:v>
                </c:pt>
                <c:pt idx="8">
                  <c:v>3264</c:v>
                </c:pt>
                <c:pt idx="11">
                  <c:v>3397</c:v>
                </c:pt>
                <c:pt idx="14">
                  <c:v>3695</c:v>
                </c:pt>
              </c:numCache>
            </c:numRef>
          </c:val>
          <c:extLst>
            <c:ext xmlns:c16="http://schemas.microsoft.com/office/drawing/2014/chart" uri="{C3380CC4-5D6E-409C-BE32-E72D297353CC}">
              <c16:uniqueId val="{00000002-4767-4140-92EA-21B1FFA3F6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67-4140-92EA-21B1FFA3F6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67-4140-92EA-21B1FFA3F6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67-4140-92EA-21B1FFA3F6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2182</c:v>
                </c:pt>
                <c:pt idx="3">
                  <c:v>2184</c:v>
                </c:pt>
                <c:pt idx="6">
                  <c:v>2084</c:v>
                </c:pt>
                <c:pt idx="9">
                  <c:v>2012</c:v>
                </c:pt>
                <c:pt idx="12">
                  <c:v>2147</c:v>
                </c:pt>
              </c:numCache>
            </c:numRef>
          </c:val>
          <c:extLst>
            <c:ext xmlns:c16="http://schemas.microsoft.com/office/drawing/2014/chart" uri="{C3380CC4-5D6E-409C-BE32-E72D297353CC}">
              <c16:uniqueId val="{00000006-4767-4140-92EA-21B1FFA3F6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437</c:v>
                </c:pt>
                <c:pt idx="3">
                  <c:v>1317</c:v>
                </c:pt>
                <c:pt idx="6">
                  <c:v>2387</c:v>
                </c:pt>
                <c:pt idx="9">
                  <c:v>2369</c:v>
                </c:pt>
                <c:pt idx="12">
                  <c:v>2312</c:v>
                </c:pt>
              </c:numCache>
            </c:numRef>
          </c:val>
          <c:extLst>
            <c:ext xmlns:c16="http://schemas.microsoft.com/office/drawing/2014/chart" uri="{C3380CC4-5D6E-409C-BE32-E72D297353CC}">
              <c16:uniqueId val="{00000007-4767-4140-92EA-21B1FFA3F6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574</c:v>
                </c:pt>
                <c:pt idx="3">
                  <c:v>580</c:v>
                </c:pt>
                <c:pt idx="6">
                  <c:v>580</c:v>
                </c:pt>
                <c:pt idx="9">
                  <c:v>564</c:v>
                </c:pt>
                <c:pt idx="12">
                  <c:v>567</c:v>
                </c:pt>
              </c:numCache>
            </c:numRef>
          </c:val>
          <c:extLst>
            <c:ext xmlns:c16="http://schemas.microsoft.com/office/drawing/2014/chart" uri="{C3380CC4-5D6E-409C-BE32-E72D297353CC}">
              <c16:uniqueId val="{00000008-4767-4140-92EA-21B1FFA3F6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1</c:v>
                </c:pt>
                <c:pt idx="6">
                  <c:v>0</c:v>
                </c:pt>
                <c:pt idx="9">
                  <c:v>1511</c:v>
                </c:pt>
                <c:pt idx="12">
                  <c:v>989</c:v>
                </c:pt>
              </c:numCache>
            </c:numRef>
          </c:val>
          <c:extLst>
            <c:ext xmlns:c16="http://schemas.microsoft.com/office/drawing/2014/chart" uri="{C3380CC4-5D6E-409C-BE32-E72D297353CC}">
              <c16:uniqueId val="{00000009-4767-4140-92EA-21B1FFA3F6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7321</c:v>
                </c:pt>
                <c:pt idx="3">
                  <c:v>7454</c:v>
                </c:pt>
                <c:pt idx="6">
                  <c:v>6955</c:v>
                </c:pt>
                <c:pt idx="9">
                  <c:v>6357</c:v>
                </c:pt>
                <c:pt idx="12">
                  <c:v>6081</c:v>
                </c:pt>
              </c:numCache>
            </c:numRef>
          </c:val>
          <c:extLst>
            <c:ext xmlns:c16="http://schemas.microsoft.com/office/drawing/2014/chart" uri="{C3380CC4-5D6E-409C-BE32-E72D297353CC}">
              <c16:uniqueId val="{0000000A-4767-4140-92EA-21B1FFA3F6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1404</c:v>
                </c:pt>
                <c:pt idx="2">
                  <c:v>#N/A</c:v>
                </c:pt>
                <c:pt idx="3">
                  <c:v>#N/A</c:v>
                </c:pt>
                <c:pt idx="4">
                  <c:v>2307</c:v>
                </c:pt>
                <c:pt idx="5">
                  <c:v>#N/A</c:v>
                </c:pt>
                <c:pt idx="6">
                  <c:v>#N/A</c:v>
                </c:pt>
                <c:pt idx="7">
                  <c:v>2574</c:v>
                </c:pt>
                <c:pt idx="8">
                  <c:v>#N/A</c:v>
                </c:pt>
                <c:pt idx="9">
                  <c:v>#N/A</c:v>
                </c:pt>
                <c:pt idx="10">
                  <c:v>3188</c:v>
                </c:pt>
                <c:pt idx="11">
                  <c:v>#N/A</c:v>
                </c:pt>
                <c:pt idx="12">
                  <c:v>#N/A</c:v>
                </c:pt>
                <c:pt idx="13">
                  <c:v>2480</c:v>
                </c:pt>
                <c:pt idx="14">
                  <c:v>#N/A</c:v>
                </c:pt>
              </c:numCache>
            </c:numRef>
          </c:val>
          <c:smooth val="0"/>
          <c:extLst>
            <c:ext xmlns:c16="http://schemas.microsoft.com/office/drawing/2014/chart" uri="{C3380CC4-5D6E-409C-BE32-E72D297353CC}">
              <c16:uniqueId val="{0000000B-4767-4140-92EA-21B1FFA3F6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1188</c:v>
                </c:pt>
                <c:pt idx="1">
                  <c:v>1289</c:v>
                </c:pt>
                <c:pt idx="2">
                  <c:v>1503</c:v>
                </c:pt>
              </c:numCache>
            </c:numRef>
          </c:val>
          <c:extLst>
            <c:ext xmlns:c16="http://schemas.microsoft.com/office/drawing/2014/chart" uri="{C3380CC4-5D6E-409C-BE32-E72D297353CC}">
              <c16:uniqueId val="{00000000-12E2-4487-81BE-946AB95E2C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12E2-4487-81BE-946AB95E2C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1250</c:v>
                </c:pt>
                <c:pt idx="1">
                  <c:v>1798</c:v>
                </c:pt>
                <c:pt idx="2">
                  <c:v>1893</c:v>
                </c:pt>
              </c:numCache>
            </c:numRef>
          </c:val>
          <c:extLst>
            <c:ext xmlns:c16="http://schemas.microsoft.com/office/drawing/2014/chart" uri="{C3380CC4-5D6E-409C-BE32-E72D297353CC}">
              <c16:uniqueId val="{00000002-12E2-4487-81BE-946AB95E2CC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愛知県南知多町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学校給食センター整備等の、財政規模に対して大型の投資の財源を地方債で調達してきたため、元利償還金は増加傾向で推移。今後も令和６～７年度に借入を行った師崎港観光センター周辺整備事業及び内海観光センター建設事業の償還開始により、元利償還金は増加傾向が続く見込み。</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公営企業は水道事業において、管路耐震化事業の償還で現状の水準が継続する。</a:t>
          </a:r>
        </a:p>
        <a:p>
          <a:r>
            <a:rPr kumimoji="1" lang="ja-JP" altLang="en-US" sz="1200">
              <a:latin typeface="ＭＳ ゴシック" pitchFamily="49" charset="-128"/>
              <a:ea typeface="ＭＳ ゴシック" pitchFamily="49" charset="-128"/>
            </a:rPr>
            <a:t>　組合等については、令和５年度から火葬場及びごみ処理施設に要した借入の元金償還が開始したため、現状の水準が継続する。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老朽化した公共施設等の更新費用において、財政措置のある地方債を活用し、中長期的な財政計画を立てながら適切な財政運営を行っていく。</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愛知県南知多町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一般会計等に係る地方債の現在高は、学校給食センター等の公共施設の整備の財源を地方債で調達してきたため、令和３年度をピークに、その後は減少に転じた。</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事業で行う師崎港観光センター周辺整備に係る建設費用を債務負担行為に基づく支出予定額に計上しているが、令和６年度決算では減少したことにより、将来負担額が減少した。</a:t>
          </a:r>
        </a:p>
        <a:p>
          <a:r>
            <a:rPr kumimoji="1" lang="ja-JP" altLang="en-US" sz="1400">
              <a:latin typeface="ＭＳ ゴシック" pitchFamily="49" charset="-128"/>
              <a:ea typeface="ＭＳ ゴシック" pitchFamily="49" charset="-128"/>
            </a:rPr>
            <a:t>　臨時財政対策債の算入見込額の減少を要因に基準財政需要額算入見込額は減少。</a:t>
          </a:r>
        </a:p>
        <a:p>
          <a:r>
            <a:rPr kumimoji="1" lang="ja-JP" altLang="en-US" sz="1400">
              <a:latin typeface="ＭＳ ゴシック" pitchFamily="49" charset="-128"/>
              <a:ea typeface="ＭＳ ゴシック" pitchFamily="49" charset="-128"/>
            </a:rPr>
            <a:t>　組合等負担等見込額は火葬場整備、ごみ処理施設整備分が令和４年度に計上されたため、高い水準で推移。</a:t>
          </a:r>
        </a:p>
        <a:p>
          <a:r>
            <a:rPr kumimoji="1" lang="ja-JP" altLang="en-US" sz="1400">
              <a:latin typeface="ＭＳ ゴシック" pitchFamily="49" charset="-128"/>
              <a:ea typeface="ＭＳ ゴシック" pitchFamily="49" charset="-128"/>
            </a:rPr>
            <a:t>　今後の見通しは、地方債現在高は令和７年度決算は横這い、債務負担行為においても減少の見込みであることから将来負担比率は減少傾向で推移すると考えている。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愛知県南知多町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剰余金処分と利子の積立により財政調整基金に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取崩し不要となったため、財政調整基金の残高は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特定目的基金では、公共施設等整備基金の給食センター建設に充当した地方債償還、内海観光センター整備のために取り崩しをおこなったが、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百万円の取崩額を上回り、公共施設等整備基金の残高は、前期比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億円を目指して今後も積み増す予定。基金全体としては前期比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百万円を残高の目安としており、この水準を維持する。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老朽化が進んでいる公共施設等の大規模修繕や更新のため公共施設等整備基金に計画的に積み立てを行う。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そのために、その他の歳出の抑制、効率的な町債の活用に努め、減少の幅を最小限に抑える。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公共施設等整備基金：公共施設等の整備に要する財源を円滑に調整するため。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　：都市計画に定められた、道路・公園などの都市施設の整備のため。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師崎港観光センター周辺整備運営事業基金：師崎港観光センター及び立体駐車場等の整備のため。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中学校図書購入基金：町立中学校の図書購入資金のため。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　　：高齢者福祉事業基金のため。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公共施設等整備基金：地方債償還のため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　：基金運用益の積立を行った。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師崎港観光センター周辺整備運営事業基金：師崎港観光センター建設工事に充当するため、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中学校図書購入基金：果実運用型基金のため、増減なし。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　　：取崩しはなく、基金運用益の積立を行った。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公共施設等整備基金：今後予定している公共施設等整備に充当していくため、計画な積み立てを行い、増額させていく予定である。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　：知多南部衛生組合が行った新火葬場整備の償還金に対する財源として充当。新たに積み立てる予定はない。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師崎港観光センター周辺整備運営事業基金：師崎港観光センター及び立体駐車場の整備のための事業に充当。新たな積立については利子分のみの予定。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中学校図書購入基金：果実運用型基金として、図書購入事業に充当していく予定で、残高の増減の予定はない。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　　：現時点では基金を取り崩すような高齢者福祉事業は予定されていないため、残高の増減の予定はない。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前年度繰越金の２分の１の積み立てをしている。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普通交付税の追加交付もあり、財政調整基金の残高は前年度対比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百万円を残高の目安としており、この水準を維持する。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償還のために取り崩さなかったため増減はなかった。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財政調整基金及び公共施設等整備基金により地方債の償還を行うため、現時点では積立てる予定はない。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15,506
14,892
38.23
9,843,181
9,414,501
426,931
5,395,576
6,080,874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基準財政需要額は中学校費（生徒）の増や臨時財政対策債振替相当額の縮小を要因に増額となった。　基準財政収入額においては、市町村民税の減や地方消費税交付金の減を要因に減額となった。</a:t>
          </a:r>
        </a:p>
        <a:p>
          <a:r>
            <a:rPr kumimoji="1" lang="ja-JP" altLang="en-US" sz="1300">
              <a:latin typeface="ＭＳ Ｐゴシック" panose="020B0600070205080204" pitchFamily="50" charset="-128"/>
              <a:ea typeface="ＭＳ Ｐゴシック" panose="020B0600070205080204" pitchFamily="50" charset="-128"/>
            </a:rPr>
            <a:t>　今後も人口減少・高齢化の進行に伴う税収減が想定されるため、財政力指数は低下傾向を見込む。</a:t>
          </a:r>
        </a:p>
        <a:p>
          <a:r>
            <a:rPr kumimoji="1" lang="ja-JP" altLang="en-US" sz="1300">
              <a:latin typeface="ＭＳ Ｐゴシック" panose="020B0600070205080204" pitchFamily="50" charset="-128"/>
              <a:ea typeface="ＭＳ Ｐゴシック" panose="020B0600070205080204" pitchFamily="50" charset="-128"/>
            </a:rPr>
            <a:t>　身の丈に合った規模の予算編成を行い、適切な財政運営に努める。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20320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62230</xdr:rowOff>
    </xdr:from>
    <xdr:to>
      <xdr:col>23</xdr:col>
      <xdr:colOff>133350</xdr:colOff>
      <xdr:row>37</xdr:row>
      <xdr:rowOff>110490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4058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144797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13970</xdr:rowOff>
    </xdr:from>
    <xdr:to>
      <xdr:col>19</xdr:col>
      <xdr:colOff>133350</xdr:colOff>
      <xdr:row>37</xdr:row>
      <xdr:rowOff>62230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3576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88900</xdr:rowOff>
    </xdr:from>
    <xdr:to>
      <xdr:col>15</xdr:col>
      <xdr:colOff>82550</xdr:colOff>
      <xdr:row>37</xdr:row>
      <xdr:rowOff>13970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2611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115570</xdr:rowOff>
    </xdr:from>
    <xdr:to>
      <xdr:col>11</xdr:col>
      <xdr:colOff>31750</xdr:colOff>
      <xdr:row>36</xdr:row>
      <xdr:rowOff>88900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1163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59690</xdr:rowOff>
    </xdr:from>
    <xdr:to>
      <xdr:col>23</xdr:col>
      <xdr:colOff>184150</xdr:colOff>
      <xdr:row>37</xdr:row>
      <xdr:rowOff>161290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152417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32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11430</xdr:rowOff>
    </xdr:from>
    <xdr:to>
      <xdr:col>19</xdr:col>
      <xdr:colOff>184150</xdr:colOff>
      <xdr:row>37</xdr:row>
      <xdr:rowOff>113030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123207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134620</xdr:rowOff>
    </xdr:from>
    <xdr:to>
      <xdr:col>15</xdr:col>
      <xdr:colOff>133350</xdr:colOff>
      <xdr:row>37</xdr:row>
      <xdr:rowOff>64770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74947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38100</xdr:rowOff>
    </xdr:from>
    <xdr:to>
      <xdr:col>11</xdr:col>
      <xdr:colOff>82550</xdr:colOff>
      <xdr:row>36</xdr:row>
      <xdr:rowOff>139700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149877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64770</xdr:rowOff>
    </xdr:from>
    <xdr:to>
      <xdr:col>7</xdr:col>
      <xdr:colOff>31750</xdr:colOff>
      <xdr:row>35</xdr:row>
      <xdr:rowOff>166370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5097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経常的支出については人事院勧告に基づく人件費の増により増加したが、収入面で、普通交付税が増額したため、経常収支比率が改善された。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令和６～７年度に借入を行った師崎港観光センター周辺整備事業及び内海観光センター建設事業の償還開始に伴う公債費の増により、経常収支比率の悪化が懸念されるが、効率的な公共施設の更新と経常的経費の抑制に努め、適正な財政管理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92528</xdr:rowOff>
    </xdr:from>
    <xdr:to>
      <xdr:col>23</xdr:col>
      <xdr:colOff>133350</xdr:colOff>
      <xdr:row>67</xdr:row>
      <xdr:rowOff>169635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36628"/>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141712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2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169635</xdr:rowOff>
    </xdr:from>
    <xdr:to>
      <xdr:col>24</xdr:col>
      <xdr:colOff>12700</xdr:colOff>
      <xdr:row>67</xdr:row>
      <xdr:rowOff>169635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7455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92528</xdr:rowOff>
    </xdr:from>
    <xdr:to>
      <xdr:col>24</xdr:col>
      <xdr:colOff>12700</xdr:colOff>
      <xdr:row>58</xdr:row>
      <xdr:rowOff>92528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3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83759</xdr:rowOff>
    </xdr:from>
    <xdr:to>
      <xdr:col>23</xdr:col>
      <xdr:colOff>133350</xdr:colOff>
      <xdr:row>62</xdr:row>
      <xdr:rowOff>27215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42209"/>
          <a:ext cx="8382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6851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0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34774</xdr:rowOff>
    </xdr:from>
    <xdr:to>
      <xdr:col>23</xdr:col>
      <xdr:colOff>184150</xdr:colOff>
      <xdr:row>63</xdr:row>
      <xdr:rowOff>136374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3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48381</xdr:rowOff>
    </xdr:from>
    <xdr:to>
      <xdr:col>19</xdr:col>
      <xdr:colOff>133350</xdr:colOff>
      <xdr:row>62</xdr:row>
      <xdr:rowOff>27215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35381"/>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48381</xdr:rowOff>
    </xdr:from>
    <xdr:to>
      <xdr:col>15</xdr:col>
      <xdr:colOff>82550</xdr:colOff>
      <xdr:row>60</xdr:row>
      <xdr:rowOff>59872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353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146957</xdr:rowOff>
    </xdr:from>
    <xdr:to>
      <xdr:col>15</xdr:col>
      <xdr:colOff>133350</xdr:colOff>
      <xdr:row>61</xdr:row>
      <xdr:rowOff>77107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3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61884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59872</xdr:rowOff>
    </xdr:from>
    <xdr:to>
      <xdr:col>11</xdr:col>
      <xdr:colOff>31750</xdr:colOff>
      <xdr:row>62</xdr:row>
      <xdr:rowOff>61685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46872"/>
          <a:ext cx="889000" cy="3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87691</xdr:rowOff>
    </xdr:from>
    <xdr:to>
      <xdr:col>11</xdr:col>
      <xdr:colOff>82550</xdr:colOff>
      <xdr:row>59</xdr:row>
      <xdr:rowOff>17841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03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28018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0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136374</xdr:rowOff>
    </xdr:from>
    <xdr:to>
      <xdr:col>7</xdr:col>
      <xdr:colOff>31750</xdr:colOff>
      <xdr:row>62</xdr:row>
      <xdr:rowOff>66524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5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76701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6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32959</xdr:rowOff>
    </xdr:from>
    <xdr:to>
      <xdr:col>23</xdr:col>
      <xdr:colOff>184150</xdr:colOff>
      <xdr:row>61</xdr:row>
      <xdr:rowOff>134559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49486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147865</xdr:rowOff>
    </xdr:from>
    <xdr:to>
      <xdr:col>19</xdr:col>
      <xdr:colOff>184150</xdr:colOff>
      <xdr:row>62</xdr:row>
      <xdr:rowOff>78015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88192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7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169031</xdr:rowOff>
    </xdr:from>
    <xdr:to>
      <xdr:col>15</xdr:col>
      <xdr:colOff>133350</xdr:colOff>
      <xdr:row>60</xdr:row>
      <xdr:rowOff>99181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109358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5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9072</xdr:rowOff>
    </xdr:from>
    <xdr:to>
      <xdr:col>11</xdr:col>
      <xdr:colOff>82550</xdr:colOff>
      <xdr:row>60</xdr:row>
      <xdr:rowOff>110672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95449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8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10885</xdr:rowOff>
    </xdr:from>
    <xdr:to>
      <xdr:col>7</xdr:col>
      <xdr:colOff>31750</xdr:colOff>
      <xdr:row>62</xdr:row>
      <xdr:rowOff>112485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97262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[215,355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人事院勧告に基づき人件費は増加した。物件費についてはふるさと納税の寄附増に伴う委託料の増、師崎港臨時駐車場シャトルバス運行に要する委託料の増を主な要因として増加した。</a:t>
          </a:r>
        </a:p>
        <a:p>
          <a:r>
            <a:rPr kumimoji="1" lang="ja-JP" altLang="en-US" sz="1300">
              <a:latin typeface="ＭＳ Ｐゴシック" panose="020B0600070205080204" pitchFamily="50" charset="-128"/>
              <a:ea typeface="ＭＳ Ｐゴシック" panose="020B0600070205080204" pitchFamily="50" charset="-128"/>
            </a:rPr>
            <a:t>　今後も、人口減少等により人口１人当たりの人件費・物件費等決算額は増加傾向となる見通しだが、令和５年度に完成した公共施設再配置計画に基づき、計画的かつ効率的に公共施設を更新し、老朽化した公共施設の維持管理等に係る費用を削減する等で、コスト低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100687</xdr:rowOff>
    </xdr:from>
    <xdr:to>
      <xdr:col>23</xdr:col>
      <xdr:colOff>133350</xdr:colOff>
      <xdr:row>89</xdr:row>
      <xdr:rowOff>80386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331037"/>
          <a:ext cx="0" cy="1008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52463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80386</xdr:rowOff>
    </xdr:from>
    <xdr:to>
      <xdr:col>24</xdr:col>
      <xdr:colOff>12700</xdr:colOff>
      <xdr:row>89</xdr:row>
      <xdr:rowOff>80386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3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15614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40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100687</xdr:rowOff>
    </xdr:from>
    <xdr:to>
      <xdr:col>24</xdr:col>
      <xdr:colOff>12700</xdr:colOff>
      <xdr:row>83</xdr:row>
      <xdr:rowOff>100687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331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61495</xdr:rowOff>
    </xdr:from>
    <xdr:to>
      <xdr:col>23</xdr:col>
      <xdr:colOff>133350</xdr:colOff>
      <xdr:row>84</xdr:row>
      <xdr:rowOff>36004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91845"/>
          <a:ext cx="838200" cy="14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22747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767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50670</xdr:rowOff>
    </xdr:from>
    <xdr:to>
      <xdr:col>23</xdr:col>
      <xdr:colOff>184150</xdr:colOff>
      <xdr:row>86</xdr:row>
      <xdr:rowOff>152270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79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6031</xdr:rowOff>
    </xdr:from>
    <xdr:to>
      <xdr:col>19</xdr:col>
      <xdr:colOff>133350</xdr:colOff>
      <xdr:row>83</xdr:row>
      <xdr:rowOff>61495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36381"/>
          <a:ext cx="889000" cy="5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85596</xdr:rowOff>
    </xdr:from>
    <xdr:to>
      <xdr:col>19</xdr:col>
      <xdr:colOff>184150</xdr:colOff>
      <xdr:row>86</xdr:row>
      <xdr:rowOff>15746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65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523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745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133921</xdr:rowOff>
    </xdr:from>
    <xdr:to>
      <xdr:col>15</xdr:col>
      <xdr:colOff>82550</xdr:colOff>
      <xdr:row>83</xdr:row>
      <xdr:rowOff>6031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92821"/>
          <a:ext cx="889000" cy="4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5944</xdr:rowOff>
    </xdr:from>
    <xdr:to>
      <xdr:col>15</xdr:col>
      <xdr:colOff>133350</xdr:colOff>
      <xdr:row>85</xdr:row>
      <xdr:rowOff>107544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5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92321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66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133921</xdr:rowOff>
    </xdr:from>
    <xdr:to>
      <xdr:col>11</xdr:col>
      <xdr:colOff>31750</xdr:colOff>
      <xdr:row>82</xdr:row>
      <xdr:rowOff>136161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92821"/>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86086</xdr:rowOff>
    </xdr:from>
    <xdr:to>
      <xdr:col>11</xdr:col>
      <xdr:colOff>82550</xdr:colOff>
      <xdr:row>85</xdr:row>
      <xdr:rowOff>16236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48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1013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57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167777</xdr:rowOff>
    </xdr:from>
    <xdr:to>
      <xdr:col>7</xdr:col>
      <xdr:colOff>31750</xdr:colOff>
      <xdr:row>84</xdr:row>
      <xdr:rowOff>97927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39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82704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48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156654</xdr:rowOff>
    </xdr:from>
    <xdr:to>
      <xdr:col>23</xdr:col>
      <xdr:colOff>184150</xdr:colOff>
      <xdr:row>84</xdr:row>
      <xdr:rowOff>86804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8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77931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0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10695</xdr:rowOff>
    </xdr:from>
    <xdr:to>
      <xdr:col>19</xdr:col>
      <xdr:colOff>184150</xdr:colOff>
      <xdr:row>83</xdr:row>
      <xdr:rowOff>112295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4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122472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126681</xdr:rowOff>
    </xdr:from>
    <xdr:to>
      <xdr:col>15</xdr:col>
      <xdr:colOff>133350</xdr:colOff>
      <xdr:row>83</xdr:row>
      <xdr:rowOff>56831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67008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5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83121</xdr:rowOff>
    </xdr:from>
    <xdr:to>
      <xdr:col>11</xdr:col>
      <xdr:colOff>82550</xdr:colOff>
      <xdr:row>83</xdr:row>
      <xdr:rowOff>13271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4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23448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1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85361</xdr:rowOff>
    </xdr:from>
    <xdr:to>
      <xdr:col>7</xdr:col>
      <xdr:colOff>31750</xdr:colOff>
      <xdr:row>83</xdr:row>
      <xdr:rowOff>15511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4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25688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1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規模の小さい団体のため、毎年、年齢層の上下により変動がある。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令和６年度においては、平均給与月額を引き上げていた職員が、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年未満から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年未満の層へ移動したことにより、低下した。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今後も給与の適正な管理に努める。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120650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7762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88</xdr:row>
      <xdr:rowOff>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94561"/>
          <a:ext cx="8382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24130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8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17797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88</xdr:row>
      <xdr:rowOff>24130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4630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7620</xdr:rowOff>
    </xdr:from>
    <xdr:to>
      <xdr:col>68</xdr:col>
      <xdr:colOff>152400</xdr:colOff>
      <xdr:row>86</xdr:row>
      <xdr:rowOff>101600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8087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144780</xdr:rowOff>
    </xdr:from>
    <xdr:to>
      <xdr:col>73</xdr:col>
      <xdr:colOff>44450</xdr:colOff>
      <xdr:row>88</xdr:row>
      <xdr:rowOff>74930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128270</xdr:rowOff>
    </xdr:from>
    <xdr:to>
      <xdr:col>64</xdr:col>
      <xdr:colOff>152400</xdr:colOff>
      <xdr:row>85</xdr:row>
      <xdr:rowOff>58420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68597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人口減少に伴い人口千人当たりの職員数は増加傾向で推移。</a:t>
          </a:r>
        </a:p>
        <a:p>
          <a:r>
            <a:rPr kumimoji="1" lang="ja-JP" altLang="en-US" sz="1300">
              <a:latin typeface="ＭＳ Ｐゴシック" panose="020B0600070205080204" pitchFamily="50" charset="-128"/>
              <a:ea typeface="ＭＳ Ｐゴシック" panose="020B0600070205080204" pitchFamily="50" charset="-128"/>
            </a:rPr>
            <a:t>　職員数は町制発足後年々減少してきたが、近年は職員数はほぼ横ばいになっており、類似団体と比較しても中位に位置している。</a:t>
          </a:r>
        </a:p>
        <a:p>
          <a:r>
            <a:rPr kumimoji="1" lang="ja-JP" altLang="en-US" sz="1300">
              <a:latin typeface="ＭＳ Ｐゴシック" panose="020B0600070205080204" pitchFamily="50" charset="-128"/>
              <a:ea typeface="ＭＳ Ｐゴシック" panose="020B0600070205080204" pitchFamily="50" charset="-128"/>
            </a:rPr>
            <a:t>　令和６年度から現行の係制からグループ制への移行し、業務の平準化及び生産性の向上により、適切な定員管理に努める。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68</xdr:row>
      <xdr:rowOff>68852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65929"/>
          <a:ext cx="0" cy="16615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40929</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9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68852</xdr:rowOff>
    </xdr:from>
    <xdr:to>
      <xdr:col>81</xdr:col>
      <xdr:colOff>133350</xdr:colOff>
      <xdr:row>68</xdr:row>
      <xdr:rowOff>68852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72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22860</xdr:rowOff>
    </xdr:from>
    <xdr:to>
      <xdr:col>81</xdr:col>
      <xdr:colOff>44450</xdr:colOff>
      <xdr:row>61</xdr:row>
      <xdr:rowOff>119380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8131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127743</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757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22860</xdr:rowOff>
    </xdr:from>
    <xdr:to>
      <xdr:col>77</xdr:col>
      <xdr:colOff>44450</xdr:colOff>
      <xdr:row>61</xdr:row>
      <xdr:rowOff>28031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8131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9162</xdr:rowOff>
    </xdr:from>
    <xdr:to>
      <xdr:col>77</xdr:col>
      <xdr:colOff>95250</xdr:colOff>
      <xdr:row>62</xdr:row>
      <xdr:rowOff>110762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95539</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25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159838</xdr:rowOff>
    </xdr:from>
    <xdr:to>
      <xdr:col>72</xdr:col>
      <xdr:colOff>203200</xdr:colOff>
      <xdr:row>61</xdr:row>
      <xdr:rowOff>28031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46838"/>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108222</xdr:rowOff>
    </xdr:from>
    <xdr:to>
      <xdr:col>73</xdr:col>
      <xdr:colOff>44450</xdr:colOff>
      <xdr:row>62</xdr:row>
      <xdr:rowOff>38372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23149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109855</xdr:rowOff>
    </xdr:from>
    <xdr:to>
      <xdr:col>68</xdr:col>
      <xdr:colOff>152400</xdr:colOff>
      <xdr:row>60</xdr:row>
      <xdr:rowOff>159838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96855"/>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72226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85107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143510</xdr:rowOff>
    </xdr:from>
    <xdr:to>
      <xdr:col>77</xdr:col>
      <xdr:colOff>95250</xdr:colOff>
      <xdr:row>61</xdr:row>
      <xdr:rowOff>73660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83837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148681</xdr:rowOff>
    </xdr:from>
    <xdr:to>
      <xdr:col>73</xdr:col>
      <xdr:colOff>44450</xdr:colOff>
      <xdr:row>61</xdr:row>
      <xdr:rowOff>78831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89008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04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109038</xdr:rowOff>
    </xdr:from>
    <xdr:to>
      <xdr:col>68</xdr:col>
      <xdr:colOff>203200</xdr:colOff>
      <xdr:row>61</xdr:row>
      <xdr:rowOff>39188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49365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59055</xdr:rowOff>
    </xdr:from>
    <xdr:to>
      <xdr:col>64</xdr:col>
      <xdr:colOff>152400</xdr:colOff>
      <xdr:row>60</xdr:row>
      <xdr:rowOff>160655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170832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令和３年度に借入を行った学校給食センター整備事業や総合体育館の大型事業の整備の元金償還が開始となったことに伴い、令和５年度と比較して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　</a:t>
          </a:r>
        </a:p>
        <a:p>
          <a:r>
            <a:rPr kumimoji="1" lang="ja-JP" altLang="en-US" sz="1300">
              <a:latin typeface="ＭＳ Ｐゴシック" panose="020B0600070205080204" pitchFamily="50" charset="-128"/>
              <a:ea typeface="ＭＳ Ｐゴシック" panose="020B0600070205080204" pitchFamily="50" charset="-128"/>
            </a:rPr>
            <a:t>　今後も令和６～７年度に借入を行った師崎港観光センター周辺整備事業及び内海観光センター建設事業の償還開始に伴う公債費の増により、実質公債費比率の悪化が懸念されるが、効率的な公共施設の更新と経常的経費の抑制に努め、適正な財政管理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43</xdr:row>
      <xdr:rowOff>135467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38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161572</xdr:rowOff>
    </xdr:from>
    <xdr:to>
      <xdr:col>81</xdr:col>
      <xdr:colOff>44450</xdr:colOff>
      <xdr:row>39</xdr:row>
      <xdr:rowOff>150989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76672"/>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152699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38</xdr:row>
      <xdr:rowOff>161572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42617"/>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38</xdr:row>
      <xdr:rowOff>27517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131939</xdr:rowOff>
    </xdr:from>
    <xdr:to>
      <xdr:col>68</xdr:col>
      <xdr:colOff>152400</xdr:colOff>
      <xdr:row>37</xdr:row>
      <xdr:rowOff>158750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755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100189</xdr:rowOff>
    </xdr:from>
    <xdr:to>
      <xdr:col>81</xdr:col>
      <xdr:colOff>95250</xdr:colOff>
      <xdr:row>40</xdr:row>
      <xdr:rowOff>30339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116716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110772</xdr:rowOff>
    </xdr:from>
    <xdr:to>
      <xdr:col>77</xdr:col>
      <xdr:colOff>95250</xdr:colOff>
      <xdr:row>39</xdr:row>
      <xdr:rowOff>40922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51099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9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148167</xdr:rowOff>
    </xdr:from>
    <xdr:to>
      <xdr:col>73</xdr:col>
      <xdr:colOff>44450</xdr:colOff>
      <xdr:row>38</xdr:row>
      <xdr:rowOff>78316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88494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107950</xdr:rowOff>
    </xdr:from>
    <xdr:to>
      <xdr:col>68</xdr:col>
      <xdr:colOff>203200</xdr:colOff>
      <xdr:row>38</xdr:row>
      <xdr:rowOff>38100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48277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81139</xdr:rowOff>
    </xdr:from>
    <xdr:to>
      <xdr:col>64</xdr:col>
      <xdr:colOff>152400</xdr:colOff>
      <xdr:row>38</xdr:row>
      <xdr:rowOff>11289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21466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19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令和５年度に計上した債務負担行為に基づく支出予定額が減少したことや、普通交付税の追加交付等により、財政調整基金や公共施設等整備基金に積立て充当可能基金額が増加したことが、主な低下要因。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今後も公共施設等の更新を行う必要があるが、将来負担比率が上昇し続けないよう、バランスに留意した財政運営に努める。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110384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30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82461</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110384</xdr:rowOff>
    </xdr:from>
    <xdr:to>
      <xdr:col>81</xdr:col>
      <xdr:colOff>133350</xdr:colOff>
      <xdr:row>23</xdr:row>
      <xdr:rowOff>110384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130598</xdr:rowOff>
    </xdr:from>
    <xdr:to>
      <xdr:col>81</xdr:col>
      <xdr:colOff>44450</xdr:colOff>
      <xdr:row>21</xdr:row>
      <xdr:rowOff>97367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388148"/>
          <a:ext cx="838200" cy="30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23495</xdr:rowOff>
    </xdr:from>
    <xdr:to>
      <xdr:col>77</xdr:col>
      <xdr:colOff>44450</xdr:colOff>
      <xdr:row>21</xdr:row>
      <xdr:rowOff>97367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452495"/>
          <a:ext cx="889000" cy="2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40111</xdr:rowOff>
    </xdr:from>
    <xdr:to>
      <xdr:col>72</xdr:col>
      <xdr:colOff>203200</xdr:colOff>
      <xdr:row>20</xdr:row>
      <xdr:rowOff>23495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297661"/>
          <a:ext cx="889000" cy="15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59267</xdr:rowOff>
    </xdr:from>
    <xdr:to>
      <xdr:col>68</xdr:col>
      <xdr:colOff>152400</xdr:colOff>
      <xdr:row>19</xdr:row>
      <xdr:rowOff>40111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973917"/>
          <a:ext cx="889000" cy="32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79798</xdr:rowOff>
    </xdr:from>
    <xdr:to>
      <xdr:col>81</xdr:col>
      <xdr:colOff>95250</xdr:colOff>
      <xdr:row>20</xdr:row>
      <xdr:rowOff>9948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3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51875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30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46567</xdr:rowOff>
    </xdr:from>
    <xdr:to>
      <xdr:col>77</xdr:col>
      <xdr:colOff>95250</xdr:colOff>
      <xdr:row>21</xdr:row>
      <xdr:rowOff>148167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64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132944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73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144145</xdr:rowOff>
    </xdr:from>
    <xdr:to>
      <xdr:col>73</xdr:col>
      <xdr:colOff>44450</xdr:colOff>
      <xdr:row>20</xdr:row>
      <xdr:rowOff>74295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4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59072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48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160761</xdr:rowOff>
    </xdr:from>
    <xdr:to>
      <xdr:col>68</xdr:col>
      <xdr:colOff>203200</xdr:colOff>
      <xdr:row>19</xdr:row>
      <xdr:rowOff>90911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2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75688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33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8467</xdr:rowOff>
    </xdr:from>
    <xdr:to>
      <xdr:col>64</xdr:col>
      <xdr:colOff>152400</xdr:colOff>
      <xdr:row>17</xdr:row>
      <xdr:rowOff>110067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94844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15,506
14,892
38.23
9,843,181
9,414,501
426,931
5,395,576
6,080,874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補充を新規職員や会計年度職員等で行ったことから、類似団体平均と比較して低水準となった。人口減少の進行を見据え、職員の定員の適正化を図るとともに、採用の平準化も実施し、人件費関係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89444</xdr:rowOff>
    </xdr:from>
    <xdr:to>
      <xdr:col>24</xdr:col>
      <xdr:colOff>25400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47294"/>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4371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89444</xdr:rowOff>
    </xdr:from>
    <xdr:to>
      <xdr:col>24</xdr:col>
      <xdr:colOff>114300</xdr:colOff>
      <xdr:row>33</xdr:row>
      <xdr:rowOff>89444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4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6169</xdr:rowOff>
    </xdr:from>
    <xdr:to>
      <xdr:col>24</xdr:col>
      <xdr:colOff>25400</xdr:colOff>
      <xdr:row>36</xdr:row>
      <xdr:rowOff>97608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78369"/>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77669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49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105592</xdr:rowOff>
    </xdr:from>
    <xdr:to>
      <xdr:col>24</xdr:col>
      <xdr:colOff>76200</xdr:colOff>
      <xdr:row>37</xdr:row>
      <xdr:rowOff>35742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19231</xdr:rowOff>
    </xdr:from>
    <xdr:to>
      <xdr:col>19</xdr:col>
      <xdr:colOff>187325</xdr:colOff>
      <xdr:row>36</xdr:row>
      <xdr:rowOff>97608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9143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152944</xdr:rowOff>
    </xdr:from>
    <xdr:to>
      <xdr:col>20</xdr:col>
      <xdr:colOff>38100</xdr:colOff>
      <xdr:row>36</xdr:row>
      <xdr:rowOff>83094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93271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22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19231</xdr:rowOff>
    </xdr:from>
    <xdr:to>
      <xdr:col>15</xdr:col>
      <xdr:colOff>98425</xdr:colOff>
      <xdr:row>36</xdr:row>
      <xdr:rowOff>51889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9143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113756</xdr:rowOff>
    </xdr:from>
    <xdr:to>
      <xdr:col>15</xdr:col>
      <xdr:colOff>149225</xdr:colOff>
      <xdr:row>36</xdr:row>
      <xdr:rowOff>43906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54083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51889</xdr:rowOff>
    </xdr:from>
    <xdr:to>
      <xdr:col>11</xdr:col>
      <xdr:colOff>9525</xdr:colOff>
      <xdr:row>36</xdr:row>
      <xdr:rowOff>143328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24089"/>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41910</xdr:rowOff>
    </xdr:from>
    <xdr:to>
      <xdr:col>11</xdr:col>
      <xdr:colOff>60325</xdr:colOff>
      <xdr:row>35</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126819</xdr:rowOff>
    </xdr:from>
    <xdr:to>
      <xdr:col>24</xdr:col>
      <xdr:colOff>76200</xdr:colOff>
      <xdr:row>36</xdr:row>
      <xdr:rowOff>56969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143346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72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46808</xdr:rowOff>
    </xdr:from>
    <xdr:to>
      <xdr:col>20</xdr:col>
      <xdr:colOff>38100</xdr:colOff>
      <xdr:row>36</xdr:row>
      <xdr:rowOff>148408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133185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0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139881</xdr:rowOff>
    </xdr:from>
    <xdr:to>
      <xdr:col>15</xdr:col>
      <xdr:colOff>149225</xdr:colOff>
      <xdr:row>36</xdr:row>
      <xdr:rowOff>70031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54808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1089</xdr:rowOff>
    </xdr:from>
    <xdr:to>
      <xdr:col>11</xdr:col>
      <xdr:colOff>60325</xdr:colOff>
      <xdr:row>36</xdr:row>
      <xdr:rowOff>102689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87466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ふるさと納税の寄附増に伴う委託料が増加しているが、町コミュニティバス運行委託料については運行方法の見直しにより、経費削減の効果が出ているため、前年度とほぼ同水準となった。</a:t>
          </a:r>
        </a:p>
        <a:p>
          <a:r>
            <a:rPr kumimoji="1" lang="ja-JP" altLang="en-US" sz="1300">
              <a:latin typeface="ＭＳ Ｐゴシック" panose="020B0600070205080204" pitchFamily="50" charset="-128"/>
              <a:ea typeface="ＭＳ Ｐゴシック" panose="020B0600070205080204" pitchFamily="50" charset="-128"/>
            </a:rPr>
            <a:t>　今後も物件費全般を継続的に見直し、適正な財政運営に努める。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56243</xdr:rowOff>
    </xdr:from>
    <xdr:to>
      <xdr:col>82</xdr:col>
      <xdr:colOff>107950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3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142620</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56243</xdr:rowOff>
    </xdr:from>
    <xdr:to>
      <xdr:col>82</xdr:col>
      <xdr:colOff>196850</xdr:colOff>
      <xdr:row>12</xdr:row>
      <xdr:rowOff>56243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20864</xdr:rowOff>
    </xdr:from>
    <xdr:to>
      <xdr:col>82</xdr:col>
      <xdr:colOff>107950</xdr:colOff>
      <xdr:row>15</xdr:row>
      <xdr:rowOff>42636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5926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9979</xdr:rowOff>
    </xdr:from>
    <xdr:to>
      <xdr:col>78</xdr:col>
      <xdr:colOff>69850</xdr:colOff>
      <xdr:row>15</xdr:row>
      <xdr:rowOff>42636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817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83457</xdr:rowOff>
    </xdr:from>
    <xdr:to>
      <xdr:col>73</xdr:col>
      <xdr:colOff>180975</xdr:colOff>
      <xdr:row>15</xdr:row>
      <xdr:rowOff>9979</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4837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144236</xdr:rowOff>
    </xdr:from>
    <xdr:to>
      <xdr:col>74</xdr:col>
      <xdr:colOff>31750</xdr:colOff>
      <xdr:row>16</xdr:row>
      <xdr:rowOff>74386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59163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83457</xdr:rowOff>
    </xdr:from>
    <xdr:to>
      <xdr:col>69</xdr:col>
      <xdr:colOff>92075</xdr:colOff>
      <xdr:row>14</xdr:row>
      <xdr:rowOff>137886</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4837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99984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158041</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130629</xdr:rowOff>
    </xdr:from>
    <xdr:to>
      <xdr:col>74</xdr:col>
      <xdr:colOff>31750</xdr:colOff>
      <xdr:row>15</xdr:row>
      <xdr:rowOff>60779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70956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32657</xdr:rowOff>
    </xdr:from>
    <xdr:to>
      <xdr:col>69</xdr:col>
      <xdr:colOff>142875</xdr:colOff>
      <xdr:row>14</xdr:row>
      <xdr:rowOff>134257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144434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87086</xdr:rowOff>
    </xdr:from>
    <xdr:to>
      <xdr:col>65</xdr:col>
      <xdr:colOff>53975</xdr:colOff>
      <xdr:row>15</xdr:row>
      <xdr:rowOff>17236</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27413</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高齢化に伴う介護給付費の上昇は上げどまりとなる傾向にあるが、歳入の減少に伴い、扶助費の構成比は今後も増加することが予想される。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220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94343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9078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94343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9078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135165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809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167822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809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公共施設等整備基金への積立金が増加したため、上昇した。</a:t>
          </a:r>
        </a:p>
        <a:p>
          <a:r>
            <a:rPr kumimoji="1" lang="ja-JP" altLang="en-US" sz="1300">
              <a:latin typeface="ＭＳ Ｐゴシック" panose="020B0600070205080204" pitchFamily="50" charset="-128"/>
              <a:ea typeface="ＭＳ Ｐゴシック" panose="020B0600070205080204" pitchFamily="50" charset="-128"/>
            </a:rPr>
            <a:t>　今後も公共施設再配置計画を推進していくため、公共施設等整備基金への積立を継続するとともに、特別会計においては普通会計の負担軽減に努めていく。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24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58</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6818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57</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681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1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1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横ばいで推移しているが、類似団体平均と比較すると高い傾向にある。要因は、し尿・ごみ・火葬・消防業務についての一部事務組合に対する分担金により、補助費等の決算構成比が類似団体と比較して大きくなっている点が挙げられる。</a:t>
          </a:r>
        </a:p>
        <a:p>
          <a:r>
            <a:rPr kumimoji="1" lang="ja-JP" altLang="en-US" sz="1300">
              <a:latin typeface="ＭＳ Ｐゴシック" panose="020B0600070205080204" pitchFamily="50" charset="-128"/>
              <a:ea typeface="ＭＳ Ｐゴシック" panose="020B0600070205080204" pitchFamily="50" charset="-128"/>
            </a:rPr>
            <a:t>　また、町管理の港湾・漁港の管理や水産業者に対する補助などの財政需要が多くある。</a:t>
          </a:r>
        </a:p>
        <a:p>
          <a:r>
            <a:rPr kumimoji="1" lang="ja-JP" altLang="en-US" sz="1300">
              <a:latin typeface="ＭＳ Ｐゴシック" panose="020B0600070205080204" pitchFamily="50" charset="-128"/>
              <a:ea typeface="ＭＳ Ｐゴシック" panose="020B0600070205080204" pitchFamily="50" charset="-128"/>
            </a:rPr>
            <a:t>　単独補助を中心に、費用対効果を見極め、事業の見直しなどを進め、適正な財政運営に努める。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40</xdr:row>
      <xdr:rowOff>132443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162378</xdr:rowOff>
    </xdr:from>
    <xdr:to>
      <xdr:col>82</xdr:col>
      <xdr:colOff>107950</xdr:colOff>
      <xdr:row>39</xdr:row>
      <xdr:rowOff>162378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848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24691</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96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31750</xdr:rowOff>
    </xdr:from>
    <xdr:to>
      <xdr:col>78</xdr:col>
      <xdr:colOff>69850</xdr:colOff>
      <xdr:row>39</xdr:row>
      <xdr:rowOff>162378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7183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5443</xdr:rowOff>
    </xdr:from>
    <xdr:to>
      <xdr:col>78</xdr:col>
      <xdr:colOff>120650</xdr:colOff>
      <xdr:row>36</xdr:row>
      <xdr:rowOff>107043</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117220</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4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31750</xdr:rowOff>
    </xdr:from>
    <xdr:to>
      <xdr:col>73</xdr:col>
      <xdr:colOff>180975</xdr:colOff>
      <xdr:row>40</xdr:row>
      <xdr:rowOff>34472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7183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122464</xdr:rowOff>
    </xdr:from>
    <xdr:to>
      <xdr:col>74</xdr:col>
      <xdr:colOff>31750</xdr:colOff>
      <xdr:row>36</xdr:row>
      <xdr:rowOff>52614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62791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34472</xdr:rowOff>
    </xdr:from>
    <xdr:to>
      <xdr:col>69</xdr:col>
      <xdr:colOff>92075</xdr:colOff>
      <xdr:row>40</xdr:row>
      <xdr:rowOff>110672</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892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51905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111578</xdr:rowOff>
    </xdr:from>
    <xdr:to>
      <xdr:col>82</xdr:col>
      <xdr:colOff>158750</xdr:colOff>
      <xdr:row>40</xdr:row>
      <xdr:rowOff>41728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83655</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7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111578</xdr:rowOff>
    </xdr:from>
    <xdr:to>
      <xdr:col>78</xdr:col>
      <xdr:colOff>120650</xdr:colOff>
      <xdr:row>40</xdr:row>
      <xdr:rowOff>41728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26505</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88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152400</xdr:rowOff>
    </xdr:from>
    <xdr:to>
      <xdr:col>74</xdr:col>
      <xdr:colOff>31750</xdr:colOff>
      <xdr:row>39</xdr:row>
      <xdr:rowOff>82550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67327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155122</xdr:rowOff>
    </xdr:from>
    <xdr:to>
      <xdr:col>69</xdr:col>
      <xdr:colOff>142875</xdr:colOff>
      <xdr:row>40</xdr:row>
      <xdr:rowOff>85272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70049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92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59872</xdr:rowOff>
    </xdr:from>
    <xdr:to>
      <xdr:col>65</xdr:col>
      <xdr:colOff>53975</xdr:colOff>
      <xdr:row>40</xdr:row>
      <xdr:rowOff>161472</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146249</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公共施設等の更新を踏まえた借入額の増加により年々増加傾向にあるが、類似団体と比較すると公債費は低い水準にある。</a:t>
          </a:r>
        </a:p>
        <a:p>
          <a:r>
            <a:rPr kumimoji="1" lang="ja-JP" altLang="en-US" sz="1300">
              <a:latin typeface="ＭＳ Ｐゴシック" panose="020B0600070205080204" pitchFamily="50" charset="-128"/>
              <a:ea typeface="ＭＳ Ｐゴシック" panose="020B0600070205080204" pitchFamily="50" charset="-128"/>
            </a:rPr>
            <a:t>　今後も公共施設の更新等による新発債の増加が予想されるため、財政措置される地方債での財源調達を中心に適切な財政運営に努める。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82550</xdr:rowOff>
    </xdr:from>
    <xdr:to>
      <xdr:col>24</xdr:col>
      <xdr:colOff>25400</xdr:colOff>
      <xdr:row>80</xdr:row>
      <xdr:rowOff>152400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984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168927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82550</xdr:rowOff>
    </xdr:from>
    <xdr:to>
      <xdr:col>24</xdr:col>
      <xdr:colOff>114300</xdr:colOff>
      <xdr:row>73</xdr:row>
      <xdr:rowOff>82550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9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82550</xdr:rowOff>
    </xdr:from>
    <xdr:to>
      <xdr:col>24</xdr:col>
      <xdr:colOff>25400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598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73677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101600</xdr:rowOff>
    </xdr:from>
    <xdr:to>
      <xdr:col>24</xdr:col>
      <xdr:colOff>76200</xdr:colOff>
      <xdr:row>77</xdr:row>
      <xdr:rowOff>31750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69850</xdr:rowOff>
    </xdr:from>
    <xdr:to>
      <xdr:col>19</xdr:col>
      <xdr:colOff>187325</xdr:colOff>
      <xdr:row>74</xdr:row>
      <xdr:rowOff>12700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2585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6350</xdr:rowOff>
    </xdr:from>
    <xdr:to>
      <xdr:col>20</xdr:col>
      <xdr:colOff>38100</xdr:colOff>
      <xdr:row>77</xdr:row>
      <xdr:rowOff>107950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152400</xdr:rowOff>
    </xdr:from>
    <xdr:to>
      <xdr:col>15</xdr:col>
      <xdr:colOff>98425</xdr:colOff>
      <xdr:row>73</xdr:row>
      <xdr:rowOff>69850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2496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127000</xdr:rowOff>
    </xdr:from>
    <xdr:to>
      <xdr:col>15</xdr:col>
      <xdr:colOff>149225</xdr:colOff>
      <xdr:row>77</xdr:row>
      <xdr:rowOff>57150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41927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139700</xdr:rowOff>
    </xdr:from>
    <xdr:to>
      <xdr:col>11</xdr:col>
      <xdr:colOff>9525</xdr:colOff>
      <xdr:row>72</xdr:row>
      <xdr:rowOff>152400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2484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88900</xdr:rowOff>
    </xdr:from>
    <xdr:to>
      <xdr:col>11</xdr:col>
      <xdr:colOff>60325</xdr:colOff>
      <xdr:row>77</xdr:row>
      <xdr:rowOff>19050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31750</xdr:rowOff>
    </xdr:from>
    <xdr:to>
      <xdr:col>6</xdr:col>
      <xdr:colOff>171450</xdr:colOff>
      <xdr:row>77</xdr:row>
      <xdr:rowOff>133350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118127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31750</xdr:rowOff>
    </xdr:from>
    <xdr:to>
      <xdr:col>24</xdr:col>
      <xdr:colOff>76200</xdr:colOff>
      <xdr:row>73</xdr:row>
      <xdr:rowOff>133350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54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111777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133350</xdr:rowOff>
    </xdr:from>
    <xdr:to>
      <xdr:col>20</xdr:col>
      <xdr:colOff>38100</xdr:colOff>
      <xdr:row>74</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73677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19050</xdr:rowOff>
    </xdr:from>
    <xdr:to>
      <xdr:col>15</xdr:col>
      <xdr:colOff>149225</xdr:colOff>
      <xdr:row>73</xdr:row>
      <xdr:rowOff>120650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101600</xdr:rowOff>
    </xdr:from>
    <xdr:to>
      <xdr:col>11</xdr:col>
      <xdr:colOff>60325</xdr:colOff>
      <xdr:row>73</xdr:row>
      <xdr:rowOff>31750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4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41927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88900</xdr:rowOff>
    </xdr:from>
    <xdr:to>
      <xdr:col>6</xdr:col>
      <xdr:colOff>171450</xdr:colOff>
      <xdr:row>73</xdr:row>
      <xdr:rowOff>19050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43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29227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20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類似団体の平均と比較して、補助費等が他団体と比較して大きいことが公債費以外の数値の高い要因となっている。</a:t>
          </a:r>
        </a:p>
        <a:p>
          <a:r>
            <a:rPr kumimoji="1" lang="ja-JP" altLang="en-US" sz="1300">
              <a:latin typeface="ＭＳ Ｐゴシック" panose="020B0600070205080204" pitchFamily="50" charset="-128"/>
              <a:ea typeface="ＭＳ Ｐゴシック" panose="020B0600070205080204" pitchFamily="50" charset="-128"/>
            </a:rPr>
            <a:t>　今後も費用対効果の確認をするなど、事業費等の適正化を図る。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63500</xdr:rowOff>
    </xdr:from>
    <xdr:to>
      <xdr:col>82</xdr:col>
      <xdr:colOff>107950</xdr:colOff>
      <xdr:row>80</xdr:row>
      <xdr:rowOff>114300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407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86377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114300</xdr:rowOff>
    </xdr:from>
    <xdr:to>
      <xdr:col>82</xdr:col>
      <xdr:colOff>196850</xdr:colOff>
      <xdr:row>80</xdr:row>
      <xdr:rowOff>114300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149877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63500</xdr:rowOff>
    </xdr:from>
    <xdr:to>
      <xdr:col>82</xdr:col>
      <xdr:colOff>196850</xdr:colOff>
      <xdr:row>72</xdr:row>
      <xdr:rowOff>63500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101600</xdr:rowOff>
    </xdr:from>
    <xdr:to>
      <xdr:col>82</xdr:col>
      <xdr:colOff>107950</xdr:colOff>
      <xdr:row>78</xdr:row>
      <xdr:rowOff>127000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474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57150</xdr:rowOff>
    </xdr:from>
    <xdr:to>
      <xdr:col>78</xdr:col>
      <xdr:colOff>69850</xdr:colOff>
      <xdr:row>78</xdr:row>
      <xdr:rowOff>127000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2588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95250</xdr:rowOff>
    </xdr:from>
    <xdr:to>
      <xdr:col>78</xdr:col>
      <xdr:colOff>120650</xdr:colOff>
      <xdr:row>76</xdr:row>
      <xdr:rowOff>25400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35577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57150</xdr:rowOff>
    </xdr:from>
    <xdr:to>
      <xdr:col>73</xdr:col>
      <xdr:colOff>180975</xdr:colOff>
      <xdr:row>77</xdr:row>
      <xdr:rowOff>158750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3258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63500</xdr:rowOff>
    </xdr:from>
    <xdr:to>
      <xdr:col>74</xdr:col>
      <xdr:colOff>31750</xdr:colOff>
      <xdr:row>74</xdr:row>
      <xdr:rowOff>165100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75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3827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158750</xdr:rowOff>
    </xdr:from>
    <xdr:to>
      <xdr:col>69</xdr:col>
      <xdr:colOff>92075</xdr:colOff>
      <xdr:row>80</xdr:row>
      <xdr:rowOff>38100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33604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0</xdr:rowOff>
    </xdr:from>
    <xdr:to>
      <xdr:col>69</xdr:col>
      <xdr:colOff>142875</xdr:colOff>
      <xdr:row>72</xdr:row>
      <xdr:rowOff>101600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234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11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165100</xdr:rowOff>
    </xdr:from>
    <xdr:to>
      <xdr:col>65</xdr:col>
      <xdr:colOff>53975</xdr:colOff>
      <xdr:row>75</xdr:row>
      <xdr:rowOff>95250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105427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50800</xdr:rowOff>
    </xdr:from>
    <xdr:to>
      <xdr:col>82</xdr:col>
      <xdr:colOff>158750</xdr:colOff>
      <xdr:row>78</xdr:row>
      <xdr:rowOff>152400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22877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39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6350</xdr:rowOff>
    </xdr:from>
    <xdr:to>
      <xdr:col>74</xdr:col>
      <xdr:colOff>31750</xdr:colOff>
      <xdr:row>77</xdr:row>
      <xdr:rowOff>107950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107950</xdr:rowOff>
    </xdr:from>
    <xdr:to>
      <xdr:col>69</xdr:col>
      <xdr:colOff>142875</xdr:colOff>
      <xdr:row>78</xdr:row>
      <xdr:rowOff>38100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22877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39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158750</xdr:rowOff>
    </xdr:from>
    <xdr:to>
      <xdr:col>65</xdr:col>
      <xdr:colOff>53975</xdr:colOff>
      <xdr:row>80</xdr:row>
      <xdr:rowOff>88900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73677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7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19444</xdr:rowOff>
    </xdr:from>
    <xdr:to>
      <xdr:col>29</xdr:col>
      <xdr:colOff>127000</xdr:colOff>
      <xdr:row>19</xdr:row>
      <xdr:rowOff>2096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019"/>
          <a:ext cx="0" cy="13542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145623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2096</xdr:rowOff>
    </xdr:from>
    <xdr:to>
      <xdr:col>30</xdr:col>
      <xdr:colOff>25400</xdr:colOff>
      <xdr:row>19</xdr:row>
      <xdr:rowOff>2096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7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105821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19444</xdr:rowOff>
    </xdr:from>
    <xdr:to>
      <xdr:col>30</xdr:col>
      <xdr:colOff>25400</xdr:colOff>
      <xdr:row>11</xdr:row>
      <xdr:rowOff>19444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108636</xdr:rowOff>
    </xdr:from>
    <xdr:to>
      <xdr:col>29</xdr:col>
      <xdr:colOff>127000</xdr:colOff>
      <xdr:row>18</xdr:row>
      <xdr:rowOff>73444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70911"/>
          <a:ext cx="647700" cy="136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55325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03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38798</xdr:rowOff>
    </xdr:from>
    <xdr:to>
      <xdr:col>29</xdr:col>
      <xdr:colOff>177800</xdr:colOff>
      <xdr:row>15</xdr:row>
      <xdr:rowOff>140398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81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73444</xdr:rowOff>
    </xdr:from>
    <xdr:to>
      <xdr:col>26</xdr:col>
      <xdr:colOff>50800</xdr:colOff>
      <xdr:row>18</xdr:row>
      <xdr:rowOff>98806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7169"/>
          <a:ext cx="698500" cy="25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79299</xdr:rowOff>
    </xdr:from>
    <xdr:to>
      <xdr:col>26</xdr:col>
      <xdr:colOff>101600</xdr:colOff>
      <xdr:row>17</xdr:row>
      <xdr:rowOff>9449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70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19626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69952</xdr:rowOff>
    </xdr:from>
    <xdr:to>
      <xdr:col>22</xdr:col>
      <xdr:colOff>114300</xdr:colOff>
      <xdr:row>18</xdr:row>
      <xdr:rowOff>98806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03677"/>
          <a:ext cx="698500" cy="28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167488</xdr:rowOff>
    </xdr:from>
    <xdr:to>
      <xdr:col>22</xdr:col>
      <xdr:colOff>165100</xdr:colOff>
      <xdr:row>17</xdr:row>
      <xdr:rowOff>97638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8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107815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2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69952</xdr:rowOff>
    </xdr:from>
    <xdr:to>
      <xdr:col>18</xdr:col>
      <xdr:colOff>177800</xdr:colOff>
      <xdr:row>18</xdr:row>
      <xdr:rowOff>141796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03677"/>
          <a:ext cx="698500" cy="71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49454</xdr:rowOff>
    </xdr:from>
    <xdr:to>
      <xdr:col>19</xdr:col>
      <xdr:colOff>38100</xdr:colOff>
      <xdr:row>17</xdr:row>
      <xdr:rowOff>151054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1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161231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128511</xdr:rowOff>
    </xdr:from>
    <xdr:to>
      <xdr:col>15</xdr:col>
      <xdr:colOff>101600</xdr:colOff>
      <xdr:row>18</xdr:row>
      <xdr:rowOff>58661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0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68838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57836</xdr:rowOff>
    </xdr:from>
    <xdr:to>
      <xdr:col>29</xdr:col>
      <xdr:colOff>177800</xdr:colOff>
      <xdr:row>17</xdr:row>
      <xdr:rowOff>159436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0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29913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22644</xdr:rowOff>
    </xdr:from>
    <xdr:to>
      <xdr:col>26</xdr:col>
      <xdr:colOff>101600</xdr:colOff>
      <xdr:row>18</xdr:row>
      <xdr:rowOff>124244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6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109021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2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48006</xdr:rowOff>
    </xdr:from>
    <xdr:to>
      <xdr:col>22</xdr:col>
      <xdr:colOff>165100</xdr:colOff>
      <xdr:row>18</xdr:row>
      <xdr:rowOff>149606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1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134383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19152</xdr:rowOff>
    </xdr:from>
    <xdr:to>
      <xdr:col>19</xdr:col>
      <xdr:colOff>38100</xdr:colOff>
      <xdr:row>18</xdr:row>
      <xdr:rowOff>120752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105529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3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90995</xdr:rowOff>
    </xdr:from>
    <xdr:to>
      <xdr:col>15</xdr:col>
      <xdr:colOff>101600</xdr:colOff>
      <xdr:row>19</xdr:row>
      <xdr:rowOff>21145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4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5923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1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220802</xdr:rowOff>
    </xdr:from>
    <xdr:to>
      <xdr:col>29</xdr:col>
      <xdr:colOff>127000</xdr:colOff>
      <xdr:row>38</xdr:row>
      <xdr:rowOff>4318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352"/>
          <a:ext cx="0" cy="13265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319295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4318</xdr:rowOff>
    </xdr:from>
    <xdr:to>
      <xdr:col>30</xdr:col>
      <xdr:colOff>25400</xdr:colOff>
      <xdr:row>38</xdr:row>
      <xdr:rowOff>4318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71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135729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220802</xdr:rowOff>
    </xdr:from>
    <xdr:to>
      <xdr:col>30</xdr:col>
      <xdr:colOff>25400</xdr:colOff>
      <xdr:row>33</xdr:row>
      <xdr:rowOff>220802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3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280848</xdr:rowOff>
    </xdr:from>
    <xdr:to>
      <xdr:col>29</xdr:col>
      <xdr:colOff>127000</xdr:colOff>
      <xdr:row>35</xdr:row>
      <xdr:rowOff>298488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91198"/>
          <a:ext cx="647700" cy="17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202189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69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14212</xdr:rowOff>
    </xdr:from>
    <xdr:to>
      <xdr:col>29</xdr:col>
      <xdr:colOff>177800</xdr:colOff>
      <xdr:row>35</xdr:row>
      <xdr:rowOff>115812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24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298488</xdr:rowOff>
    </xdr:from>
    <xdr:to>
      <xdr:col>26</xdr:col>
      <xdr:colOff>50800</xdr:colOff>
      <xdr:row>37</xdr:row>
      <xdr:rowOff>123685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08838"/>
          <a:ext cx="698500" cy="339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340957</xdr:rowOff>
    </xdr:from>
    <xdr:to>
      <xdr:col>26</xdr:col>
      <xdr:colOff>101600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109834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377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123685</xdr:rowOff>
    </xdr:from>
    <xdr:to>
      <xdr:col>22</xdr:col>
      <xdr:colOff>114300</xdr:colOff>
      <xdr:row>37</xdr:row>
      <xdr:rowOff>227508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48385"/>
          <a:ext cx="698500" cy="103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108280</xdr:rowOff>
    </xdr:from>
    <xdr:to>
      <xdr:col>22</xdr:col>
      <xdr:colOff>165100</xdr:colOff>
      <xdr:row>35</xdr:row>
      <xdr:rowOff>209880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220057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8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206401</xdr:rowOff>
    </xdr:from>
    <xdr:to>
      <xdr:col>18</xdr:col>
      <xdr:colOff>177800</xdr:colOff>
      <xdr:row>37</xdr:row>
      <xdr:rowOff>227508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331101"/>
          <a:ext cx="698500" cy="2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160134</xdr:rowOff>
    </xdr:from>
    <xdr:to>
      <xdr:col>19</xdr:col>
      <xdr:colOff>38100</xdr:colOff>
      <xdr:row>35</xdr:row>
      <xdr:rowOff>261734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271911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3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182308</xdr:rowOff>
    </xdr:from>
    <xdr:to>
      <xdr:col>15</xdr:col>
      <xdr:colOff>101600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294085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230048</xdr:rowOff>
    </xdr:from>
    <xdr:to>
      <xdr:col>29</xdr:col>
      <xdr:colOff>177800</xdr:colOff>
      <xdr:row>35</xdr:row>
      <xdr:rowOff>331648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40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202125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1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247688</xdr:rowOff>
    </xdr:from>
    <xdr:to>
      <xdr:col>26</xdr:col>
      <xdr:colOff>101600</xdr:colOff>
      <xdr:row>36</xdr:row>
      <xdr:rowOff>6388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58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334065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4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72885</xdr:rowOff>
    </xdr:from>
    <xdr:to>
      <xdr:col>22</xdr:col>
      <xdr:colOff>165100</xdr:colOff>
      <xdr:row>37</xdr:row>
      <xdr:rowOff>174485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97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159262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8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176708</xdr:rowOff>
    </xdr:from>
    <xdr:to>
      <xdr:col>19</xdr:col>
      <xdr:colOff>38100</xdr:colOff>
      <xdr:row>37</xdr:row>
      <xdr:rowOff>278308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301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263085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8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155601</xdr:rowOff>
    </xdr:from>
    <xdr:to>
      <xdr:col>15</xdr:col>
      <xdr:colOff>101600</xdr:colOff>
      <xdr:row>37</xdr:row>
      <xdr:rowOff>257201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80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241978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66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15,506
14,892
38.23
9,843,181
9,414,501
426,931
5,395,576
6,080,874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62586</xdr:rowOff>
    </xdr:from>
    <xdr:to>
      <xdr:col>24</xdr:col>
      <xdr:colOff>62865</xdr:colOff>
      <xdr:row>38</xdr:row>
      <xdr:rowOff>106640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6086"/>
          <a:ext cx="1270" cy="141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110467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106640</xdr:rowOff>
    </xdr:from>
    <xdr:to>
      <xdr:col>24</xdr:col>
      <xdr:colOff>152400</xdr:colOff>
      <xdr:row>38</xdr:row>
      <xdr:rowOff>106640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9263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62586</xdr:rowOff>
    </xdr:from>
    <xdr:to>
      <xdr:col>24</xdr:col>
      <xdr:colOff>152400</xdr:colOff>
      <xdr:row>30</xdr:row>
      <xdr:rowOff>62586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99891</xdr:rowOff>
    </xdr:from>
    <xdr:to>
      <xdr:col>24</xdr:col>
      <xdr:colOff>63500</xdr:colOff>
      <xdr:row>37</xdr:row>
      <xdr:rowOff>25977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2091"/>
          <a:ext cx="8382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28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25977</xdr:rowOff>
    </xdr:from>
    <xdr:to>
      <xdr:col>19</xdr:col>
      <xdr:colOff>177800</xdr:colOff>
      <xdr:row>37</xdr:row>
      <xdr:rowOff>69683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69627"/>
          <a:ext cx="889000" cy="4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65506</xdr:rowOff>
    </xdr:from>
    <xdr:to>
      <xdr:col>20</xdr:col>
      <xdr:colOff>38100</xdr:colOff>
      <xdr:row>35</xdr:row>
      <xdr:rowOff>167106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12183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4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56413</xdr:rowOff>
    </xdr:from>
    <xdr:to>
      <xdr:col>15</xdr:col>
      <xdr:colOff>50800</xdr:colOff>
      <xdr:row>37</xdr:row>
      <xdr:rowOff>69683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00063"/>
          <a:ext cx="8890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125596</xdr:rowOff>
    </xdr:from>
    <xdr:to>
      <xdr:col>15</xdr:col>
      <xdr:colOff>101600</xdr:colOff>
      <xdr:row>36</xdr:row>
      <xdr:rowOff>55746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72273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90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56413</xdr:rowOff>
    </xdr:from>
    <xdr:to>
      <xdr:col>10</xdr:col>
      <xdr:colOff>114300</xdr:colOff>
      <xdr:row>37</xdr:row>
      <xdr:rowOff>92946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0063"/>
          <a:ext cx="889000" cy="3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164567</xdr:rowOff>
    </xdr:from>
    <xdr:to>
      <xdr:col>10</xdr:col>
      <xdr:colOff>165100</xdr:colOff>
      <xdr:row>36</xdr:row>
      <xdr:rowOff>94717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111244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94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40056</xdr:rowOff>
    </xdr:from>
    <xdr:to>
      <xdr:col>6</xdr:col>
      <xdr:colOff>38100</xdr:colOff>
      <xdr:row>36</xdr:row>
      <xdr:rowOff>141656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158183</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8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49091</xdr:rowOff>
    </xdr:from>
    <xdr:to>
      <xdr:col>24</xdr:col>
      <xdr:colOff>114300</xdr:colOff>
      <xdr:row>36</xdr:row>
      <xdr:rowOff>150691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27518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9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146627</xdr:rowOff>
    </xdr:from>
    <xdr:to>
      <xdr:col>20</xdr:col>
      <xdr:colOff>38100</xdr:colOff>
      <xdr:row>37</xdr:row>
      <xdr:rowOff>76777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67904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1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18883</xdr:rowOff>
    </xdr:from>
    <xdr:to>
      <xdr:col>15</xdr:col>
      <xdr:colOff>101600</xdr:colOff>
      <xdr:row>37</xdr:row>
      <xdr:rowOff>120483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111610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5613</xdr:rowOff>
    </xdr:from>
    <xdr:to>
      <xdr:col>10</xdr:col>
      <xdr:colOff>165100</xdr:colOff>
      <xdr:row>37</xdr:row>
      <xdr:rowOff>107213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98340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42146</xdr:rowOff>
    </xdr:from>
    <xdr:to>
      <xdr:col>6</xdr:col>
      <xdr:colOff>38100</xdr:colOff>
      <xdr:row>37</xdr:row>
      <xdr:rowOff>143746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134872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25012</xdr:rowOff>
    </xdr:from>
    <xdr:to>
      <xdr:col>24</xdr:col>
      <xdr:colOff>62865</xdr:colOff>
      <xdr:row>56</xdr:row>
      <xdr:rowOff>50436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8962"/>
          <a:ext cx="1270" cy="882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54263</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65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50436</xdr:rowOff>
    </xdr:from>
    <xdr:to>
      <xdr:col>24</xdr:col>
      <xdr:colOff>152400</xdr:colOff>
      <xdr:row>56</xdr:row>
      <xdr:rowOff>50436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65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143139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25012</xdr:rowOff>
    </xdr:from>
    <xdr:to>
      <xdr:col>24</xdr:col>
      <xdr:colOff>152400</xdr:colOff>
      <xdr:row>51</xdr:row>
      <xdr:rowOff>25012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159446</xdr:rowOff>
    </xdr:from>
    <xdr:to>
      <xdr:col>24</xdr:col>
      <xdr:colOff>63500</xdr:colOff>
      <xdr:row>56</xdr:row>
      <xdr:rowOff>80291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589196"/>
          <a:ext cx="838200" cy="9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97938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184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75061</xdr:rowOff>
    </xdr:from>
    <xdr:to>
      <xdr:col>24</xdr:col>
      <xdr:colOff>114300</xdr:colOff>
      <xdr:row>55</xdr:row>
      <xdr:rowOff>5211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33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80291</xdr:rowOff>
    </xdr:from>
    <xdr:to>
      <xdr:col>19</xdr:col>
      <xdr:colOff>177800</xdr:colOff>
      <xdr:row>56</xdr:row>
      <xdr:rowOff>117846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8149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118728</xdr:rowOff>
    </xdr:from>
    <xdr:to>
      <xdr:col>20</xdr:col>
      <xdr:colOff>38100</xdr:colOff>
      <xdr:row>55</xdr:row>
      <xdr:rowOff>48878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37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65405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15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117846</xdr:rowOff>
    </xdr:from>
    <xdr:to>
      <xdr:col>15</xdr:col>
      <xdr:colOff>50800</xdr:colOff>
      <xdr:row>56</xdr:row>
      <xdr:rowOff>161088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19046"/>
          <a:ext cx="889000" cy="4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167072</xdr:rowOff>
    </xdr:from>
    <xdr:to>
      <xdr:col>15</xdr:col>
      <xdr:colOff>101600</xdr:colOff>
      <xdr:row>55</xdr:row>
      <xdr:rowOff>97222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42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113749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20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147454</xdr:rowOff>
    </xdr:from>
    <xdr:to>
      <xdr:col>10</xdr:col>
      <xdr:colOff>114300</xdr:colOff>
      <xdr:row>56</xdr:row>
      <xdr:rowOff>161088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48654"/>
          <a:ext cx="889000" cy="1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67773</xdr:rowOff>
    </xdr:from>
    <xdr:to>
      <xdr:col>10</xdr:col>
      <xdr:colOff>165100</xdr:colOff>
      <xdr:row>55</xdr:row>
      <xdr:rowOff>169373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49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14450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27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121896</xdr:rowOff>
    </xdr:from>
    <xdr:to>
      <xdr:col>6</xdr:col>
      <xdr:colOff>38100</xdr:colOff>
      <xdr:row>56</xdr:row>
      <xdr:rowOff>52046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55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68573</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32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108646</xdr:rowOff>
    </xdr:from>
    <xdr:to>
      <xdr:col>24</xdr:col>
      <xdr:colOff>114300</xdr:colOff>
      <xdr:row>56</xdr:row>
      <xdr:rowOff>38796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3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23573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5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29491</xdr:rowOff>
    </xdr:from>
    <xdr:to>
      <xdr:col>20</xdr:col>
      <xdr:colOff>38100</xdr:colOff>
      <xdr:row>56</xdr:row>
      <xdr:rowOff>131091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3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122218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67046</xdr:rowOff>
    </xdr:from>
    <xdr:to>
      <xdr:col>15</xdr:col>
      <xdr:colOff>101600</xdr:colOff>
      <xdr:row>56</xdr:row>
      <xdr:rowOff>168646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6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159773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6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110288</xdr:rowOff>
    </xdr:from>
    <xdr:to>
      <xdr:col>10</xdr:col>
      <xdr:colOff>165100</xdr:colOff>
      <xdr:row>57</xdr:row>
      <xdr:rowOff>40438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1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31565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0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96654</xdr:rowOff>
    </xdr:from>
    <xdr:to>
      <xdr:col>6</xdr:col>
      <xdr:colOff>38100</xdr:colOff>
      <xdr:row>57</xdr:row>
      <xdr:rowOff>26804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17931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9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148021</xdr:rowOff>
    </xdr:from>
    <xdr:to>
      <xdr:col>24</xdr:col>
      <xdr:colOff>62865</xdr:colOff>
      <xdr:row>78</xdr:row>
      <xdr:rowOff>53839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49521"/>
          <a:ext cx="1270" cy="127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57666</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53839</xdr:rowOff>
    </xdr:from>
    <xdr:to>
      <xdr:col>24</xdr:col>
      <xdr:colOff>152400</xdr:colOff>
      <xdr:row>78</xdr:row>
      <xdr:rowOff>53839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94698</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148021</xdr:rowOff>
    </xdr:from>
    <xdr:to>
      <xdr:col>24</xdr:col>
      <xdr:colOff>152400</xdr:colOff>
      <xdr:row>70</xdr:row>
      <xdr:rowOff>148021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4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78710</xdr:rowOff>
    </xdr:from>
    <xdr:to>
      <xdr:col>24</xdr:col>
      <xdr:colOff>63500</xdr:colOff>
      <xdr:row>77</xdr:row>
      <xdr:rowOff>150856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80360"/>
          <a:ext cx="838200" cy="7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157223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267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134346</xdr:rowOff>
    </xdr:from>
    <xdr:to>
      <xdr:col>24</xdr:col>
      <xdr:colOff>114300</xdr:colOff>
      <xdr:row>75</xdr:row>
      <xdr:rowOff>64496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28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127310</xdr:rowOff>
    </xdr:from>
    <xdr:to>
      <xdr:col>19</xdr:col>
      <xdr:colOff>177800</xdr:colOff>
      <xdr:row>77</xdr:row>
      <xdr:rowOff>150856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28960"/>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42586</xdr:rowOff>
    </xdr:from>
    <xdr:to>
      <xdr:col>20</xdr:col>
      <xdr:colOff>38100</xdr:colOff>
      <xdr:row>75</xdr:row>
      <xdr:rowOff>144186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160713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67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127310</xdr:rowOff>
    </xdr:from>
    <xdr:to>
      <xdr:col>15</xdr:col>
      <xdr:colOff>50800</xdr:colOff>
      <xdr:row>77</xdr:row>
      <xdr:rowOff>167041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28960"/>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26858</xdr:rowOff>
    </xdr:from>
    <xdr:to>
      <xdr:col>15</xdr:col>
      <xdr:colOff>101600</xdr:colOff>
      <xdr:row>75</xdr:row>
      <xdr:rowOff>128458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144985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6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119126</xdr:rowOff>
    </xdr:from>
    <xdr:to>
      <xdr:col>10</xdr:col>
      <xdr:colOff>114300</xdr:colOff>
      <xdr:row>77</xdr:row>
      <xdr:rowOff>167041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20776"/>
          <a:ext cx="889000" cy="4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167127</xdr:rowOff>
    </xdr:from>
    <xdr:to>
      <xdr:col>10</xdr:col>
      <xdr:colOff>165100</xdr:colOff>
      <xdr:row>75</xdr:row>
      <xdr:rowOff>97277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113804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100970</xdr:rowOff>
    </xdr:from>
    <xdr:to>
      <xdr:col>6</xdr:col>
      <xdr:colOff>38100</xdr:colOff>
      <xdr:row>76</xdr:row>
      <xdr:rowOff>31121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47647</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27910</xdr:rowOff>
    </xdr:from>
    <xdr:to>
      <xdr:col>24</xdr:col>
      <xdr:colOff>114300</xdr:colOff>
      <xdr:row>77</xdr:row>
      <xdr:rowOff>129510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2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6337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0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100056</xdr:rowOff>
    </xdr:from>
    <xdr:to>
      <xdr:col>20</xdr:col>
      <xdr:colOff>38100</xdr:colOff>
      <xdr:row>78</xdr:row>
      <xdr:rowOff>30206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0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21333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39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76510</xdr:rowOff>
    </xdr:from>
    <xdr:to>
      <xdr:col>15</xdr:col>
      <xdr:colOff>101600</xdr:colOff>
      <xdr:row>78</xdr:row>
      <xdr:rowOff>6660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169237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3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116241</xdr:rowOff>
    </xdr:from>
    <xdr:to>
      <xdr:col>10</xdr:col>
      <xdr:colOff>165100</xdr:colOff>
      <xdr:row>78</xdr:row>
      <xdr:rowOff>46391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37518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1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68326</xdr:rowOff>
    </xdr:from>
    <xdr:to>
      <xdr:col>6</xdr:col>
      <xdr:colOff>38100</xdr:colOff>
      <xdr:row>77</xdr:row>
      <xdr:rowOff>169926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161053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36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41908</xdr:rowOff>
    </xdr:from>
    <xdr:to>
      <xdr:col>24</xdr:col>
      <xdr:colOff>62865</xdr:colOff>
      <xdr:row>97</xdr:row>
      <xdr:rowOff>159457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2408"/>
          <a:ext cx="1270" cy="131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163284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159457</xdr:rowOff>
    </xdr:from>
    <xdr:to>
      <xdr:col>24</xdr:col>
      <xdr:colOff>152400</xdr:colOff>
      <xdr:row>97</xdr:row>
      <xdr:rowOff>159457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9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160035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4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41908</xdr:rowOff>
    </xdr:from>
    <xdr:to>
      <xdr:col>24</xdr:col>
      <xdr:colOff>152400</xdr:colOff>
      <xdr:row>90</xdr:row>
      <xdr:rowOff>41908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2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127045</xdr:rowOff>
    </xdr:from>
    <xdr:to>
      <xdr:col>24</xdr:col>
      <xdr:colOff>63500</xdr:colOff>
      <xdr:row>97</xdr:row>
      <xdr:rowOff>50530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86245"/>
          <a:ext cx="838200" cy="9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6473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951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155046</xdr:rowOff>
    </xdr:from>
    <xdr:to>
      <xdr:col>24</xdr:col>
      <xdr:colOff>114300</xdr:colOff>
      <xdr:row>94</xdr:row>
      <xdr:rowOff>85196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0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50530</xdr:rowOff>
    </xdr:from>
    <xdr:to>
      <xdr:col>19</xdr:col>
      <xdr:colOff>177800</xdr:colOff>
      <xdr:row>97</xdr:row>
      <xdr:rowOff>129789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81180"/>
          <a:ext cx="889000" cy="7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71690</xdr:rowOff>
    </xdr:from>
    <xdr:to>
      <xdr:col>20</xdr:col>
      <xdr:colOff>38100</xdr:colOff>
      <xdr:row>94</xdr:row>
      <xdr:rowOff>1840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1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18367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791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58465</xdr:rowOff>
    </xdr:from>
    <xdr:to>
      <xdr:col>15</xdr:col>
      <xdr:colOff>50800</xdr:colOff>
      <xdr:row>97</xdr:row>
      <xdr:rowOff>129789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89115"/>
          <a:ext cx="8890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68342</xdr:rowOff>
    </xdr:from>
    <xdr:to>
      <xdr:col>15</xdr:col>
      <xdr:colOff>101600</xdr:colOff>
      <xdr:row>94</xdr:row>
      <xdr:rowOff>169942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18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15019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595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58465</xdr:rowOff>
    </xdr:from>
    <xdr:to>
      <xdr:col>10</xdr:col>
      <xdr:colOff>114300</xdr:colOff>
      <xdr:row>99</xdr:row>
      <xdr:rowOff>8190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89115"/>
          <a:ext cx="889000" cy="29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52259</xdr:rowOff>
    </xdr:from>
    <xdr:to>
      <xdr:col>10</xdr:col>
      <xdr:colOff>165100</xdr:colOff>
      <xdr:row>93</xdr:row>
      <xdr:rowOff>153859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599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170386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577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87626</xdr:rowOff>
    </xdr:from>
    <xdr:to>
      <xdr:col>6</xdr:col>
      <xdr:colOff>38100</xdr:colOff>
      <xdr:row>96</xdr:row>
      <xdr:rowOff>17776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7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34303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15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76245</xdr:rowOff>
    </xdr:from>
    <xdr:to>
      <xdr:col>24</xdr:col>
      <xdr:colOff>114300</xdr:colOff>
      <xdr:row>97</xdr:row>
      <xdr:rowOff>6395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54672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171180</xdr:rowOff>
    </xdr:from>
    <xdr:to>
      <xdr:col>20</xdr:col>
      <xdr:colOff>38100</xdr:colOff>
      <xdr:row>97</xdr:row>
      <xdr:rowOff>101330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3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92457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2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78989</xdr:rowOff>
    </xdr:from>
    <xdr:to>
      <xdr:col>15</xdr:col>
      <xdr:colOff>101600</xdr:colOff>
      <xdr:row>98</xdr:row>
      <xdr:rowOff>9139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0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0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7665</xdr:rowOff>
    </xdr:from>
    <xdr:to>
      <xdr:col>10</xdr:col>
      <xdr:colOff>165100</xdr:colOff>
      <xdr:row>97</xdr:row>
      <xdr:rowOff>109265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3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100392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3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128840</xdr:rowOff>
    </xdr:from>
    <xdr:to>
      <xdr:col>6</xdr:col>
      <xdr:colOff>38100</xdr:colOff>
      <xdr:row>99</xdr:row>
      <xdr:rowOff>58990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3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50117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2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44882</xdr:rowOff>
    </xdr:from>
    <xdr:to>
      <xdr:col>54</xdr:col>
      <xdr:colOff>189865</xdr:colOff>
      <xdr:row>39</xdr:row>
      <xdr:rowOff>110757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88382"/>
          <a:ext cx="1270" cy="1608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114584</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80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110757</xdr:rowOff>
    </xdr:from>
    <xdr:to>
      <xdr:col>55</xdr:col>
      <xdr:colOff>88900</xdr:colOff>
      <xdr:row>39</xdr:row>
      <xdr:rowOff>110757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9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163009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6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44882</xdr:rowOff>
    </xdr:from>
    <xdr:to>
      <xdr:col>55</xdr:col>
      <xdr:colOff>88900</xdr:colOff>
      <xdr:row>30</xdr:row>
      <xdr:rowOff>44882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88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112623</xdr:rowOff>
    </xdr:from>
    <xdr:to>
      <xdr:col>55</xdr:col>
      <xdr:colOff>0</xdr:colOff>
      <xdr:row>38</xdr:row>
      <xdr:rowOff>165392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627723"/>
          <a:ext cx="8382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51198</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8804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28321</xdr:rowOff>
    </xdr:from>
    <xdr:to>
      <xdr:col>55</xdr:col>
      <xdr:colOff>50800</xdr:colOff>
      <xdr:row>35</xdr:row>
      <xdr:rowOff>129921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165392</xdr:rowOff>
    </xdr:from>
    <xdr:to>
      <xdr:col>50</xdr:col>
      <xdr:colOff>114300</xdr:colOff>
      <xdr:row>39</xdr:row>
      <xdr:rowOff>61646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680492"/>
          <a:ext cx="889000" cy="6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120091</xdr:rowOff>
    </xdr:from>
    <xdr:to>
      <xdr:col>50</xdr:col>
      <xdr:colOff>165100</xdr:colOff>
      <xdr:row>37</xdr:row>
      <xdr:rowOff>50241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66768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06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45504</xdr:rowOff>
    </xdr:from>
    <xdr:to>
      <xdr:col>45</xdr:col>
      <xdr:colOff>177800</xdr:colOff>
      <xdr:row>39</xdr:row>
      <xdr:rowOff>61646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560604"/>
          <a:ext cx="889000" cy="18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128321</xdr:rowOff>
    </xdr:from>
    <xdr:to>
      <xdr:col>46</xdr:col>
      <xdr:colOff>38100</xdr:colOff>
      <xdr:row>37</xdr:row>
      <xdr:rowOff>58471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0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74998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07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48679</xdr:rowOff>
    </xdr:from>
    <xdr:to>
      <xdr:col>41</xdr:col>
      <xdr:colOff>50800</xdr:colOff>
      <xdr:row>38</xdr:row>
      <xdr:rowOff>45504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192179"/>
          <a:ext cx="889000" cy="136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66929</xdr:rowOff>
    </xdr:from>
    <xdr:to>
      <xdr:col>41</xdr:col>
      <xdr:colOff>101600</xdr:colOff>
      <xdr:row>37</xdr:row>
      <xdr:rowOff>168529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1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13606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8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98044</xdr:rowOff>
    </xdr:from>
    <xdr:to>
      <xdr:col>36</xdr:col>
      <xdr:colOff>165100</xdr:colOff>
      <xdr:row>30</xdr:row>
      <xdr:rowOff>28194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0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44721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484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61823</xdr:rowOff>
    </xdr:from>
    <xdr:to>
      <xdr:col>55</xdr:col>
      <xdr:colOff>50800</xdr:colOff>
      <xdr:row>38</xdr:row>
      <xdr:rowOff>163423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40250</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114592</xdr:rowOff>
    </xdr:from>
    <xdr:to>
      <xdr:col>50</xdr:col>
      <xdr:colOff>165100</xdr:colOff>
      <xdr:row>39</xdr:row>
      <xdr:rowOff>44742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6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35869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7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10846</xdr:rowOff>
    </xdr:from>
    <xdr:to>
      <xdr:col>46</xdr:col>
      <xdr:colOff>38100</xdr:colOff>
      <xdr:row>39</xdr:row>
      <xdr:rowOff>112446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103573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79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166154</xdr:rowOff>
    </xdr:from>
    <xdr:to>
      <xdr:col>41</xdr:col>
      <xdr:colOff>101600</xdr:colOff>
      <xdr:row>38</xdr:row>
      <xdr:rowOff>96304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87431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60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169329</xdr:rowOff>
    </xdr:from>
    <xdr:to>
      <xdr:col>36</xdr:col>
      <xdr:colOff>165100</xdr:colOff>
      <xdr:row>30</xdr:row>
      <xdr:rowOff>99479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14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90606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23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59782</xdr:rowOff>
    </xdr:from>
    <xdr:to>
      <xdr:col>54</xdr:col>
      <xdr:colOff>189865</xdr:colOff>
      <xdr:row>58</xdr:row>
      <xdr:rowOff>61034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632282"/>
          <a:ext cx="1270" cy="1372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64861</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0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61034</xdr:rowOff>
    </xdr:from>
    <xdr:to>
      <xdr:col>55</xdr:col>
      <xdr:colOff>88900</xdr:colOff>
      <xdr:row>58</xdr:row>
      <xdr:rowOff>61034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6459</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0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59782</xdr:rowOff>
    </xdr:from>
    <xdr:to>
      <xdr:col>55</xdr:col>
      <xdr:colOff>88900</xdr:colOff>
      <xdr:row>50</xdr:row>
      <xdr:rowOff>59782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63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76890</xdr:rowOff>
    </xdr:from>
    <xdr:to>
      <xdr:col>55</xdr:col>
      <xdr:colOff>0</xdr:colOff>
      <xdr:row>59</xdr:row>
      <xdr:rowOff>58602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49540"/>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41880</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300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19003</xdr:rowOff>
    </xdr:from>
    <xdr:to>
      <xdr:col>55</xdr:col>
      <xdr:colOff>50800</xdr:colOff>
      <xdr:row>55</xdr:row>
      <xdr:rowOff>120603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44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130593</xdr:rowOff>
    </xdr:from>
    <xdr:to>
      <xdr:col>50</xdr:col>
      <xdr:colOff>114300</xdr:colOff>
      <xdr:row>59</xdr:row>
      <xdr:rowOff>58602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74693"/>
          <a:ext cx="889000" cy="9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159839</xdr:rowOff>
    </xdr:from>
    <xdr:to>
      <xdr:col>50</xdr:col>
      <xdr:colOff>165100</xdr:colOff>
      <xdr:row>55</xdr:row>
      <xdr:rowOff>89989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41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106516</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19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43231</xdr:rowOff>
    </xdr:from>
    <xdr:to>
      <xdr:col>45</xdr:col>
      <xdr:colOff>177800</xdr:colOff>
      <xdr:row>58</xdr:row>
      <xdr:rowOff>130593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15881"/>
          <a:ext cx="889000" cy="25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148711</xdr:rowOff>
    </xdr:from>
    <xdr:to>
      <xdr:col>46</xdr:col>
      <xdr:colOff>38100</xdr:colOff>
      <xdr:row>57</xdr:row>
      <xdr:rowOff>78861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74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95388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43231</xdr:rowOff>
    </xdr:from>
    <xdr:to>
      <xdr:col>41</xdr:col>
      <xdr:colOff>50800</xdr:colOff>
      <xdr:row>57</xdr:row>
      <xdr:rowOff>80072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15881"/>
          <a:ext cx="889000" cy="3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69386</xdr:rowOff>
    </xdr:from>
    <xdr:to>
      <xdr:col>41</xdr:col>
      <xdr:colOff>101600</xdr:colOff>
      <xdr:row>55</xdr:row>
      <xdr:rowOff>170986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4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16063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27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85078</xdr:rowOff>
    </xdr:from>
    <xdr:to>
      <xdr:col>36</xdr:col>
      <xdr:colOff>165100</xdr:colOff>
      <xdr:row>55</xdr:row>
      <xdr:rowOff>15228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31755</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11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26090</xdr:rowOff>
    </xdr:from>
    <xdr:to>
      <xdr:col>55</xdr:col>
      <xdr:colOff>50800</xdr:colOff>
      <xdr:row>57</xdr:row>
      <xdr:rowOff>127690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4517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7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7802</xdr:rowOff>
    </xdr:from>
    <xdr:to>
      <xdr:col>50</xdr:col>
      <xdr:colOff>165100</xdr:colOff>
      <xdr:row>59</xdr:row>
      <xdr:rowOff>109402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2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100529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21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79793</xdr:rowOff>
    </xdr:from>
    <xdr:to>
      <xdr:col>46</xdr:col>
      <xdr:colOff>38100</xdr:colOff>
      <xdr:row>59</xdr:row>
      <xdr:rowOff>9943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2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1070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1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163881</xdr:rowOff>
    </xdr:from>
    <xdr:to>
      <xdr:col>41</xdr:col>
      <xdr:colOff>101600</xdr:colOff>
      <xdr:row>57</xdr:row>
      <xdr:rowOff>94031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6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85158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5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29272</xdr:rowOff>
    </xdr:from>
    <xdr:to>
      <xdr:col>36</xdr:col>
      <xdr:colOff>165100</xdr:colOff>
      <xdr:row>57</xdr:row>
      <xdr:rowOff>130872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121999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9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121717</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94667"/>
          <a:ext cx="1270" cy="129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68394</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121717</xdr:rowOff>
    </xdr:from>
    <xdr:to>
      <xdr:col>55</xdr:col>
      <xdr:colOff>88900</xdr:colOff>
      <xdr:row>71</xdr:row>
      <xdr:rowOff>121717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94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141415</xdr:rowOff>
    </xdr:from>
    <xdr:to>
      <xdr:col>55</xdr:col>
      <xdr:colOff>0</xdr:colOff>
      <xdr:row>79</xdr:row>
      <xdr:rowOff>34982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657265"/>
          <a:ext cx="838200" cy="92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18693</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04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40266</xdr:rowOff>
    </xdr:from>
    <xdr:to>
      <xdr:col>55</xdr:col>
      <xdr:colOff>50800</xdr:colOff>
      <xdr:row>76</xdr:row>
      <xdr:rowOff>141866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07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33229</xdr:rowOff>
    </xdr:from>
    <xdr:to>
      <xdr:col>50</xdr:col>
      <xdr:colOff>114300</xdr:colOff>
      <xdr:row>79</xdr:row>
      <xdr:rowOff>34982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77779"/>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51181</xdr:rowOff>
    </xdr:from>
    <xdr:to>
      <xdr:col>50</xdr:col>
      <xdr:colOff>165100</xdr:colOff>
      <xdr:row>76</xdr:row>
      <xdr:rowOff>152781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08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169308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28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171075</xdr:rowOff>
    </xdr:from>
    <xdr:to>
      <xdr:col>45</xdr:col>
      <xdr:colOff>177800</xdr:colOff>
      <xdr:row>79</xdr:row>
      <xdr:rowOff>33229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72725"/>
          <a:ext cx="889000" cy="20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148259</xdr:rowOff>
    </xdr:from>
    <xdr:to>
      <xdr:col>46</xdr:col>
      <xdr:colOff>38100</xdr:colOff>
      <xdr:row>78</xdr:row>
      <xdr:rowOff>78409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94936</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15428" y="1312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171075</xdr:rowOff>
    </xdr:from>
    <xdr:to>
      <xdr:col>41</xdr:col>
      <xdr:colOff>50800</xdr:colOff>
      <xdr:row>78</xdr:row>
      <xdr:rowOff>99713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72725"/>
          <a:ext cx="889000" cy="10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169768</xdr:rowOff>
    </xdr:from>
    <xdr:to>
      <xdr:col>41</xdr:col>
      <xdr:colOff>101600</xdr:colOff>
      <xdr:row>77</xdr:row>
      <xdr:rowOff>99918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116445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105073</xdr:rowOff>
    </xdr:from>
    <xdr:to>
      <xdr:col>36</xdr:col>
      <xdr:colOff>165100</xdr:colOff>
      <xdr:row>76</xdr:row>
      <xdr:rowOff>35223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9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51750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7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90615</xdr:rowOff>
    </xdr:from>
    <xdr:to>
      <xdr:col>55</xdr:col>
      <xdr:colOff>50800</xdr:colOff>
      <xdr:row>74</xdr:row>
      <xdr:rowOff>20765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60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113492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4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155632</xdr:rowOff>
    </xdr:from>
    <xdr:to>
      <xdr:col>50</xdr:col>
      <xdr:colOff>165100</xdr:colOff>
      <xdr:row>79</xdr:row>
      <xdr:rowOff>85782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76909</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21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153879</xdr:rowOff>
    </xdr:from>
    <xdr:to>
      <xdr:col>46</xdr:col>
      <xdr:colOff>38100</xdr:colOff>
      <xdr:row>79</xdr:row>
      <xdr:rowOff>84029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75156</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19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120275</xdr:rowOff>
    </xdr:from>
    <xdr:to>
      <xdr:col>41</xdr:col>
      <xdr:colOff>101600</xdr:colOff>
      <xdr:row>78</xdr:row>
      <xdr:rowOff>50425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41552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1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48913</xdr:rowOff>
    </xdr:from>
    <xdr:to>
      <xdr:col>36</xdr:col>
      <xdr:colOff>165100</xdr:colOff>
      <xdr:row>78</xdr:row>
      <xdr:rowOff>150513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2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141640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1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155266</xdr:rowOff>
    </xdr:from>
    <xdr:to>
      <xdr:col>54</xdr:col>
      <xdr:colOff>189865</xdr:colOff>
      <xdr:row>98</xdr:row>
      <xdr:rowOff>156671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85766"/>
          <a:ext cx="1270" cy="137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160498</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6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156671</xdr:rowOff>
    </xdr:from>
    <xdr:to>
      <xdr:col>55</xdr:col>
      <xdr:colOff>88900</xdr:colOff>
      <xdr:row>98</xdr:row>
      <xdr:rowOff>156671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5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101943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6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155266</xdr:rowOff>
    </xdr:from>
    <xdr:to>
      <xdr:col>55</xdr:col>
      <xdr:colOff>88900</xdr:colOff>
      <xdr:row>90</xdr:row>
      <xdr:rowOff>155266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8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112170</xdr:rowOff>
    </xdr:from>
    <xdr:to>
      <xdr:col>55</xdr:col>
      <xdr:colOff>0</xdr:colOff>
      <xdr:row>98</xdr:row>
      <xdr:rowOff>156671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914270"/>
          <a:ext cx="8382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32464</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14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9587</xdr:rowOff>
    </xdr:from>
    <xdr:to>
      <xdr:col>55</xdr:col>
      <xdr:colOff>50800</xdr:colOff>
      <xdr:row>95</xdr:row>
      <xdr:rowOff>111187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29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96059</xdr:rowOff>
    </xdr:from>
    <xdr:to>
      <xdr:col>50</xdr:col>
      <xdr:colOff>114300</xdr:colOff>
      <xdr:row>98</xdr:row>
      <xdr:rowOff>112170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98159"/>
          <a:ext cx="889000" cy="1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166646</xdr:rowOff>
    </xdr:from>
    <xdr:to>
      <xdr:col>50</xdr:col>
      <xdr:colOff>165100</xdr:colOff>
      <xdr:row>95</xdr:row>
      <xdr:rowOff>96796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113323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05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4423</xdr:rowOff>
    </xdr:from>
    <xdr:to>
      <xdr:col>45</xdr:col>
      <xdr:colOff>177800</xdr:colOff>
      <xdr:row>98</xdr:row>
      <xdr:rowOff>96059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463623"/>
          <a:ext cx="889000" cy="43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153442</xdr:rowOff>
    </xdr:from>
    <xdr:to>
      <xdr:col>46</xdr:col>
      <xdr:colOff>38100</xdr:colOff>
      <xdr:row>96</xdr:row>
      <xdr:rowOff>83592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100119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2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129848</xdr:rowOff>
    </xdr:from>
    <xdr:to>
      <xdr:col>41</xdr:col>
      <xdr:colOff>50800</xdr:colOff>
      <xdr:row>96</xdr:row>
      <xdr:rowOff>4423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417598"/>
          <a:ext cx="8890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2761</xdr:rowOff>
    </xdr:from>
    <xdr:to>
      <xdr:col>41</xdr:col>
      <xdr:colOff>101600</xdr:colOff>
      <xdr:row>95</xdr:row>
      <xdr:rowOff>104361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120888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0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20799</xdr:rowOff>
    </xdr:from>
    <xdr:to>
      <xdr:col>36</xdr:col>
      <xdr:colOff>165100</xdr:colOff>
      <xdr:row>95</xdr:row>
      <xdr:rowOff>122399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138926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08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105871</xdr:rowOff>
    </xdr:from>
    <xdr:to>
      <xdr:col>55</xdr:col>
      <xdr:colOff>50800</xdr:colOff>
      <xdr:row>99</xdr:row>
      <xdr:rowOff>36021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90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20798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2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61370</xdr:rowOff>
    </xdr:from>
    <xdr:to>
      <xdr:col>50</xdr:col>
      <xdr:colOff>165100</xdr:colOff>
      <xdr:row>98</xdr:row>
      <xdr:rowOff>162970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6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154097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5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45259</xdr:rowOff>
    </xdr:from>
    <xdr:to>
      <xdr:col>46</xdr:col>
      <xdr:colOff>38100</xdr:colOff>
      <xdr:row>98</xdr:row>
      <xdr:rowOff>146859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137986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4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125073</xdr:rowOff>
    </xdr:from>
    <xdr:to>
      <xdr:col>41</xdr:col>
      <xdr:colOff>101600</xdr:colOff>
      <xdr:row>96</xdr:row>
      <xdr:rowOff>55223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41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46350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0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79048</xdr:rowOff>
    </xdr:from>
    <xdr:to>
      <xdr:col>36</xdr:col>
      <xdr:colOff>165100</xdr:colOff>
      <xdr:row>96</xdr:row>
      <xdr:rowOff>9198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36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325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45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53267</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68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171394</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53267</xdr:rowOff>
    </xdr:from>
    <xdr:to>
      <xdr:col>86</xdr:col>
      <xdr:colOff>25400</xdr:colOff>
      <xdr:row>31</xdr:row>
      <xdr:rowOff>53267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6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54683</xdr:rowOff>
    </xdr:from>
    <xdr:to>
      <xdr:col>85</xdr:col>
      <xdr:colOff>127000</xdr:colOff>
      <xdr:row>38</xdr:row>
      <xdr:rowOff>101684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69783"/>
          <a:ext cx="838200" cy="4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65097</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237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42220</xdr:rowOff>
    </xdr:from>
    <xdr:to>
      <xdr:col>85</xdr:col>
      <xdr:colOff>177800</xdr:colOff>
      <xdr:row>37</xdr:row>
      <xdr:rowOff>143820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3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54683</xdr:rowOff>
    </xdr:from>
    <xdr:to>
      <xdr:col>81</xdr:col>
      <xdr:colOff>50800</xdr:colOff>
      <xdr:row>38</xdr:row>
      <xdr:rowOff>110965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69783"/>
          <a:ext cx="8890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93358</xdr:rowOff>
    </xdr:from>
    <xdr:to>
      <xdr:col>81</xdr:col>
      <xdr:colOff>101600</xdr:colOff>
      <xdr:row>38</xdr:row>
      <xdr:rowOff>23508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3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40035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21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89499</xdr:rowOff>
    </xdr:from>
    <xdr:to>
      <xdr:col>76</xdr:col>
      <xdr:colOff>114300</xdr:colOff>
      <xdr:row>38</xdr:row>
      <xdr:rowOff>110965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04599"/>
          <a:ext cx="889000" cy="2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89517</xdr:rowOff>
    </xdr:from>
    <xdr:to>
      <xdr:col>76</xdr:col>
      <xdr:colOff>165100</xdr:colOff>
      <xdr:row>38</xdr:row>
      <xdr:rowOff>19667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3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36194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20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89499</xdr:rowOff>
    </xdr:from>
    <xdr:to>
      <xdr:col>71</xdr:col>
      <xdr:colOff>177800</xdr:colOff>
      <xdr:row>38</xdr:row>
      <xdr:rowOff>111513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04599"/>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122550</xdr:rowOff>
    </xdr:from>
    <xdr:to>
      <xdr:col>72</xdr:col>
      <xdr:colOff>38100</xdr:colOff>
      <xdr:row>38</xdr:row>
      <xdr:rowOff>52700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69227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24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93723</xdr:rowOff>
    </xdr:from>
    <xdr:to>
      <xdr:col>67</xdr:col>
      <xdr:colOff>101600</xdr:colOff>
      <xdr:row>38</xdr:row>
      <xdr:rowOff>23873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3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40400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21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50884</xdr:rowOff>
    </xdr:from>
    <xdr:to>
      <xdr:col>85</xdr:col>
      <xdr:colOff>177800</xdr:colOff>
      <xdr:row>38</xdr:row>
      <xdr:rowOff>152484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6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137261</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8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3883</xdr:rowOff>
    </xdr:from>
    <xdr:to>
      <xdr:col>81</xdr:col>
      <xdr:colOff>101600</xdr:colOff>
      <xdr:row>38</xdr:row>
      <xdr:rowOff>105483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1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96610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1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60165</xdr:rowOff>
    </xdr:from>
    <xdr:to>
      <xdr:col>76</xdr:col>
      <xdr:colOff>165100</xdr:colOff>
      <xdr:row>38</xdr:row>
      <xdr:rowOff>161765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152892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6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38699</xdr:rowOff>
    </xdr:from>
    <xdr:to>
      <xdr:col>72</xdr:col>
      <xdr:colOff>38100</xdr:colOff>
      <xdr:row>38</xdr:row>
      <xdr:rowOff>140299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5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131426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4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60713</xdr:rowOff>
    </xdr:from>
    <xdr:to>
      <xdr:col>67</xdr:col>
      <xdr:colOff>101600</xdr:colOff>
      <xdr:row>38</xdr:row>
      <xdr:rowOff>162313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7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153440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6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9106</xdr:rowOff>
    </xdr:from>
    <xdr:to>
      <xdr:col>85</xdr:col>
      <xdr:colOff>126364</xdr:colOff>
      <xdr:row>78</xdr:row>
      <xdr:rowOff>9716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82056"/>
          <a:ext cx="1269" cy="12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13543</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8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9716</xdr:rowOff>
    </xdr:from>
    <xdr:to>
      <xdr:col>86</xdr:col>
      <xdr:colOff>25400</xdr:colOff>
      <xdr:row>78</xdr:row>
      <xdr:rowOff>9716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82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127233</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95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9106</xdr:rowOff>
    </xdr:from>
    <xdr:to>
      <xdr:col>86</xdr:col>
      <xdr:colOff>25400</xdr:colOff>
      <xdr:row>71</xdr:row>
      <xdr:rowOff>9106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8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129121</xdr:rowOff>
    </xdr:from>
    <xdr:to>
      <xdr:col>85</xdr:col>
      <xdr:colOff>127000</xdr:colOff>
      <xdr:row>78</xdr:row>
      <xdr:rowOff>6096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330771"/>
          <a:ext cx="8382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16768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04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165341</xdr:rowOff>
    </xdr:from>
    <xdr:to>
      <xdr:col>85</xdr:col>
      <xdr:colOff>177800</xdr:colOff>
      <xdr:row>75</xdr:row>
      <xdr:rowOff>95491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6096</xdr:rowOff>
    </xdr:from>
    <xdr:to>
      <xdr:col>81</xdr:col>
      <xdr:colOff>50800</xdr:colOff>
      <xdr:row>78</xdr:row>
      <xdr:rowOff>69114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379196"/>
          <a:ext cx="889000" cy="6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17767</xdr:rowOff>
    </xdr:from>
    <xdr:to>
      <xdr:col>81</xdr:col>
      <xdr:colOff>101600</xdr:colOff>
      <xdr:row>75</xdr:row>
      <xdr:rowOff>119367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135894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5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69114</xdr:rowOff>
    </xdr:from>
    <xdr:to>
      <xdr:col>76</xdr:col>
      <xdr:colOff>114300</xdr:colOff>
      <xdr:row>78</xdr:row>
      <xdr:rowOff>116853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442214"/>
          <a:ext cx="8890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56274</xdr:rowOff>
    </xdr:from>
    <xdr:to>
      <xdr:col>76</xdr:col>
      <xdr:colOff>165100</xdr:colOff>
      <xdr:row>75</xdr:row>
      <xdr:rowOff>157874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9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2951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9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116853</xdr:rowOff>
    </xdr:from>
    <xdr:to>
      <xdr:col>71</xdr:col>
      <xdr:colOff>177800</xdr:colOff>
      <xdr:row>78</xdr:row>
      <xdr:rowOff>150203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489953"/>
          <a:ext cx="889000" cy="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37109</xdr:rowOff>
    </xdr:from>
    <xdr:to>
      <xdr:col>72</xdr:col>
      <xdr:colOff>38100</xdr:colOff>
      <xdr:row>75</xdr:row>
      <xdr:rowOff>138709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9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155236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7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74511</xdr:rowOff>
    </xdr:from>
    <xdr:to>
      <xdr:col>67</xdr:col>
      <xdr:colOff>101600</xdr:colOff>
      <xdr:row>76</xdr:row>
      <xdr:rowOff>4660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21188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78321</xdr:rowOff>
    </xdr:from>
    <xdr:to>
      <xdr:col>85</xdr:col>
      <xdr:colOff>177800</xdr:colOff>
      <xdr:row>78</xdr:row>
      <xdr:rowOff>8471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164698</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9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126746</xdr:rowOff>
    </xdr:from>
    <xdr:to>
      <xdr:col>81</xdr:col>
      <xdr:colOff>101600</xdr:colOff>
      <xdr:row>78</xdr:row>
      <xdr:rowOff>56896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3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48023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4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18314</xdr:rowOff>
    </xdr:from>
    <xdr:to>
      <xdr:col>76</xdr:col>
      <xdr:colOff>165100</xdr:colOff>
      <xdr:row>78</xdr:row>
      <xdr:rowOff>119914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39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111041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48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66053</xdr:rowOff>
    </xdr:from>
    <xdr:to>
      <xdr:col>72</xdr:col>
      <xdr:colOff>38100</xdr:colOff>
      <xdr:row>78</xdr:row>
      <xdr:rowOff>167653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43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158780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53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99403</xdr:rowOff>
    </xdr:from>
    <xdr:to>
      <xdr:col>67</xdr:col>
      <xdr:colOff>101600</xdr:colOff>
      <xdr:row>79</xdr:row>
      <xdr:rowOff>29553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47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20680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56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8342</xdr:rowOff>
    </xdr:from>
    <xdr:to>
      <xdr:col>85</xdr:col>
      <xdr:colOff>126364</xdr:colOff>
      <xdr:row>98</xdr:row>
      <xdr:rowOff>65012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92"/>
          <a:ext cx="1269" cy="125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68839</xdr:rowOff>
    </xdr:from>
    <xdr:ext cx="534377"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8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65012</xdr:rowOff>
    </xdr:from>
    <xdr:to>
      <xdr:col>86</xdr:col>
      <xdr:colOff>25400</xdr:colOff>
      <xdr:row>98</xdr:row>
      <xdr:rowOff>65012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8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126469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8342</xdr:rowOff>
    </xdr:from>
    <xdr:to>
      <xdr:col>86</xdr:col>
      <xdr:colOff>25400</xdr:colOff>
      <xdr:row>91</xdr:row>
      <xdr:rowOff>8342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83296</xdr:rowOff>
    </xdr:from>
    <xdr:to>
      <xdr:col>85</xdr:col>
      <xdr:colOff>127000</xdr:colOff>
      <xdr:row>98</xdr:row>
      <xdr:rowOff>1191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13946"/>
          <a:ext cx="838200" cy="8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122178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409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99301</xdr:rowOff>
    </xdr:from>
    <xdr:to>
      <xdr:col>85</xdr:col>
      <xdr:colOff>177800</xdr:colOff>
      <xdr:row>97</xdr:row>
      <xdr:rowOff>29451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55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83296</xdr:rowOff>
    </xdr:from>
    <xdr:to>
      <xdr:col>81</xdr:col>
      <xdr:colOff>50800</xdr:colOff>
      <xdr:row>98</xdr:row>
      <xdr:rowOff>45376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13946"/>
          <a:ext cx="889000" cy="13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112130</xdr:rowOff>
    </xdr:from>
    <xdr:to>
      <xdr:col>81</xdr:col>
      <xdr:colOff>101600</xdr:colOff>
      <xdr:row>97</xdr:row>
      <xdr:rowOff>42280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58807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34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28682</xdr:rowOff>
    </xdr:from>
    <xdr:to>
      <xdr:col>76</xdr:col>
      <xdr:colOff>114300</xdr:colOff>
      <xdr:row>98</xdr:row>
      <xdr:rowOff>45376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30782"/>
          <a:ext cx="889000" cy="1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8204</xdr:rowOff>
    </xdr:from>
    <xdr:to>
      <xdr:col>76</xdr:col>
      <xdr:colOff>165100</xdr:colOff>
      <xdr:row>97</xdr:row>
      <xdr:rowOff>109804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126331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6714</xdr:rowOff>
    </xdr:from>
    <xdr:to>
      <xdr:col>71</xdr:col>
      <xdr:colOff>177800</xdr:colOff>
      <xdr:row>98</xdr:row>
      <xdr:rowOff>28682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08814"/>
          <a:ext cx="889000" cy="2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111806</xdr:rowOff>
    </xdr:from>
    <xdr:to>
      <xdr:col>72</xdr:col>
      <xdr:colOff>38100</xdr:colOff>
      <xdr:row>97</xdr:row>
      <xdr:rowOff>41956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58483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3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65483</xdr:rowOff>
    </xdr:from>
    <xdr:to>
      <xdr:col>67</xdr:col>
      <xdr:colOff>101600</xdr:colOff>
      <xdr:row>97</xdr:row>
      <xdr:rowOff>167083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12160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121841</xdr:rowOff>
    </xdr:from>
    <xdr:to>
      <xdr:col>85</xdr:col>
      <xdr:colOff>177800</xdr:colOff>
      <xdr:row>98</xdr:row>
      <xdr:rowOff>51991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5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36768</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66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32496</xdr:rowOff>
    </xdr:from>
    <xdr:to>
      <xdr:col>81</xdr:col>
      <xdr:colOff>101600</xdr:colOff>
      <xdr:row>97</xdr:row>
      <xdr:rowOff>134096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6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125223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166026</xdr:rowOff>
    </xdr:from>
    <xdr:to>
      <xdr:col>76</xdr:col>
      <xdr:colOff>165100</xdr:colOff>
      <xdr:row>98</xdr:row>
      <xdr:rowOff>96176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87303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149332</xdr:rowOff>
    </xdr:from>
    <xdr:to>
      <xdr:col>72</xdr:col>
      <xdr:colOff>38100</xdr:colOff>
      <xdr:row>98</xdr:row>
      <xdr:rowOff>79482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7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70609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7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127364</xdr:rowOff>
    </xdr:from>
    <xdr:to>
      <xdr:col>67</xdr:col>
      <xdr:colOff>101600</xdr:colOff>
      <xdr:row>98</xdr:row>
      <xdr:rowOff>57514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5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48641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8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70251</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385201"/>
          <a:ext cx="1269" cy="126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16928</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16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70251</xdr:rowOff>
    </xdr:from>
    <xdr:to>
      <xdr:col>116</xdr:col>
      <xdr:colOff>152400</xdr:colOff>
      <xdr:row>31</xdr:row>
      <xdr:rowOff>70251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38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90152</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09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67275</xdr:rowOff>
    </xdr:from>
    <xdr:to>
      <xdr:col>116</xdr:col>
      <xdr:colOff>114300</xdr:colOff>
      <xdr:row>36</xdr:row>
      <xdr:rowOff>168875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23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160909</xdr:rowOff>
    </xdr:from>
    <xdr:to>
      <xdr:col>112</xdr:col>
      <xdr:colOff>38100</xdr:colOff>
      <xdr:row>37</xdr:row>
      <xdr:rowOff>91059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33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107586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25258</xdr:rowOff>
    </xdr:from>
    <xdr:to>
      <xdr:col>107</xdr:col>
      <xdr:colOff>101600</xdr:colOff>
      <xdr:row>37</xdr:row>
      <xdr:rowOff>126858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3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143385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14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33487</xdr:rowOff>
    </xdr:from>
    <xdr:to>
      <xdr:col>102</xdr:col>
      <xdr:colOff>165100</xdr:colOff>
      <xdr:row>37</xdr:row>
      <xdr:rowOff>135087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3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151614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1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56576</xdr:rowOff>
    </xdr:from>
    <xdr:to>
      <xdr:col>98</xdr:col>
      <xdr:colOff>38100</xdr:colOff>
      <xdr:row>37</xdr:row>
      <xdr:rowOff>158176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0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1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78663</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51163"/>
          <a:ext cx="1269" cy="15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25340</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78663</xdr:rowOff>
    </xdr:from>
    <xdr:to>
      <xdr:col>116</xdr:col>
      <xdr:colOff>152400</xdr:colOff>
      <xdr:row>50</xdr:row>
      <xdr:rowOff>78663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5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140691</xdr:rowOff>
    </xdr:from>
    <xdr:to>
      <xdr:col>116</xdr:col>
      <xdr:colOff>63500</xdr:colOff>
      <xdr:row>58</xdr:row>
      <xdr:rowOff>143129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084791"/>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9898</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611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158471</xdr:rowOff>
    </xdr:from>
    <xdr:to>
      <xdr:col>116</xdr:col>
      <xdr:colOff>114300</xdr:colOff>
      <xdr:row>57</xdr:row>
      <xdr:rowOff>88621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7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143129</xdr:rowOff>
    </xdr:from>
    <xdr:to>
      <xdr:col>111</xdr:col>
      <xdr:colOff>177800</xdr:colOff>
      <xdr:row>58</xdr:row>
      <xdr:rowOff>144500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08722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4013</xdr:rowOff>
    </xdr:from>
    <xdr:to>
      <xdr:col>112</xdr:col>
      <xdr:colOff>38100</xdr:colOff>
      <xdr:row>57</xdr:row>
      <xdr:rowOff>105613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122140</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55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144500</xdr:rowOff>
    </xdr:from>
    <xdr:to>
      <xdr:col>107</xdr:col>
      <xdr:colOff>50800</xdr:colOff>
      <xdr:row>58</xdr:row>
      <xdr:rowOff>145948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08860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31826</xdr:rowOff>
    </xdr:from>
    <xdr:to>
      <xdr:col>107</xdr:col>
      <xdr:colOff>101600</xdr:colOff>
      <xdr:row>57</xdr:row>
      <xdr:rowOff>133426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149953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131394</xdr:rowOff>
    </xdr:from>
    <xdr:to>
      <xdr:col>102</xdr:col>
      <xdr:colOff>114300</xdr:colOff>
      <xdr:row>58</xdr:row>
      <xdr:rowOff>145948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075494"/>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31217</xdr:rowOff>
    </xdr:from>
    <xdr:to>
      <xdr:col>102</xdr:col>
      <xdr:colOff>165100</xdr:colOff>
      <xdr:row>57</xdr:row>
      <xdr:rowOff>132817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149344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54839</xdr:rowOff>
    </xdr:from>
    <xdr:to>
      <xdr:col>98</xdr:col>
      <xdr:colOff>38100</xdr:colOff>
      <xdr:row>57</xdr:row>
      <xdr:rowOff>156439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89891</xdr:rowOff>
    </xdr:from>
    <xdr:to>
      <xdr:col>116</xdr:col>
      <xdr:colOff>114300</xdr:colOff>
      <xdr:row>59</xdr:row>
      <xdr:rowOff>20041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3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4818</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48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92329</xdr:rowOff>
    </xdr:from>
    <xdr:to>
      <xdr:col>112</xdr:col>
      <xdr:colOff>38100</xdr:colOff>
      <xdr:row>59</xdr:row>
      <xdr:rowOff>22479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3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13606</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129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93700</xdr:rowOff>
    </xdr:from>
    <xdr:to>
      <xdr:col>107</xdr:col>
      <xdr:colOff>101600</xdr:colOff>
      <xdr:row>59</xdr:row>
      <xdr:rowOff>23850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14977</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1013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95148</xdr:rowOff>
    </xdr:from>
    <xdr:to>
      <xdr:col>102</xdr:col>
      <xdr:colOff>165100</xdr:colOff>
      <xdr:row>59</xdr:row>
      <xdr:rowOff>25298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3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16425</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131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80594</xdr:rowOff>
    </xdr:from>
    <xdr:to>
      <xdr:col>98</xdr:col>
      <xdr:colOff>38100</xdr:colOff>
      <xdr:row>59</xdr:row>
      <xdr:rowOff>10744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1871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11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63291</xdr:rowOff>
    </xdr:from>
    <xdr:to>
      <xdr:col>116</xdr:col>
      <xdr:colOff>62864</xdr:colOff>
      <xdr:row>78</xdr:row>
      <xdr:rowOff>3930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64791"/>
          <a:ext cx="1269" cy="131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7757</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3930</xdr:rowOff>
    </xdr:from>
    <xdr:to>
      <xdr:col>116</xdr:col>
      <xdr:colOff>152400</xdr:colOff>
      <xdr:row>78</xdr:row>
      <xdr:rowOff>3930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7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9968</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63291</xdr:rowOff>
    </xdr:from>
    <xdr:to>
      <xdr:col>116</xdr:col>
      <xdr:colOff>152400</xdr:colOff>
      <xdr:row>70</xdr:row>
      <xdr:rowOff>63291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6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141071</xdr:rowOff>
    </xdr:from>
    <xdr:to>
      <xdr:col>116</xdr:col>
      <xdr:colOff>63500</xdr:colOff>
      <xdr:row>75</xdr:row>
      <xdr:rowOff>65634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828371"/>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42130</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55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19253</xdr:rowOff>
    </xdr:from>
    <xdr:to>
      <xdr:col>116</xdr:col>
      <xdr:colOff>114300</xdr:colOff>
      <xdr:row>74</xdr:row>
      <xdr:rowOff>120853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7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14904</xdr:rowOff>
    </xdr:from>
    <xdr:to>
      <xdr:col>111</xdr:col>
      <xdr:colOff>177800</xdr:colOff>
      <xdr:row>75</xdr:row>
      <xdr:rowOff>65634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2873654"/>
          <a:ext cx="889000" cy="5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39103</xdr:rowOff>
    </xdr:from>
    <xdr:to>
      <xdr:col>112</xdr:col>
      <xdr:colOff>38100</xdr:colOff>
      <xdr:row>73</xdr:row>
      <xdr:rowOff>140703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157230</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3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14904</xdr:rowOff>
    </xdr:from>
    <xdr:to>
      <xdr:col>107</xdr:col>
      <xdr:colOff>50800</xdr:colOff>
      <xdr:row>75</xdr:row>
      <xdr:rowOff>34354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873654"/>
          <a:ext cx="889000" cy="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52019</xdr:rowOff>
    </xdr:from>
    <xdr:to>
      <xdr:col>107</xdr:col>
      <xdr:colOff>101600</xdr:colOff>
      <xdr:row>73</xdr:row>
      <xdr:rowOff>153619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170146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3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34354</xdr:rowOff>
    </xdr:from>
    <xdr:to>
      <xdr:col>102</xdr:col>
      <xdr:colOff>114300</xdr:colOff>
      <xdr:row>75</xdr:row>
      <xdr:rowOff>84265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893104"/>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95548</xdr:rowOff>
    </xdr:from>
    <xdr:to>
      <xdr:col>102</xdr:col>
      <xdr:colOff>165100</xdr:colOff>
      <xdr:row>74</xdr:row>
      <xdr:rowOff>25698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42225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148717</xdr:rowOff>
    </xdr:from>
    <xdr:to>
      <xdr:col>98</xdr:col>
      <xdr:colOff>38100</xdr:colOff>
      <xdr:row>74</xdr:row>
      <xdr:rowOff>78867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95394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90271</xdr:rowOff>
    </xdr:from>
    <xdr:to>
      <xdr:col>116</xdr:col>
      <xdr:colOff>114300</xdr:colOff>
      <xdr:row>75</xdr:row>
      <xdr:rowOff>20421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7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68698</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75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14834</xdr:rowOff>
    </xdr:from>
    <xdr:to>
      <xdr:col>112</xdr:col>
      <xdr:colOff>38100</xdr:colOff>
      <xdr:row>75</xdr:row>
      <xdr:rowOff>116434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8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107561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96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135554</xdr:rowOff>
    </xdr:from>
    <xdr:to>
      <xdr:col>107</xdr:col>
      <xdr:colOff>101600</xdr:colOff>
      <xdr:row>75</xdr:row>
      <xdr:rowOff>65704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8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56831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1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155004</xdr:rowOff>
    </xdr:from>
    <xdr:to>
      <xdr:col>102</xdr:col>
      <xdr:colOff>165100</xdr:colOff>
      <xdr:row>75</xdr:row>
      <xdr:rowOff>85154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84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76281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9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33465</xdr:rowOff>
    </xdr:from>
    <xdr:to>
      <xdr:col>98</xdr:col>
      <xdr:colOff>38100</xdr:colOff>
      <xdr:row>75</xdr:row>
      <xdr:rowOff>135065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8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126192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9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人事院勧告に基づく引上げを行ったため上昇した。補助費は南知多町ふるさと産品創出等支援事業補助金の増により上昇した。物件費はふるさと納税の寄附増に伴う委託料を要因に上昇。普通建設事業費は師崎港観光センター周辺整備事業建設工事を実施したことに伴い上昇した。扶助費については、定額減税補足給付金（調整給付）給付事業費、物価高騰対応重点支援給付金（均等割のみ課税世帯）給付事業費が主な上昇要因。扶助費の決算額も年々上昇傾向ではあるものの、他団体と比較する低位にある。他団体は過疎の指定を受けている団体も多くあり、本町よりもさらに高齢化が進んでいることが要因と考えられる。公債費については、令和３年度に公共施設更新に伴う大型の地方債の借り入れを行い、その元金償還が開始したことにより決算額は増加傾向にある。今後も、令和６年度に借入を行った師崎港観光センター周辺整備運営事業と内海観光センター建設事業の償還が開始するため、増加傾向になると見込んでいる。</a:t>
          </a:r>
        </a:p>
        <a:p>
          <a:r>
            <a:rPr kumimoji="1" lang="ja-JP" altLang="en-US" sz="1300">
              <a:latin typeface="ＭＳ Ｐゴシック" panose="020B0600070205080204" pitchFamily="50" charset="-128"/>
              <a:ea typeface="ＭＳ Ｐゴシック" panose="020B0600070205080204" pitchFamily="50" charset="-128"/>
            </a:rPr>
            <a:t>　普通建設事業費の新規整備以外は、類似団体平均を下回っているが、今後も高齢化に伴う扶助費割合の増、老朽化した公共施設の更新整備の経費の増などが見込まれるため、引き続き適切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15,506
14,892
38.23
9,843,181
9,414,501
426,931
5,395,576
6,080,874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71806</xdr:rowOff>
    </xdr:from>
    <xdr:to>
      <xdr:col>24</xdr:col>
      <xdr:colOff>62865</xdr:colOff>
      <xdr:row>38</xdr:row>
      <xdr:rowOff>20600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5306"/>
          <a:ext cx="1270" cy="13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24427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20600</xdr:rowOff>
    </xdr:from>
    <xdr:to>
      <xdr:col>24</xdr:col>
      <xdr:colOff>152400</xdr:colOff>
      <xdr:row>38</xdr:row>
      <xdr:rowOff>20600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18483</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71806</xdr:rowOff>
    </xdr:from>
    <xdr:to>
      <xdr:col>24</xdr:col>
      <xdr:colOff>152400</xdr:colOff>
      <xdr:row>30</xdr:row>
      <xdr:rowOff>71806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28601</xdr:rowOff>
    </xdr:from>
    <xdr:to>
      <xdr:col>24</xdr:col>
      <xdr:colOff>63500</xdr:colOff>
      <xdr:row>37</xdr:row>
      <xdr:rowOff>100838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72251"/>
          <a:ext cx="8382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157040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1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134163</xdr:rowOff>
    </xdr:from>
    <xdr:to>
      <xdr:col>24</xdr:col>
      <xdr:colOff>114300</xdr:colOff>
      <xdr:row>35</xdr:row>
      <xdr:rowOff>64313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81407</xdr:rowOff>
    </xdr:from>
    <xdr:to>
      <xdr:col>19</xdr:col>
      <xdr:colOff>177800</xdr:colOff>
      <xdr:row>37</xdr:row>
      <xdr:rowOff>100838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53607"/>
          <a:ext cx="889000" cy="19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143078</xdr:rowOff>
    </xdr:from>
    <xdr:to>
      <xdr:col>20</xdr:col>
      <xdr:colOff>38100</xdr:colOff>
      <xdr:row>36</xdr:row>
      <xdr:rowOff>73228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89755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1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81407</xdr:rowOff>
    </xdr:from>
    <xdr:to>
      <xdr:col>15</xdr:col>
      <xdr:colOff>50800</xdr:colOff>
      <xdr:row>37</xdr:row>
      <xdr:rowOff>135356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53607"/>
          <a:ext cx="889000" cy="22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154280</xdr:rowOff>
    </xdr:from>
    <xdr:to>
      <xdr:col>15</xdr:col>
      <xdr:colOff>101600</xdr:colOff>
      <xdr:row>36</xdr:row>
      <xdr:rowOff>84430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100957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135356</xdr:rowOff>
    </xdr:from>
    <xdr:to>
      <xdr:col>10</xdr:col>
      <xdr:colOff>114300</xdr:colOff>
      <xdr:row>38</xdr:row>
      <xdr:rowOff>7112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479006"/>
          <a:ext cx="8890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37236</xdr:rowOff>
    </xdr:from>
    <xdr:to>
      <xdr:col>10</xdr:col>
      <xdr:colOff>165100</xdr:colOff>
      <xdr:row>36</xdr:row>
      <xdr:rowOff>138836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155363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21861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2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149251</xdr:rowOff>
    </xdr:from>
    <xdr:to>
      <xdr:col>24</xdr:col>
      <xdr:colOff>114300</xdr:colOff>
      <xdr:row>37</xdr:row>
      <xdr:rowOff>79401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127678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9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50038</xdr:rowOff>
    </xdr:from>
    <xdr:to>
      <xdr:col>20</xdr:col>
      <xdr:colOff>38100</xdr:colOff>
      <xdr:row>37</xdr:row>
      <xdr:rowOff>151638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142765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30607</xdr:rowOff>
    </xdr:from>
    <xdr:to>
      <xdr:col>15</xdr:col>
      <xdr:colOff>101600</xdr:colOff>
      <xdr:row>36</xdr:row>
      <xdr:rowOff>132207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123334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84556</xdr:rowOff>
    </xdr:from>
    <xdr:to>
      <xdr:col>10</xdr:col>
      <xdr:colOff>165100</xdr:colOff>
      <xdr:row>38</xdr:row>
      <xdr:rowOff>14706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42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5834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52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127762</xdr:rowOff>
    </xdr:from>
    <xdr:to>
      <xdr:col>6</xdr:col>
      <xdr:colOff>38100</xdr:colOff>
      <xdr:row>38</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49039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5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37650</xdr:rowOff>
    </xdr:from>
    <xdr:to>
      <xdr:col>24</xdr:col>
      <xdr:colOff>62865</xdr:colOff>
      <xdr:row>59</xdr:row>
      <xdr:rowOff>126180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1600"/>
          <a:ext cx="1270" cy="146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130007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126180</xdr:rowOff>
    </xdr:from>
    <xdr:to>
      <xdr:col>24</xdr:col>
      <xdr:colOff>152400</xdr:colOff>
      <xdr:row>59</xdr:row>
      <xdr:rowOff>126180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4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155777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538,749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37650</xdr:rowOff>
    </xdr:from>
    <xdr:to>
      <xdr:col>24</xdr:col>
      <xdr:colOff>152400</xdr:colOff>
      <xdr:row>51</xdr:row>
      <xdr:rowOff>37650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12115</xdr:rowOff>
    </xdr:from>
    <xdr:to>
      <xdr:col>24</xdr:col>
      <xdr:colOff>63500</xdr:colOff>
      <xdr:row>59</xdr:row>
      <xdr:rowOff>124551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27665"/>
          <a:ext cx="838200" cy="1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77147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8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54270</xdr:rowOff>
    </xdr:from>
    <xdr:to>
      <xdr:col>24</xdr:col>
      <xdr:colOff>114300</xdr:colOff>
      <xdr:row>57</xdr:row>
      <xdr:rowOff>155870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112713</xdr:rowOff>
    </xdr:from>
    <xdr:to>
      <xdr:col>19</xdr:col>
      <xdr:colOff>177800</xdr:colOff>
      <xdr:row>59</xdr:row>
      <xdr:rowOff>124551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228263"/>
          <a:ext cx="889000" cy="1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112034</xdr:rowOff>
    </xdr:from>
    <xdr:to>
      <xdr:col>20</xdr:col>
      <xdr:colOff>38100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58711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112713</xdr:rowOff>
    </xdr:from>
    <xdr:to>
      <xdr:col>15</xdr:col>
      <xdr:colOff>50800</xdr:colOff>
      <xdr:row>59</xdr:row>
      <xdr:rowOff>132604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228263"/>
          <a:ext cx="889000" cy="1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22694</xdr:rowOff>
    </xdr:from>
    <xdr:to>
      <xdr:col>15</xdr:col>
      <xdr:colOff>101600</xdr:colOff>
      <xdr:row>58</xdr:row>
      <xdr:rowOff>124294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140821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105593</xdr:rowOff>
    </xdr:from>
    <xdr:to>
      <xdr:col>10</xdr:col>
      <xdr:colOff>114300</xdr:colOff>
      <xdr:row>59</xdr:row>
      <xdr:rowOff>132604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78243"/>
          <a:ext cx="889000" cy="36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155459</xdr:rowOff>
    </xdr:from>
    <xdr:to>
      <xdr:col>10</xdr:col>
      <xdr:colOff>165100</xdr:colOff>
      <xdr:row>58</xdr:row>
      <xdr:rowOff>85609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102136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70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120107</xdr:rowOff>
    </xdr:from>
    <xdr:to>
      <xdr:col>6</xdr:col>
      <xdr:colOff>38100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66784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49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132765</xdr:rowOff>
    </xdr:from>
    <xdr:to>
      <xdr:col>24</xdr:col>
      <xdr:colOff>114300</xdr:colOff>
      <xdr:row>59</xdr:row>
      <xdr:rowOff>62915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7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47692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9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73751</xdr:rowOff>
    </xdr:from>
    <xdr:to>
      <xdr:col>20</xdr:col>
      <xdr:colOff>38100</xdr:colOff>
      <xdr:row>60</xdr:row>
      <xdr:rowOff>3901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8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166478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2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61913</xdr:rowOff>
    </xdr:from>
    <xdr:to>
      <xdr:col>15</xdr:col>
      <xdr:colOff>101600</xdr:colOff>
      <xdr:row>59</xdr:row>
      <xdr:rowOff>163513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154640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27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81804</xdr:rowOff>
    </xdr:from>
    <xdr:to>
      <xdr:col>10</xdr:col>
      <xdr:colOff>165100</xdr:colOff>
      <xdr:row>60</xdr:row>
      <xdr:rowOff>11954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19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60</xdr:row>
      <xdr:rowOff>3081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29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54793</xdr:rowOff>
    </xdr:from>
    <xdr:to>
      <xdr:col>6</xdr:col>
      <xdr:colOff>38100</xdr:colOff>
      <xdr:row>57</xdr:row>
      <xdr:rowOff>156393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2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147520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2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132929</xdr:rowOff>
    </xdr:from>
    <xdr:to>
      <xdr:col>24</xdr:col>
      <xdr:colOff>62865</xdr:colOff>
      <xdr:row>76</xdr:row>
      <xdr:rowOff>44853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34429"/>
          <a:ext cx="1270" cy="940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48680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07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44853</xdr:rowOff>
    </xdr:from>
    <xdr:to>
      <xdr:col>24</xdr:col>
      <xdr:colOff>152400</xdr:colOff>
      <xdr:row>76</xdr:row>
      <xdr:rowOff>44853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07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79606</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0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132929</xdr:rowOff>
    </xdr:from>
    <xdr:to>
      <xdr:col>24</xdr:col>
      <xdr:colOff>152400</xdr:colOff>
      <xdr:row>70</xdr:row>
      <xdr:rowOff>132929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3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44853</xdr:rowOff>
    </xdr:from>
    <xdr:to>
      <xdr:col>24</xdr:col>
      <xdr:colOff>63500</xdr:colOff>
      <xdr:row>77</xdr:row>
      <xdr:rowOff>63043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75053"/>
          <a:ext cx="838200" cy="18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6404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350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154977</xdr:rowOff>
    </xdr:from>
    <xdr:to>
      <xdr:col>24</xdr:col>
      <xdr:colOff>114300</xdr:colOff>
      <xdr:row>73</xdr:row>
      <xdr:rowOff>85127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49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63043</xdr:rowOff>
    </xdr:from>
    <xdr:to>
      <xdr:col>19</xdr:col>
      <xdr:colOff>177800</xdr:colOff>
      <xdr:row>77</xdr:row>
      <xdr:rowOff>146678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264693"/>
          <a:ext cx="8890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68935</xdr:rowOff>
    </xdr:from>
    <xdr:to>
      <xdr:col>20</xdr:col>
      <xdr:colOff>38100</xdr:colOff>
      <xdr:row>73</xdr:row>
      <xdr:rowOff>170535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5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15612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36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86131</xdr:rowOff>
    </xdr:from>
    <xdr:to>
      <xdr:col>15</xdr:col>
      <xdr:colOff>50800</xdr:colOff>
      <xdr:row>77</xdr:row>
      <xdr:rowOff>146678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287781"/>
          <a:ext cx="889000" cy="6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58736</xdr:rowOff>
    </xdr:from>
    <xdr:to>
      <xdr:col>15</xdr:col>
      <xdr:colOff>101600</xdr:colOff>
      <xdr:row>74</xdr:row>
      <xdr:rowOff>160336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74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5413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52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86131</xdr:rowOff>
    </xdr:from>
    <xdr:to>
      <xdr:col>10</xdr:col>
      <xdr:colOff>114300</xdr:colOff>
      <xdr:row>78</xdr:row>
      <xdr:rowOff>74048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87781"/>
          <a:ext cx="889000" cy="15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166047</xdr:rowOff>
    </xdr:from>
    <xdr:to>
      <xdr:col>10</xdr:col>
      <xdr:colOff>165100</xdr:colOff>
      <xdr:row>74</xdr:row>
      <xdr:rowOff>96197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68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112724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45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110944</xdr:rowOff>
    </xdr:from>
    <xdr:to>
      <xdr:col>6</xdr:col>
      <xdr:colOff>38100</xdr:colOff>
      <xdr:row>76</xdr:row>
      <xdr:rowOff>41094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29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57621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74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165503</xdr:rowOff>
    </xdr:from>
    <xdr:to>
      <xdr:col>24</xdr:col>
      <xdr:colOff>114300</xdr:colOff>
      <xdr:row>76</xdr:row>
      <xdr:rowOff>95653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2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80430</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3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12243</xdr:rowOff>
    </xdr:from>
    <xdr:to>
      <xdr:col>20</xdr:col>
      <xdr:colOff>38100</xdr:colOff>
      <xdr:row>77</xdr:row>
      <xdr:rowOff>113843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1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104970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0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95878</xdr:rowOff>
    </xdr:from>
    <xdr:to>
      <xdr:col>15</xdr:col>
      <xdr:colOff>101600</xdr:colOff>
      <xdr:row>78</xdr:row>
      <xdr:rowOff>26028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9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17155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9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35331</xdr:rowOff>
    </xdr:from>
    <xdr:to>
      <xdr:col>10</xdr:col>
      <xdr:colOff>165100</xdr:colOff>
      <xdr:row>77</xdr:row>
      <xdr:rowOff>136931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128058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23248</xdr:rowOff>
    </xdr:from>
    <xdr:to>
      <xdr:col>6</xdr:col>
      <xdr:colOff>38100</xdr:colOff>
      <xdr:row>78</xdr:row>
      <xdr:rowOff>124848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9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115975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8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37962</xdr:rowOff>
    </xdr:from>
    <xdr:to>
      <xdr:col>24</xdr:col>
      <xdr:colOff>62865</xdr:colOff>
      <xdr:row>99</xdr:row>
      <xdr:rowOff>36297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39912"/>
          <a:ext cx="1270" cy="1369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40124</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36297</xdr:rowOff>
    </xdr:from>
    <xdr:to>
      <xdr:col>24</xdr:col>
      <xdr:colOff>152400</xdr:colOff>
      <xdr:row>99</xdr:row>
      <xdr:rowOff>36297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156089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1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37962</xdr:rowOff>
    </xdr:from>
    <xdr:to>
      <xdr:col>24</xdr:col>
      <xdr:colOff>152400</xdr:colOff>
      <xdr:row>91</xdr:row>
      <xdr:rowOff>37962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3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95624</xdr:rowOff>
    </xdr:from>
    <xdr:to>
      <xdr:col>24</xdr:col>
      <xdr:colOff>63500</xdr:colOff>
      <xdr:row>97</xdr:row>
      <xdr:rowOff>127715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726274"/>
          <a:ext cx="838200" cy="3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60560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48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37683</xdr:rowOff>
    </xdr:from>
    <xdr:to>
      <xdr:col>24</xdr:col>
      <xdr:colOff>114300</xdr:colOff>
      <xdr:row>96</xdr:row>
      <xdr:rowOff>139283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9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95624</xdr:rowOff>
    </xdr:from>
    <xdr:to>
      <xdr:col>19</xdr:col>
      <xdr:colOff>177800</xdr:colOff>
      <xdr:row>97</xdr:row>
      <xdr:rowOff>162385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726274"/>
          <a:ext cx="889000" cy="6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61316</xdr:rowOff>
    </xdr:from>
    <xdr:to>
      <xdr:col>20</xdr:col>
      <xdr:colOff>38100</xdr:colOff>
      <xdr:row>96</xdr:row>
      <xdr:rowOff>162916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78000</xdr:rowOff>
    </xdr:from>
    <xdr:to>
      <xdr:col>15</xdr:col>
      <xdr:colOff>50800</xdr:colOff>
      <xdr:row>97</xdr:row>
      <xdr:rowOff>162385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537200"/>
          <a:ext cx="889000" cy="25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83708</xdr:rowOff>
    </xdr:from>
    <xdr:to>
      <xdr:col>15</xdr:col>
      <xdr:colOff>101600</xdr:colOff>
      <xdr:row>97</xdr:row>
      <xdr:rowOff>13858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4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30385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1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78000</xdr:rowOff>
    </xdr:from>
    <xdr:to>
      <xdr:col>10</xdr:col>
      <xdr:colOff>114300</xdr:colOff>
      <xdr:row>97</xdr:row>
      <xdr:rowOff>80003</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537200"/>
          <a:ext cx="889000" cy="17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43256</xdr:rowOff>
    </xdr:from>
    <xdr:to>
      <xdr:col>10</xdr:col>
      <xdr:colOff>165100</xdr:colOff>
      <xdr:row>96</xdr:row>
      <xdr:rowOff>144856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135983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96248</xdr:rowOff>
    </xdr:from>
    <xdr:to>
      <xdr:col>6</xdr:col>
      <xdr:colOff>38100</xdr:colOff>
      <xdr:row>97</xdr:row>
      <xdr:rowOff>26398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42925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76915</xdr:rowOff>
    </xdr:from>
    <xdr:to>
      <xdr:col>24</xdr:col>
      <xdr:colOff>114300</xdr:colOff>
      <xdr:row>98</xdr:row>
      <xdr:rowOff>7065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55342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8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44824</xdr:rowOff>
    </xdr:from>
    <xdr:to>
      <xdr:col>20</xdr:col>
      <xdr:colOff>38100</xdr:colOff>
      <xdr:row>97</xdr:row>
      <xdr:rowOff>146424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7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137551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6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111585</xdr:rowOff>
    </xdr:from>
    <xdr:to>
      <xdr:col>15</xdr:col>
      <xdr:colOff>101600</xdr:colOff>
      <xdr:row>98</xdr:row>
      <xdr:rowOff>41735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32862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3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27200</xdr:rowOff>
    </xdr:from>
    <xdr:to>
      <xdr:col>10</xdr:col>
      <xdr:colOff>165100</xdr:colOff>
      <xdr:row>96</xdr:row>
      <xdr:rowOff>128800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4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145327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26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29203</xdr:rowOff>
    </xdr:from>
    <xdr:to>
      <xdr:col>6</xdr:col>
      <xdr:colOff>38100</xdr:colOff>
      <xdr:row>97</xdr:row>
      <xdr:rowOff>130803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5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121930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75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145415</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60365"/>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92092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145415</xdr:rowOff>
    </xdr:from>
    <xdr:to>
      <xdr:col>55</xdr:col>
      <xdr:colOff>88900</xdr:colOff>
      <xdr:row>31</xdr:row>
      <xdr:rowOff>145415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92151</xdr:rowOff>
    </xdr:from>
    <xdr:to>
      <xdr:col>55</xdr:col>
      <xdr:colOff>0</xdr:colOff>
      <xdr:row>38</xdr:row>
      <xdr:rowOff>92837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07251"/>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156583</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287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133706</xdr:rowOff>
    </xdr:from>
    <xdr:to>
      <xdr:col>55</xdr:col>
      <xdr:colOff>50800</xdr:colOff>
      <xdr:row>38</xdr:row>
      <xdr:rowOff>63856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92837</xdr:rowOff>
    </xdr:from>
    <xdr:to>
      <xdr:col>50</xdr:col>
      <xdr:colOff>114300</xdr:colOff>
      <xdr:row>38</xdr:row>
      <xdr:rowOff>92837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0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143764</xdr:rowOff>
    </xdr:from>
    <xdr:to>
      <xdr:col>50</xdr:col>
      <xdr:colOff>165100</xdr:colOff>
      <xdr:row>38</xdr:row>
      <xdr:rowOff>73914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90441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92837</xdr:rowOff>
    </xdr:from>
    <xdr:to>
      <xdr:col>45</xdr:col>
      <xdr:colOff>177800</xdr:colOff>
      <xdr:row>38</xdr:row>
      <xdr:rowOff>95123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0793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145821</xdr:rowOff>
    </xdr:from>
    <xdr:to>
      <xdr:col>46</xdr:col>
      <xdr:colOff>38100</xdr:colOff>
      <xdr:row>38</xdr:row>
      <xdr:rowOff>75971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92498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6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59461</xdr:rowOff>
    </xdr:from>
    <xdr:to>
      <xdr:col>41</xdr:col>
      <xdr:colOff>50800</xdr:colOff>
      <xdr:row>38</xdr:row>
      <xdr:rowOff>95123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74561"/>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167539</xdr:rowOff>
    </xdr:from>
    <xdr:to>
      <xdr:col>41</xdr:col>
      <xdr:colOff>101600</xdr:colOff>
      <xdr:row>38</xdr:row>
      <xdr:rowOff>97689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114215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84726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5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41351</xdr:rowOff>
    </xdr:from>
    <xdr:to>
      <xdr:col>55</xdr:col>
      <xdr:colOff>50800</xdr:colOff>
      <xdr:row>38</xdr:row>
      <xdr:rowOff>142951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127728</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7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42037</xdr:rowOff>
    </xdr:from>
    <xdr:to>
      <xdr:col>50</xdr:col>
      <xdr:colOff>165100</xdr:colOff>
      <xdr:row>38</xdr:row>
      <xdr:rowOff>143637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5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134764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49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42037</xdr:rowOff>
    </xdr:from>
    <xdr:to>
      <xdr:col>46</xdr:col>
      <xdr:colOff>38100</xdr:colOff>
      <xdr:row>38</xdr:row>
      <xdr:rowOff>143637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5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134764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49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44323</xdr:rowOff>
    </xdr:from>
    <xdr:to>
      <xdr:col>41</xdr:col>
      <xdr:colOff>101600</xdr:colOff>
      <xdr:row>38</xdr:row>
      <xdr:rowOff>145923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137050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52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8661</xdr:rowOff>
    </xdr:from>
    <xdr:to>
      <xdr:col>36</xdr:col>
      <xdr:colOff>165100</xdr:colOff>
      <xdr:row>38</xdr:row>
      <xdr:rowOff>110261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2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101388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16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105693</xdr:rowOff>
    </xdr:from>
    <xdr:to>
      <xdr:col>54</xdr:col>
      <xdr:colOff>189865</xdr:colOff>
      <xdr:row>58</xdr:row>
      <xdr:rowOff>10030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78193"/>
          <a:ext cx="1270" cy="1275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13857</xdr:rowOff>
    </xdr:from>
    <xdr:ext cx="534377"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995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10030</xdr:rowOff>
    </xdr:from>
    <xdr:to>
      <xdr:col>55</xdr:col>
      <xdr:colOff>88900</xdr:colOff>
      <xdr:row>58</xdr:row>
      <xdr:rowOff>10030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9954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52370</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53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105693</xdr:rowOff>
    </xdr:from>
    <xdr:to>
      <xdr:col>55</xdr:col>
      <xdr:colOff>88900</xdr:colOff>
      <xdr:row>50</xdr:row>
      <xdr:rowOff>105693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78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8495</xdr:rowOff>
    </xdr:from>
    <xdr:to>
      <xdr:col>55</xdr:col>
      <xdr:colOff>0</xdr:colOff>
      <xdr:row>57</xdr:row>
      <xdr:rowOff>107315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781145"/>
          <a:ext cx="838200" cy="9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71957</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33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49080</xdr:rowOff>
    </xdr:from>
    <xdr:to>
      <xdr:col>55</xdr:col>
      <xdr:colOff>50800</xdr:colOff>
      <xdr:row>55</xdr:row>
      <xdr:rowOff>150680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4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109351</xdr:rowOff>
    </xdr:from>
    <xdr:to>
      <xdr:col>50</xdr:col>
      <xdr:colOff>114300</xdr:colOff>
      <xdr:row>57</xdr:row>
      <xdr:rowOff>8495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710551"/>
          <a:ext cx="889000" cy="7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40938</xdr:rowOff>
    </xdr:from>
    <xdr:to>
      <xdr:col>50</xdr:col>
      <xdr:colOff>165100</xdr:colOff>
      <xdr:row>55</xdr:row>
      <xdr:rowOff>142538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47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159065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24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109351</xdr:rowOff>
    </xdr:from>
    <xdr:to>
      <xdr:col>45</xdr:col>
      <xdr:colOff>177800</xdr:colOff>
      <xdr:row>57</xdr:row>
      <xdr:rowOff>123720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710551"/>
          <a:ext cx="889000" cy="18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95627</xdr:rowOff>
    </xdr:from>
    <xdr:to>
      <xdr:col>46</xdr:col>
      <xdr:colOff>38100</xdr:colOff>
      <xdr:row>56</xdr:row>
      <xdr:rowOff>25777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52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42304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0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123720</xdr:rowOff>
    </xdr:from>
    <xdr:to>
      <xdr:col>41</xdr:col>
      <xdr:colOff>50800</xdr:colOff>
      <xdr:row>58</xdr:row>
      <xdr:rowOff>49099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896370"/>
          <a:ext cx="889000" cy="9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27962</xdr:rowOff>
    </xdr:from>
    <xdr:to>
      <xdr:col>41</xdr:col>
      <xdr:colOff>101600</xdr:colOff>
      <xdr:row>55</xdr:row>
      <xdr:rowOff>129562</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45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146089</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23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35201</xdr:rowOff>
    </xdr:from>
    <xdr:to>
      <xdr:col>36</xdr:col>
      <xdr:colOff>165100</xdr:colOff>
      <xdr:row>54</xdr:row>
      <xdr:rowOff>136801</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293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153328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06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56515</xdr:rowOff>
    </xdr:from>
    <xdr:to>
      <xdr:col>55</xdr:col>
      <xdr:colOff>50800</xdr:colOff>
      <xdr:row>57</xdr:row>
      <xdr:rowOff>158115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142892</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129145</xdr:rowOff>
    </xdr:from>
    <xdr:to>
      <xdr:col>50</xdr:col>
      <xdr:colOff>165100</xdr:colOff>
      <xdr:row>57</xdr:row>
      <xdr:rowOff>59295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50422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58551</xdr:rowOff>
    </xdr:from>
    <xdr:to>
      <xdr:col>46</xdr:col>
      <xdr:colOff>38100</xdr:colOff>
      <xdr:row>56</xdr:row>
      <xdr:rowOff>160151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5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151278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75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72920</xdr:rowOff>
    </xdr:from>
    <xdr:to>
      <xdr:col>41</xdr:col>
      <xdr:colOff>101600</xdr:colOff>
      <xdr:row>58</xdr:row>
      <xdr:rowOff>3070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4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165647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3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169749</xdr:rowOff>
    </xdr:from>
    <xdr:to>
      <xdr:col>36</xdr:col>
      <xdr:colOff>165100</xdr:colOff>
      <xdr:row>58</xdr:row>
      <xdr:rowOff>99899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91026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100209</xdr:rowOff>
    </xdr:from>
    <xdr:to>
      <xdr:col>54</xdr:col>
      <xdr:colOff>189865</xdr:colOff>
      <xdr:row>77</xdr:row>
      <xdr:rowOff>168714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273159"/>
          <a:ext cx="1270" cy="109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xdr:rowOff>
    </xdr:from>
    <xdr:ext cx="534377"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3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168714</xdr:rowOff>
    </xdr:from>
    <xdr:to>
      <xdr:col>55</xdr:col>
      <xdr:colOff>88900</xdr:colOff>
      <xdr:row>77</xdr:row>
      <xdr:rowOff>168714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3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46886</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2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100209</xdr:rowOff>
    </xdr:from>
    <xdr:to>
      <xdr:col>55</xdr:col>
      <xdr:colOff>88900</xdr:colOff>
      <xdr:row>71</xdr:row>
      <xdr:rowOff>100209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273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100209</xdr:rowOff>
    </xdr:from>
    <xdr:to>
      <xdr:col>55</xdr:col>
      <xdr:colOff>0</xdr:colOff>
      <xdr:row>73</xdr:row>
      <xdr:rowOff>160941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2273159"/>
          <a:ext cx="838200" cy="4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61098</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919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82671</xdr:rowOff>
    </xdr:from>
    <xdr:to>
      <xdr:col>55</xdr:col>
      <xdr:colOff>50800</xdr:colOff>
      <xdr:row>76</xdr:row>
      <xdr:rowOff>12821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294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160941</xdr:rowOff>
    </xdr:from>
    <xdr:to>
      <xdr:col>50</xdr:col>
      <xdr:colOff>114300</xdr:colOff>
      <xdr:row>77</xdr:row>
      <xdr:rowOff>21400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2676791"/>
          <a:ext cx="889000" cy="54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111017</xdr:rowOff>
    </xdr:from>
    <xdr:to>
      <xdr:col>50</xdr:col>
      <xdr:colOff>165100</xdr:colOff>
      <xdr:row>76</xdr:row>
      <xdr:rowOff>41166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9697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32293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21400</xdr:rowOff>
    </xdr:from>
    <xdr:to>
      <xdr:col>45</xdr:col>
      <xdr:colOff>177800</xdr:colOff>
      <xdr:row>77</xdr:row>
      <xdr:rowOff>94190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223050"/>
          <a:ext cx="889000" cy="7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102121</xdr:rowOff>
    </xdr:from>
    <xdr:to>
      <xdr:col>46</xdr:col>
      <xdr:colOff>38100</xdr:colOff>
      <xdr:row>76</xdr:row>
      <xdr:rowOff>32271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96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48798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7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85313</xdr:rowOff>
    </xdr:from>
    <xdr:to>
      <xdr:col>41</xdr:col>
      <xdr:colOff>50800</xdr:colOff>
      <xdr:row>77</xdr:row>
      <xdr:rowOff>94190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3115513"/>
          <a:ext cx="889000" cy="18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146317</xdr:rowOff>
    </xdr:from>
    <xdr:to>
      <xdr:col>41</xdr:col>
      <xdr:colOff>101600</xdr:colOff>
      <xdr:row>76</xdr:row>
      <xdr:rowOff>76467</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0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92994</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78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129534</xdr:rowOff>
    </xdr:from>
    <xdr:to>
      <xdr:col>36</xdr:col>
      <xdr:colOff>165100</xdr:colOff>
      <xdr:row>76</xdr:row>
      <xdr:rowOff>59683</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29882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76211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76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49409</xdr:rowOff>
    </xdr:from>
    <xdr:to>
      <xdr:col>55</xdr:col>
      <xdr:colOff>50800</xdr:colOff>
      <xdr:row>71</xdr:row>
      <xdr:rowOff>151009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222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2436</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2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110141</xdr:rowOff>
    </xdr:from>
    <xdr:to>
      <xdr:col>50</xdr:col>
      <xdr:colOff>165100</xdr:colOff>
      <xdr:row>74</xdr:row>
      <xdr:rowOff>40291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262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56818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240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142050</xdr:rowOff>
    </xdr:from>
    <xdr:to>
      <xdr:col>46</xdr:col>
      <xdr:colOff>38100</xdr:colOff>
      <xdr:row>77</xdr:row>
      <xdr:rowOff>72200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1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63327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2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43390</xdr:rowOff>
    </xdr:from>
    <xdr:to>
      <xdr:col>41</xdr:col>
      <xdr:colOff>101600</xdr:colOff>
      <xdr:row>77</xdr:row>
      <xdr:rowOff>144990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2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136117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3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34513</xdr:rowOff>
    </xdr:from>
    <xdr:to>
      <xdr:col>36</xdr:col>
      <xdr:colOff>165100</xdr:colOff>
      <xdr:row>76</xdr:row>
      <xdr:rowOff>136113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06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127240</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315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167360</xdr:rowOff>
    </xdr:from>
    <xdr:to>
      <xdr:col>54</xdr:col>
      <xdr:colOff>189865</xdr:colOff>
      <xdr:row>98</xdr:row>
      <xdr:rowOff>117918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97860"/>
          <a:ext cx="1270" cy="132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121745</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117918</xdr:rowOff>
    </xdr:from>
    <xdr:to>
      <xdr:col>55</xdr:col>
      <xdr:colOff>88900</xdr:colOff>
      <xdr:row>98</xdr:row>
      <xdr:rowOff>117918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2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114037</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7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167360</xdr:rowOff>
    </xdr:from>
    <xdr:to>
      <xdr:col>55</xdr:col>
      <xdr:colOff>88900</xdr:colOff>
      <xdr:row>90</xdr:row>
      <xdr:rowOff>167360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102220</xdr:rowOff>
    </xdr:from>
    <xdr:to>
      <xdr:col>55</xdr:col>
      <xdr:colOff>0</xdr:colOff>
      <xdr:row>98</xdr:row>
      <xdr:rowOff>117918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904320"/>
          <a:ext cx="8382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78379</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02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55502</xdr:rowOff>
    </xdr:from>
    <xdr:to>
      <xdr:col>55</xdr:col>
      <xdr:colOff>50800</xdr:colOff>
      <xdr:row>94</xdr:row>
      <xdr:rowOff>157102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17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102220</xdr:rowOff>
    </xdr:from>
    <xdr:to>
      <xdr:col>50</xdr:col>
      <xdr:colOff>114300</xdr:colOff>
      <xdr:row>98</xdr:row>
      <xdr:rowOff>155060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904320"/>
          <a:ext cx="889000" cy="5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129612</xdr:rowOff>
    </xdr:from>
    <xdr:to>
      <xdr:col>50</xdr:col>
      <xdr:colOff>165100</xdr:colOff>
      <xdr:row>95</xdr:row>
      <xdr:rowOff>59762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24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76289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02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143630</xdr:rowOff>
    </xdr:from>
    <xdr:to>
      <xdr:col>45</xdr:col>
      <xdr:colOff>177800</xdr:colOff>
      <xdr:row>98</xdr:row>
      <xdr:rowOff>155060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9457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24347</xdr:rowOff>
    </xdr:from>
    <xdr:to>
      <xdr:col>46</xdr:col>
      <xdr:colOff>38100</xdr:colOff>
      <xdr:row>95</xdr:row>
      <xdr:rowOff>125947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31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142474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08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82006</xdr:rowOff>
    </xdr:from>
    <xdr:to>
      <xdr:col>41</xdr:col>
      <xdr:colOff>50800</xdr:colOff>
      <xdr:row>98</xdr:row>
      <xdr:rowOff>143630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884106"/>
          <a:ext cx="889000" cy="6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44943</xdr:rowOff>
    </xdr:from>
    <xdr:to>
      <xdr:col>41</xdr:col>
      <xdr:colOff>101600</xdr:colOff>
      <xdr:row>95</xdr:row>
      <xdr:rowOff>146543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3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163070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98241</xdr:rowOff>
    </xdr:from>
    <xdr:to>
      <xdr:col>36</xdr:col>
      <xdr:colOff>165100</xdr:colOff>
      <xdr:row>96</xdr:row>
      <xdr:rowOff>28391</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38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44918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1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67118</xdr:rowOff>
    </xdr:from>
    <xdr:to>
      <xdr:col>55</xdr:col>
      <xdr:colOff>50800</xdr:colOff>
      <xdr:row>98</xdr:row>
      <xdr:rowOff>168718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86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153495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78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51420</xdr:rowOff>
    </xdr:from>
    <xdr:to>
      <xdr:col>50</xdr:col>
      <xdr:colOff>165100</xdr:colOff>
      <xdr:row>98</xdr:row>
      <xdr:rowOff>153020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85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144147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94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104260</xdr:rowOff>
    </xdr:from>
    <xdr:to>
      <xdr:col>46</xdr:col>
      <xdr:colOff>38100</xdr:colOff>
      <xdr:row>99</xdr:row>
      <xdr:rowOff>34410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9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25537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9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92830</xdr:rowOff>
    </xdr:from>
    <xdr:to>
      <xdr:col>41</xdr:col>
      <xdr:colOff>101600</xdr:colOff>
      <xdr:row>99</xdr:row>
      <xdr:rowOff>22980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89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14107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98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31206</xdr:rowOff>
    </xdr:from>
    <xdr:to>
      <xdr:col>36</xdr:col>
      <xdr:colOff>165100</xdr:colOff>
      <xdr:row>98</xdr:row>
      <xdr:rowOff>132806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83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123933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9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85141</xdr:rowOff>
    </xdr:from>
    <xdr:to>
      <xdr:col>85</xdr:col>
      <xdr:colOff>126364</xdr:colOff>
      <xdr:row>39</xdr:row>
      <xdr:rowOff>45174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400091"/>
          <a:ext cx="1269" cy="1331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49001</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45174</xdr:rowOff>
    </xdr:from>
    <xdr:to>
      <xdr:col>86</xdr:col>
      <xdr:colOff>25400</xdr:colOff>
      <xdr:row>39</xdr:row>
      <xdr:rowOff>45174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31818</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85141</xdr:rowOff>
    </xdr:from>
    <xdr:to>
      <xdr:col>86</xdr:col>
      <xdr:colOff>25400</xdr:colOff>
      <xdr:row>31</xdr:row>
      <xdr:rowOff>85141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40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129870</xdr:rowOff>
    </xdr:from>
    <xdr:to>
      <xdr:col>85</xdr:col>
      <xdr:colOff>127000</xdr:colOff>
      <xdr:row>36</xdr:row>
      <xdr:rowOff>166370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302070"/>
          <a:ext cx="8382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220</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00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148793</xdr:rowOff>
    </xdr:from>
    <xdr:to>
      <xdr:col>85</xdr:col>
      <xdr:colOff>177800</xdr:colOff>
      <xdr:row>36</xdr:row>
      <xdr:rowOff>78943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4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166370</xdr:rowOff>
    </xdr:from>
    <xdr:to>
      <xdr:col>81</xdr:col>
      <xdr:colOff>50800</xdr:colOff>
      <xdr:row>37</xdr:row>
      <xdr:rowOff>40449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338570"/>
          <a:ext cx="889000" cy="4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82842</xdr:rowOff>
    </xdr:from>
    <xdr:to>
      <xdr:col>81</xdr:col>
      <xdr:colOff>101600</xdr:colOff>
      <xdr:row>37</xdr:row>
      <xdr:rowOff>12992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5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29519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3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8217</xdr:rowOff>
    </xdr:from>
    <xdr:to>
      <xdr:col>76</xdr:col>
      <xdr:colOff>114300</xdr:colOff>
      <xdr:row>37</xdr:row>
      <xdr:rowOff>40449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351867"/>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132181</xdr:rowOff>
    </xdr:from>
    <xdr:to>
      <xdr:col>76</xdr:col>
      <xdr:colOff>165100</xdr:colOff>
      <xdr:row>37</xdr:row>
      <xdr:rowOff>62331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78858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111430</xdr:rowOff>
    </xdr:from>
    <xdr:to>
      <xdr:col>71</xdr:col>
      <xdr:colOff>177800</xdr:colOff>
      <xdr:row>37</xdr:row>
      <xdr:rowOff>8217</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283630"/>
          <a:ext cx="889000" cy="6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168834</xdr:rowOff>
    </xdr:from>
    <xdr:to>
      <xdr:col>72</xdr:col>
      <xdr:colOff>38100</xdr:colOff>
      <xdr:row>36</xdr:row>
      <xdr:rowOff>98984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16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115511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9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95034</xdr:rowOff>
    </xdr:from>
    <xdr:to>
      <xdr:col>67</xdr:col>
      <xdr:colOff>101600</xdr:colOff>
      <xdr:row>37</xdr:row>
      <xdr:rowOff>25184</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16311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79070</xdr:rowOff>
    </xdr:from>
    <xdr:to>
      <xdr:col>85</xdr:col>
      <xdr:colOff>177800</xdr:colOff>
      <xdr:row>37</xdr:row>
      <xdr:rowOff>9220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2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57497</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2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115570</xdr:rowOff>
    </xdr:from>
    <xdr:to>
      <xdr:col>81</xdr:col>
      <xdr:colOff>101600</xdr:colOff>
      <xdr:row>37</xdr:row>
      <xdr:rowOff>45720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36847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38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161099</xdr:rowOff>
    </xdr:from>
    <xdr:to>
      <xdr:col>76</xdr:col>
      <xdr:colOff>165100</xdr:colOff>
      <xdr:row>37</xdr:row>
      <xdr:rowOff>91249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82376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4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128867</xdr:rowOff>
    </xdr:from>
    <xdr:to>
      <xdr:col>72</xdr:col>
      <xdr:colOff>38100</xdr:colOff>
      <xdr:row>37</xdr:row>
      <xdr:rowOff>59017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50144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39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60630</xdr:rowOff>
    </xdr:from>
    <xdr:to>
      <xdr:col>67</xdr:col>
      <xdr:colOff>101600</xdr:colOff>
      <xdr:row>36</xdr:row>
      <xdr:rowOff>162230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2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7307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00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150738</xdr:rowOff>
    </xdr:from>
    <xdr:to>
      <xdr:col>85</xdr:col>
      <xdr:colOff>126364</xdr:colOff>
      <xdr:row>58</xdr:row>
      <xdr:rowOff>155637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51788"/>
          <a:ext cx="1269"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159464</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1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155637</xdr:rowOff>
    </xdr:from>
    <xdr:to>
      <xdr:col>86</xdr:col>
      <xdr:colOff>25400</xdr:colOff>
      <xdr:row>58</xdr:row>
      <xdr:rowOff>155637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9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97415</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2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150738</xdr:rowOff>
    </xdr:from>
    <xdr:to>
      <xdr:col>86</xdr:col>
      <xdr:colOff>25400</xdr:colOff>
      <xdr:row>49</xdr:row>
      <xdr:rowOff>150738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5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155637</xdr:rowOff>
    </xdr:from>
    <xdr:to>
      <xdr:col>85</xdr:col>
      <xdr:colOff>127000</xdr:colOff>
      <xdr:row>58</xdr:row>
      <xdr:rowOff>169941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10099737"/>
          <a:ext cx="8382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97571</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184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74694</xdr:rowOff>
    </xdr:from>
    <xdr:to>
      <xdr:col>85</xdr:col>
      <xdr:colOff>177800</xdr:colOff>
      <xdr:row>55</xdr:row>
      <xdr:rowOff>4844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169761</xdr:rowOff>
    </xdr:from>
    <xdr:to>
      <xdr:col>81</xdr:col>
      <xdr:colOff>50800</xdr:colOff>
      <xdr:row>58</xdr:row>
      <xdr:rowOff>169941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10113861"/>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61027</xdr:rowOff>
    </xdr:from>
    <xdr:to>
      <xdr:col>81</xdr:col>
      <xdr:colOff>101600</xdr:colOff>
      <xdr:row>54</xdr:row>
      <xdr:rowOff>162627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31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7704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0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64197</xdr:rowOff>
    </xdr:from>
    <xdr:to>
      <xdr:col>76</xdr:col>
      <xdr:colOff>114300</xdr:colOff>
      <xdr:row>58</xdr:row>
      <xdr:rowOff>169761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493947"/>
          <a:ext cx="889000" cy="61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135175</xdr:rowOff>
    </xdr:from>
    <xdr:to>
      <xdr:col>76</xdr:col>
      <xdr:colOff>165100</xdr:colOff>
      <xdr:row>57</xdr:row>
      <xdr:rowOff>65325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3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81852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51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64197</xdr:rowOff>
    </xdr:from>
    <xdr:to>
      <xdr:col>71</xdr:col>
      <xdr:colOff>177800</xdr:colOff>
      <xdr:row>55</xdr:row>
      <xdr:rowOff>94143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493947"/>
          <a:ext cx="8890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8678</xdr:rowOff>
    </xdr:from>
    <xdr:to>
      <xdr:col>72</xdr:col>
      <xdr:colOff>38100</xdr:colOff>
      <xdr:row>57</xdr:row>
      <xdr:rowOff>110278</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78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101405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7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24370</xdr:rowOff>
    </xdr:from>
    <xdr:to>
      <xdr:col>67</xdr:col>
      <xdr:colOff>101600</xdr:colOff>
      <xdr:row>56</xdr:row>
      <xdr:rowOff>125970</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117097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104837</xdr:rowOff>
    </xdr:from>
    <xdr:to>
      <xdr:col>85</xdr:col>
      <xdr:colOff>177800</xdr:colOff>
      <xdr:row>59</xdr:row>
      <xdr:rowOff>34987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1004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19764</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96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119141</xdr:rowOff>
    </xdr:from>
    <xdr:to>
      <xdr:col>81</xdr:col>
      <xdr:colOff>101600</xdr:colOff>
      <xdr:row>59</xdr:row>
      <xdr:rowOff>49291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1006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40418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1015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118961</xdr:rowOff>
    </xdr:from>
    <xdr:to>
      <xdr:col>76</xdr:col>
      <xdr:colOff>165100</xdr:colOff>
      <xdr:row>59</xdr:row>
      <xdr:rowOff>49111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1006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40238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15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13397</xdr:rowOff>
    </xdr:from>
    <xdr:to>
      <xdr:col>72</xdr:col>
      <xdr:colOff>38100</xdr:colOff>
      <xdr:row>55</xdr:row>
      <xdr:rowOff>114997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44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131524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21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43343</xdr:rowOff>
    </xdr:from>
    <xdr:to>
      <xdr:col>67</xdr:col>
      <xdr:colOff>101600</xdr:colOff>
      <xdr:row>55</xdr:row>
      <xdr:rowOff>144943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47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161470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24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53267</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26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171394</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00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53267</xdr:rowOff>
    </xdr:from>
    <xdr:to>
      <xdr:col>86</xdr:col>
      <xdr:colOff>25400</xdr:colOff>
      <xdr:row>71</xdr:row>
      <xdr:rowOff>53267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2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54683</xdr:rowOff>
    </xdr:from>
    <xdr:to>
      <xdr:col>85</xdr:col>
      <xdr:colOff>127000</xdr:colOff>
      <xdr:row>78</xdr:row>
      <xdr:rowOff>101684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27783"/>
          <a:ext cx="838200" cy="4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65096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09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42219</xdr:rowOff>
    </xdr:from>
    <xdr:to>
      <xdr:col>85</xdr:col>
      <xdr:colOff>177800</xdr:colOff>
      <xdr:row>77</xdr:row>
      <xdr:rowOff>143819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24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54683</xdr:rowOff>
    </xdr:from>
    <xdr:to>
      <xdr:col>81</xdr:col>
      <xdr:colOff>50800</xdr:colOff>
      <xdr:row>78</xdr:row>
      <xdr:rowOff>110965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27783"/>
          <a:ext cx="8890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93357</xdr:rowOff>
    </xdr:from>
    <xdr:to>
      <xdr:col>81</xdr:col>
      <xdr:colOff>101600</xdr:colOff>
      <xdr:row>78</xdr:row>
      <xdr:rowOff>23507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2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40034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0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89500</xdr:rowOff>
    </xdr:from>
    <xdr:to>
      <xdr:col>76</xdr:col>
      <xdr:colOff>114300</xdr:colOff>
      <xdr:row>78</xdr:row>
      <xdr:rowOff>110965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62600"/>
          <a:ext cx="889000" cy="2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89517</xdr:rowOff>
    </xdr:from>
    <xdr:to>
      <xdr:col>76</xdr:col>
      <xdr:colOff>165100</xdr:colOff>
      <xdr:row>78</xdr:row>
      <xdr:rowOff>19667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2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36194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06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89500</xdr:rowOff>
    </xdr:from>
    <xdr:to>
      <xdr:col>71</xdr:col>
      <xdr:colOff>177800</xdr:colOff>
      <xdr:row>78</xdr:row>
      <xdr:rowOff>111514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462600"/>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122551</xdr:rowOff>
    </xdr:from>
    <xdr:to>
      <xdr:col>72</xdr:col>
      <xdr:colOff>38100</xdr:colOff>
      <xdr:row>78</xdr:row>
      <xdr:rowOff>52701</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69228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0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93723</xdr:rowOff>
    </xdr:from>
    <xdr:to>
      <xdr:col>67</xdr:col>
      <xdr:colOff>101600</xdr:colOff>
      <xdr:row>78</xdr:row>
      <xdr:rowOff>23873</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40400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50884</xdr:rowOff>
    </xdr:from>
    <xdr:to>
      <xdr:col>85</xdr:col>
      <xdr:colOff>177800</xdr:colOff>
      <xdr:row>78</xdr:row>
      <xdr:rowOff>152484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137261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3883</xdr:rowOff>
    </xdr:from>
    <xdr:to>
      <xdr:col>81</xdr:col>
      <xdr:colOff>101600</xdr:colOff>
      <xdr:row>78</xdr:row>
      <xdr:rowOff>105483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7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96610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46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60165</xdr:rowOff>
    </xdr:from>
    <xdr:to>
      <xdr:col>76</xdr:col>
      <xdr:colOff>165100</xdr:colOff>
      <xdr:row>78</xdr:row>
      <xdr:rowOff>161765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3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152892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52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38700</xdr:rowOff>
    </xdr:from>
    <xdr:to>
      <xdr:col>72</xdr:col>
      <xdr:colOff>38100</xdr:colOff>
      <xdr:row>78</xdr:row>
      <xdr:rowOff>140300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131427</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60714</xdr:rowOff>
    </xdr:from>
    <xdr:to>
      <xdr:col>67</xdr:col>
      <xdr:colOff>101600</xdr:colOff>
      <xdr:row>78</xdr:row>
      <xdr:rowOff>162314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3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153441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2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8813</xdr:rowOff>
    </xdr:from>
    <xdr:to>
      <xdr:col>85</xdr:col>
      <xdr:colOff>126364</xdr:colOff>
      <xdr:row>98</xdr:row>
      <xdr:rowOff>9716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10763"/>
          <a:ext cx="1269" cy="120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13543</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9716</xdr:rowOff>
    </xdr:from>
    <xdr:to>
      <xdr:col>86</xdr:col>
      <xdr:colOff>25400</xdr:colOff>
      <xdr:row>98</xdr:row>
      <xdr:rowOff>9716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1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126940</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8813</xdr:rowOff>
    </xdr:from>
    <xdr:to>
      <xdr:col>86</xdr:col>
      <xdr:colOff>25400</xdr:colOff>
      <xdr:row>91</xdr:row>
      <xdr:rowOff>8813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129121</xdr:rowOff>
    </xdr:from>
    <xdr:to>
      <xdr:col>85</xdr:col>
      <xdr:colOff>127000</xdr:colOff>
      <xdr:row>98</xdr:row>
      <xdr:rowOff>6096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759771"/>
          <a:ext cx="8382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16742</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13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165315</xdr:rowOff>
    </xdr:from>
    <xdr:to>
      <xdr:col>85</xdr:col>
      <xdr:colOff>177800</xdr:colOff>
      <xdr:row>95</xdr:row>
      <xdr:rowOff>95465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8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6096</xdr:rowOff>
    </xdr:from>
    <xdr:to>
      <xdr:col>81</xdr:col>
      <xdr:colOff>50800</xdr:colOff>
      <xdr:row>98</xdr:row>
      <xdr:rowOff>69114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808196"/>
          <a:ext cx="889000" cy="6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17768</xdr:rowOff>
    </xdr:from>
    <xdr:to>
      <xdr:col>81</xdr:col>
      <xdr:colOff>101600</xdr:colOff>
      <xdr:row>95</xdr:row>
      <xdr:rowOff>119368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135895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69114</xdr:rowOff>
    </xdr:from>
    <xdr:to>
      <xdr:col>76</xdr:col>
      <xdr:colOff>114300</xdr:colOff>
      <xdr:row>98</xdr:row>
      <xdr:rowOff>116853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871214"/>
          <a:ext cx="8890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56274</xdr:rowOff>
    </xdr:from>
    <xdr:to>
      <xdr:col>76</xdr:col>
      <xdr:colOff>165100</xdr:colOff>
      <xdr:row>95</xdr:row>
      <xdr:rowOff>157874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4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2951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11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116853</xdr:rowOff>
    </xdr:from>
    <xdr:to>
      <xdr:col>71</xdr:col>
      <xdr:colOff>177800</xdr:colOff>
      <xdr:row>98</xdr:row>
      <xdr:rowOff>150203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918953"/>
          <a:ext cx="889000" cy="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37109</xdr:rowOff>
    </xdr:from>
    <xdr:to>
      <xdr:col>72</xdr:col>
      <xdr:colOff>38100</xdr:colOff>
      <xdr:row>95</xdr:row>
      <xdr:rowOff>138709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155236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10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74510</xdr:rowOff>
    </xdr:from>
    <xdr:to>
      <xdr:col>67</xdr:col>
      <xdr:colOff>101600</xdr:colOff>
      <xdr:row>96</xdr:row>
      <xdr:rowOff>4660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21187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13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78321</xdr:rowOff>
    </xdr:from>
    <xdr:to>
      <xdr:col>85</xdr:col>
      <xdr:colOff>177800</xdr:colOff>
      <xdr:row>98</xdr:row>
      <xdr:rowOff>8471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7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164698</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6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126746</xdr:rowOff>
    </xdr:from>
    <xdr:to>
      <xdr:col>81</xdr:col>
      <xdr:colOff>101600</xdr:colOff>
      <xdr:row>98</xdr:row>
      <xdr:rowOff>56896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7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48023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85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18314</xdr:rowOff>
    </xdr:from>
    <xdr:to>
      <xdr:col>76</xdr:col>
      <xdr:colOff>165100</xdr:colOff>
      <xdr:row>98</xdr:row>
      <xdr:rowOff>119914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82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111041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66053</xdr:rowOff>
    </xdr:from>
    <xdr:to>
      <xdr:col>72</xdr:col>
      <xdr:colOff>38100</xdr:colOff>
      <xdr:row>98</xdr:row>
      <xdr:rowOff>167653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8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158780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96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99403</xdr:rowOff>
    </xdr:from>
    <xdr:to>
      <xdr:col>67</xdr:col>
      <xdr:colOff>101600</xdr:colOff>
      <xdr:row>99</xdr:row>
      <xdr:rowOff>29553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90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20680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99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0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4325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35577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4017" y="637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115026</xdr:rowOff>
    </xdr:from>
    <xdr:to>
      <xdr:col>107</xdr:col>
      <xdr:colOff>101600</xdr:colOff>
      <xdr:row>39</xdr:row>
      <xdr:rowOff>45176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61703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74749</xdr:rowOff>
    </xdr:from>
    <xdr:to>
      <xdr:col>102</xdr:col>
      <xdr:colOff>165100</xdr:colOff>
      <xdr:row>39</xdr:row>
      <xdr:rowOff>4899</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58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21426</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36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116115</xdr:rowOff>
    </xdr:from>
    <xdr:to>
      <xdr:col>98</xdr:col>
      <xdr:colOff>38100</xdr:colOff>
      <xdr:row>39</xdr:row>
      <xdr:rowOff>46265</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62791</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0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本町は類似団体の中では決算規模が平均よりも非常に低くなっており個別経費についても、商工費を除く全ての経費について類似団体平均を下回っている。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民生費、土木費、教育費は類似団体内順位の中で最も低くなっている。商工費については師崎港観光センター周辺整備工事や内海観光センター建設工事などを実施したため大きく増加した。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消防費については日間賀島消防団東消防車庫建替工事を実施したため、微増した。</a:t>
          </a:r>
        </a:p>
        <a:p>
          <a:r>
            <a:rPr kumimoji="1" lang="ja-JP" altLang="en-US" sz="1300">
              <a:latin typeface="ＭＳ Ｐゴシック" panose="020B0600070205080204" pitchFamily="50" charset="-128"/>
              <a:ea typeface="ＭＳ Ｐゴシック" panose="020B0600070205080204" pitchFamily="50" charset="-128"/>
            </a:rPr>
            <a:t>　公債費は令和３年度に公共施設更新に伴う大型の地方債の借り入れを行い、その元金償還が開始したことにより、決算額は増加傾向にある。</a:t>
          </a:r>
        </a:p>
        <a:p>
          <a:r>
            <a:rPr kumimoji="1" lang="ja-JP" altLang="en-US" sz="1300">
              <a:latin typeface="ＭＳ Ｐゴシック" panose="020B0600070205080204" pitchFamily="50" charset="-128"/>
              <a:ea typeface="ＭＳ Ｐゴシック" panose="020B0600070205080204" pitchFamily="50" charset="-128"/>
            </a:rPr>
            <a:t>　今後は少子高齢化に伴う更なる民生費の割合の増、老朽化した公共施設の更新整備の経費の増などが見込まれているため、引き続き適切な財政運営に努める。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愛知県南知多町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まで実質単年度収支が赤字のため、継続して基金を取り崩していたが、令和３年度以降は普通交付税の増を要因に実質単年度収支が黒字転換し、標準財政規模比の財政調整基金残高も改善傾向にある。改善の主な要因は普通交付税の増であり、依存財源の占める割合が多いが、自主財源確保として、ふるさと納税の寄附金増に取り組んでいる。</a:t>
          </a:r>
        </a:p>
        <a:p>
          <a:r>
            <a:rPr kumimoji="1" lang="ja-JP" altLang="en-US" sz="1400">
              <a:latin typeface="ＭＳ ゴシック" pitchFamily="49" charset="-128"/>
              <a:ea typeface="ＭＳ ゴシック" pitchFamily="49" charset="-128"/>
            </a:rPr>
            <a:t>　今の状態を維持するため、今後も歳出の適正化を図り、堅実な財政運営に努める。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愛知県南知多町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全会計において黒字となっているが、特に一般会計は外部要因に影響を受けやすい脆弱な財政構造となっているため、引き続き適切な財政運営に努める。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9843181</v>
      </c>
      <c r="BO4" s="449"/>
      <c r="BP4" s="449"/>
      <c r="BQ4" s="449"/>
      <c r="BR4" s="449"/>
      <c r="BS4" s="449"/>
      <c r="BT4" s="449"/>
      <c r="BU4" s="450"/>
      <c r="BV4" s="448">
        <v>9147470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7.9</v>
      </c>
      <c r="CU4" s="589"/>
      <c r="CV4" s="589"/>
      <c r="CW4" s="589"/>
      <c r="CX4" s="589"/>
      <c r="CY4" s="589"/>
      <c r="CZ4" s="589"/>
      <c r="DA4" s="590"/>
      <c r="DB4" s="588">
        <v>8</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9414501</v>
      </c>
      <c r="BO5" s="420"/>
      <c r="BP5" s="420"/>
      <c r="BQ5" s="420"/>
      <c r="BR5" s="420"/>
      <c r="BS5" s="420"/>
      <c r="BT5" s="420"/>
      <c r="BU5" s="421"/>
      <c r="BV5" s="419">
        <v>8708012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89.3</v>
      </c>
      <c r="CU5" s="417"/>
      <c r="CV5" s="417"/>
      <c r="CW5" s="417"/>
      <c r="CX5" s="417"/>
      <c r="CY5" s="417"/>
      <c r="CZ5" s="417"/>
      <c r="DA5" s="418"/>
      <c r="DB5" s="416">
        <v>90.3</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428680</v>
      </c>
      <c r="BO6" s="420"/>
      <c r="BP6" s="420"/>
      <c r="BQ6" s="420"/>
      <c r="BR6" s="420"/>
      <c r="BS6" s="420"/>
      <c r="BT6" s="420"/>
      <c r="BU6" s="421"/>
      <c r="BV6" s="419">
        <v>439458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89.3</v>
      </c>
      <c r="CU6" s="563"/>
      <c r="CV6" s="563"/>
      <c r="CW6" s="563"/>
      <c r="CX6" s="563"/>
      <c r="CY6" s="563"/>
      <c r="CZ6" s="563"/>
      <c r="DA6" s="564"/>
      <c r="DB6" s="562">
        <v>90.3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1749</v>
      </c>
      <c r="BO7" s="420"/>
      <c r="BP7" s="420"/>
      <c r="BQ7" s="420"/>
      <c r="BR7" s="420"/>
      <c r="BS7" s="420"/>
      <c r="BT7" s="420"/>
      <c r="BU7" s="421"/>
      <c r="BV7" s="419">
        <v>14540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5395576</v>
      </c>
      <c r="CU7" s="420"/>
      <c r="CV7" s="420"/>
      <c r="CW7" s="420"/>
      <c r="CX7" s="420"/>
      <c r="CY7" s="420"/>
      <c r="CZ7" s="420"/>
      <c r="DA7" s="421"/>
      <c r="DB7" s="419">
        <v>5303494</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426931</v>
      </c>
      <c r="BO8" s="420"/>
      <c r="BP8" s="420"/>
      <c r="BQ8" s="420"/>
      <c r="BR8" s="420"/>
      <c r="BS8" s="420"/>
      <c r="BT8" s="420"/>
      <c r="BU8" s="421"/>
      <c r="BV8" s="419">
        <v>424918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0.46</v>
      </c>
      <c r="CU8" s="523"/>
      <c r="CV8" s="523"/>
      <c r="CW8" s="523"/>
      <c r="CX8" s="523"/>
      <c r="CY8" s="523"/>
      <c r="CZ8" s="523"/>
      <c r="DA8" s="524"/>
      <c r="DB8" s="522">
        <v>0.47</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16617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2013</v>
      </c>
      <c r="BO9" s="420"/>
      <c r="BP9" s="420"/>
      <c r="BQ9" s="420"/>
      <c r="BR9" s="420"/>
      <c r="BS9" s="420"/>
      <c r="BT9" s="420"/>
      <c r="BU9" s="421"/>
      <c r="BV9" s="419">
        <v>40168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9.6999999999999993</v>
      </c>
      <c r="CU9" s="417"/>
      <c r="CV9" s="417"/>
      <c r="CW9" s="417"/>
      <c r="CX9" s="417"/>
      <c r="CY9" s="417"/>
      <c r="CZ9" s="417"/>
      <c r="DA9" s="418"/>
      <c r="DB9" s="416">
        <v>10.4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18707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213505</v>
      </c>
      <c r="BO10" s="420"/>
      <c r="BP10" s="420"/>
      <c r="BQ10" s="420"/>
      <c r="BR10" s="420"/>
      <c r="BS10" s="420"/>
      <c r="BT10" s="420"/>
      <c r="BU10" s="421"/>
      <c r="BV10" s="419">
        <v>194054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15506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92967</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14892</v>
      </c>
      <c r="S13" s="507"/>
      <c r="T13" s="507"/>
      <c r="U13" s="507"/>
      <c r="V13" s="508"/>
      <c r="W13" s="509" t="s">
        <v>131</v>
      </c>
      <c r="X13" s="405"/>
      <c r="Y13" s="405"/>
      <c r="Z13" s="405"/>
      <c r="AA13" s="405"/>
      <c r="AB13" s="406"/>
      <c r="AC13" s="372">
        <v>1580</v>
      </c>
      <c r="AD13" s="373"/>
      <c r="AE13" s="373"/>
      <c r="AF13" s="373"/>
      <c r="AG13" s="374"/>
      <c r="AH13" s="372">
        <v>1850</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215518</v>
      </c>
      <c r="BO13" s="420"/>
      <c r="BP13" s="420"/>
      <c r="BQ13" s="420"/>
      <c r="BR13" s="420"/>
      <c r="BS13" s="420"/>
      <c r="BT13" s="420"/>
      <c r="BU13" s="421"/>
      <c r="BV13" s="419">
        <v>141255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7.9</v>
      </c>
      <c r="CU13" s="417"/>
      <c r="CV13" s="417"/>
      <c r="CW13" s="417"/>
      <c r="CX13" s="417"/>
      <c r="CY13" s="417"/>
      <c r="CZ13" s="417"/>
      <c r="DA13" s="418"/>
      <c r="DB13" s="416">
        <v>6.7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16017</v>
      </c>
      <c r="S14" s="507"/>
      <c r="T14" s="507"/>
      <c r="U14" s="507"/>
      <c r="V14" s="508"/>
      <c r="W14" s="510"/>
      <c r="X14" s="408"/>
      <c r="Y14" s="408"/>
      <c r="Z14" s="408"/>
      <c r="AA14" s="408"/>
      <c r="AB14" s="409"/>
      <c r="AC14" s="499">
        <v>18.7</v>
      </c>
      <c r="AD14" s="500"/>
      <c r="AE14" s="500"/>
      <c r="AF14" s="500"/>
      <c r="AG14" s="501"/>
      <c r="AH14" s="499">
        <v>19.100000000000001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50.6</v>
      </c>
      <c r="CU14" s="517"/>
      <c r="CV14" s="517"/>
      <c r="CW14" s="517"/>
      <c r="CX14" s="517"/>
      <c r="CY14" s="517"/>
      <c r="CZ14" s="517"/>
      <c r="DA14" s="518"/>
      <c r="DB14" s="516">
        <v>66</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15388</v>
      </c>
      <c r="S15" s="507"/>
      <c r="T15" s="507"/>
      <c r="U15" s="507"/>
      <c r="V15" s="508"/>
      <c r="W15" s="509" t="s">
        <v>137</v>
      </c>
      <c r="X15" s="405"/>
      <c r="Y15" s="405"/>
      <c r="Z15" s="405"/>
      <c r="AA15" s="405"/>
      <c r="AB15" s="406"/>
      <c r="AC15" s="372">
        <v>2186</v>
      </c>
      <c r="AD15" s="373"/>
      <c r="AE15" s="373"/>
      <c r="AF15" s="373"/>
      <c r="AG15" s="374"/>
      <c r="AH15" s="372">
        <v>2379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2120292</v>
      </c>
      <c r="BO15" s="449"/>
      <c r="BP15" s="449"/>
      <c r="BQ15" s="449"/>
      <c r="BR15" s="449"/>
      <c r="BS15" s="449"/>
      <c r="BT15" s="449"/>
      <c r="BU15" s="450"/>
      <c r="BV15" s="448">
        <v>2186451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25.8</v>
      </c>
      <c r="AD16" s="500"/>
      <c r="AE16" s="500"/>
      <c r="AF16" s="500"/>
      <c r="AG16" s="501"/>
      <c r="AH16" s="499">
        <v>24.6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4817448</v>
      </c>
      <c r="BO16" s="420"/>
      <c r="BP16" s="420"/>
      <c r="BQ16" s="420"/>
      <c r="BR16" s="420"/>
      <c r="BS16" s="420"/>
      <c r="BT16" s="420"/>
      <c r="BU16" s="421"/>
      <c r="BV16" s="419">
        <v>4683784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4704</v>
      </c>
      <c r="AD17" s="373"/>
      <c r="AE17" s="373"/>
      <c r="AF17" s="373"/>
      <c r="AG17" s="374"/>
      <c r="AH17" s="372">
        <v>5450</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2679250</v>
      </c>
      <c r="BO17" s="420"/>
      <c r="BP17" s="420"/>
      <c r="BQ17" s="420"/>
      <c r="BR17" s="420"/>
      <c r="BS17" s="420"/>
      <c r="BT17" s="420"/>
      <c r="BU17" s="421"/>
      <c r="BV17" s="419">
        <v>2765969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146</v>
      </c>
      <c r="C18" s="470"/>
      <c r="D18" s="470"/>
      <c r="E18" s="471"/>
      <c r="F18" s="471"/>
      <c r="G18" s="471"/>
      <c r="H18" s="471"/>
      <c r="I18" s="471"/>
      <c r="J18" s="471"/>
      <c r="K18" s="471"/>
      <c r="L18" s="472">
        <v>38.229999999999997</v>
      </c>
      <c r="M18" s="472"/>
      <c r="N18" s="472"/>
      <c r="O18" s="472"/>
      <c r="P18" s="472"/>
      <c r="Q18" s="472"/>
      <c r="R18" s="473"/>
      <c r="S18" s="473"/>
      <c r="T18" s="473"/>
      <c r="U18" s="473"/>
      <c r="V18" s="474"/>
      <c r="W18" s="490"/>
      <c r="X18" s="491"/>
      <c r="Y18" s="491"/>
      <c r="Z18" s="491"/>
      <c r="AA18" s="491"/>
      <c r="AB18" s="515"/>
      <c r="AC18" s="389">
        <v>55.5</v>
      </c>
      <c r="AD18" s="390"/>
      <c r="AE18" s="390"/>
      <c r="AF18" s="390"/>
      <c r="AG18" s="475"/>
      <c r="AH18" s="389">
        <v>56.3</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4923472</v>
      </c>
      <c r="BO18" s="420"/>
      <c r="BP18" s="420"/>
      <c r="BQ18" s="420"/>
      <c r="BR18" s="420"/>
      <c r="BS18" s="420"/>
      <c r="BT18" s="420"/>
      <c r="BU18" s="421"/>
      <c r="BV18" s="419">
        <v>4721586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148</v>
      </c>
      <c r="C19" s="470"/>
      <c r="D19" s="470"/>
      <c r="E19" s="471"/>
      <c r="F19" s="471"/>
      <c r="G19" s="471"/>
      <c r="H19" s="471"/>
      <c r="I19" s="471"/>
      <c r="J19" s="471"/>
      <c r="K19" s="471"/>
      <c r="L19" s="479">
        <v>435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7223093</v>
      </c>
      <c r="BO19" s="420"/>
      <c r="BP19" s="420"/>
      <c r="BQ19" s="420"/>
      <c r="BR19" s="420"/>
      <c r="BS19" s="420"/>
      <c r="BT19" s="420"/>
      <c r="BU19" s="421"/>
      <c r="BV19" s="419">
        <v>6758891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150</v>
      </c>
      <c r="C20" s="470"/>
      <c r="D20" s="470"/>
      <c r="E20" s="471"/>
      <c r="F20" s="471"/>
      <c r="G20" s="471"/>
      <c r="H20" s="471"/>
      <c r="I20" s="471"/>
      <c r="J20" s="471"/>
      <c r="K20" s="471"/>
      <c r="L20" s="479">
        <v>6533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6080874</v>
      </c>
      <c r="BO22" s="449"/>
      <c r="BP22" s="449"/>
      <c r="BQ22" s="449"/>
      <c r="BR22" s="449"/>
      <c r="BS22" s="449"/>
      <c r="BT22" s="449"/>
      <c r="BU22" s="450"/>
      <c r="BV22" s="448">
        <v>6356991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4401395</v>
      </c>
      <c r="BO23" s="420"/>
      <c r="BP23" s="420"/>
      <c r="BQ23" s="420"/>
      <c r="BR23" s="420"/>
      <c r="BS23" s="420"/>
      <c r="BT23" s="420"/>
      <c r="BU23" s="421"/>
      <c r="BV23" s="419">
        <v>4496084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160</v>
      </c>
      <c r="F24" s="376"/>
      <c r="G24" s="376"/>
      <c r="H24" s="376"/>
      <c r="I24" s="376"/>
      <c r="J24" s="376"/>
      <c r="K24" s="377"/>
      <c r="L24" s="372">
        <v>1</v>
      </c>
      <c r="M24" s="373"/>
      <c r="N24" s="373"/>
      <c r="O24" s="373"/>
      <c r="P24" s="374"/>
      <c r="Q24" s="372">
        <v>7940</v>
      </c>
      <c r="R24" s="373"/>
      <c r="S24" s="373"/>
      <c r="T24" s="373"/>
      <c r="U24" s="373"/>
      <c r="V24" s="374"/>
      <c r="W24" s="462"/>
      <c r="X24" s="399"/>
      <c r="Y24" s="400"/>
      <c r="Z24" s="375" t="s">
        <v>161</v>
      </c>
      <c r="AA24" s="376"/>
      <c r="AB24" s="376"/>
      <c r="AC24" s="376"/>
      <c r="AD24" s="376"/>
      <c r="AE24" s="376"/>
      <c r="AF24" s="376"/>
      <c r="AG24" s="377"/>
      <c r="AH24" s="372">
        <v>182</v>
      </c>
      <c r="AI24" s="373"/>
      <c r="AJ24" s="373"/>
      <c r="AK24" s="373"/>
      <c r="AL24" s="374"/>
      <c r="AM24" s="372">
        <v>531804</v>
      </c>
      <c r="AN24" s="373"/>
      <c r="AO24" s="373"/>
      <c r="AP24" s="373"/>
      <c r="AQ24" s="373"/>
      <c r="AR24" s="374"/>
      <c r="AS24" s="372">
        <v>2922</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3444153</v>
      </c>
      <c r="BO24" s="420"/>
      <c r="BP24" s="420"/>
      <c r="BQ24" s="420"/>
      <c r="BR24" s="420"/>
      <c r="BS24" s="420"/>
      <c r="BT24" s="420"/>
      <c r="BU24" s="421"/>
      <c r="BV24" s="419">
        <v>3392800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163</v>
      </c>
      <c r="F25" s="376"/>
      <c r="G25" s="376"/>
      <c r="H25" s="376"/>
      <c r="I25" s="376"/>
      <c r="J25" s="376"/>
      <c r="K25" s="377"/>
      <c r="L25" s="372">
        <v>1</v>
      </c>
      <c r="M25" s="373"/>
      <c r="N25" s="373"/>
      <c r="O25" s="373"/>
      <c r="P25" s="374"/>
      <c r="Q25" s="372">
        <v>6210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2170880</v>
      </c>
      <c r="BO25" s="449"/>
      <c r="BP25" s="449"/>
      <c r="BQ25" s="449"/>
      <c r="BR25" s="449"/>
      <c r="BS25" s="449"/>
      <c r="BT25" s="449"/>
      <c r="BU25" s="450"/>
      <c r="BV25" s="448">
        <v>2952415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166</v>
      </c>
      <c r="F26" s="376"/>
      <c r="G26" s="376"/>
      <c r="H26" s="376"/>
      <c r="I26" s="376"/>
      <c r="J26" s="376"/>
      <c r="K26" s="377"/>
      <c r="L26" s="372">
        <v>1</v>
      </c>
      <c r="M26" s="373"/>
      <c r="N26" s="373"/>
      <c r="O26" s="373"/>
      <c r="P26" s="374"/>
      <c r="Q26" s="372">
        <v>5700</v>
      </c>
      <c r="R26" s="373"/>
      <c r="S26" s="373"/>
      <c r="T26" s="373"/>
      <c r="U26" s="373"/>
      <c r="V26" s="374"/>
      <c r="W26" s="462"/>
      <c r="X26" s="399"/>
      <c r="Y26" s="400"/>
      <c r="Z26" s="375" t="s">
        <v>167</v>
      </c>
      <c r="AA26" s="430"/>
      <c r="AB26" s="430"/>
      <c r="AC26" s="430"/>
      <c r="AD26" s="430"/>
      <c r="AE26" s="430"/>
      <c r="AF26" s="430"/>
      <c r="AG26" s="431"/>
      <c r="AH26" s="372">
        <v>11</v>
      </c>
      <c r="AI26" s="373"/>
      <c r="AJ26" s="373"/>
      <c r="AK26" s="373"/>
      <c r="AL26" s="374"/>
      <c r="AM26" s="372">
        <v>22330</v>
      </c>
      <c r="AN26" s="373"/>
      <c r="AO26" s="373"/>
      <c r="AP26" s="373"/>
      <c r="AQ26" s="373"/>
      <c r="AR26" s="374"/>
      <c r="AS26" s="372">
        <v>2030</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169</v>
      </c>
      <c r="F27" s="376"/>
      <c r="G27" s="376"/>
      <c r="H27" s="376"/>
      <c r="I27" s="376"/>
      <c r="J27" s="376"/>
      <c r="K27" s="377"/>
      <c r="L27" s="372">
        <v>1</v>
      </c>
      <c r="M27" s="373"/>
      <c r="N27" s="373"/>
      <c r="O27" s="373"/>
      <c r="P27" s="374"/>
      <c r="Q27" s="372">
        <v>3550</v>
      </c>
      <c r="R27" s="373"/>
      <c r="S27" s="373"/>
      <c r="T27" s="373"/>
      <c r="U27" s="373"/>
      <c r="V27" s="374"/>
      <c r="W27" s="462"/>
      <c r="X27" s="399"/>
      <c r="Y27" s="400"/>
      <c r="Z27" s="375" t="s">
        <v>170</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172</v>
      </c>
      <c r="F28" s="376"/>
      <c r="G28" s="376"/>
      <c r="H28" s="376"/>
      <c r="I28" s="376"/>
      <c r="J28" s="376"/>
      <c r="K28" s="377"/>
      <c r="L28" s="372">
        <v>1</v>
      </c>
      <c r="M28" s="373"/>
      <c r="N28" s="373"/>
      <c r="O28" s="373"/>
      <c r="P28" s="374"/>
      <c r="Q28" s="372">
        <v>2700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1502945</v>
      </c>
      <c r="BO28" s="449"/>
      <c r="BP28" s="449"/>
      <c r="BQ28" s="449"/>
      <c r="BR28" s="449"/>
      <c r="BS28" s="449"/>
      <c r="BT28" s="449"/>
      <c r="BU28" s="450"/>
      <c r="BV28" s="448">
        <v>1289440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175</v>
      </c>
      <c r="F29" s="376"/>
      <c r="G29" s="376"/>
      <c r="H29" s="376"/>
      <c r="I29" s="376"/>
      <c r="J29" s="376"/>
      <c r="K29" s="377"/>
      <c r="L29" s="372">
        <v>10</v>
      </c>
      <c r="M29" s="373"/>
      <c r="N29" s="373"/>
      <c r="O29" s="373"/>
      <c r="P29" s="374"/>
      <c r="Q29" s="372">
        <v>2440</v>
      </c>
      <c r="R29" s="373"/>
      <c r="S29" s="373"/>
      <c r="T29" s="373"/>
      <c r="U29" s="373"/>
      <c r="V29" s="374"/>
      <c r="W29" s="463"/>
      <c r="X29" s="464"/>
      <c r="Y29" s="465"/>
      <c r="Z29" s="375" t="s">
        <v>176</v>
      </c>
      <c r="AA29" s="376"/>
      <c r="AB29" s="376"/>
      <c r="AC29" s="376"/>
      <c r="AD29" s="376"/>
      <c r="AE29" s="376"/>
      <c r="AF29" s="376"/>
      <c r="AG29" s="377"/>
      <c r="AH29" s="372">
        <v>182</v>
      </c>
      <c r="AI29" s="373"/>
      <c r="AJ29" s="373"/>
      <c r="AK29" s="373"/>
      <c r="AL29" s="374"/>
      <c r="AM29" s="372">
        <v>531804</v>
      </c>
      <c r="AN29" s="373"/>
      <c r="AO29" s="373"/>
      <c r="AP29" s="373"/>
      <c r="AQ29" s="373"/>
      <c r="AR29" s="374"/>
      <c r="AS29" s="372">
        <v>2922</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2381</v>
      </c>
      <c r="BO29" s="420"/>
      <c r="BP29" s="420"/>
      <c r="BQ29" s="420"/>
      <c r="BR29" s="420"/>
      <c r="BS29" s="420"/>
      <c r="BT29" s="420"/>
      <c r="BU29" s="421"/>
      <c r="BV29" s="419">
        <v>2380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96.2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1892958</v>
      </c>
      <c r="BO30" s="454"/>
      <c r="BP30" s="454"/>
      <c r="BQ30" s="454"/>
      <c r="BR30" s="454"/>
      <c r="BS30" s="454"/>
      <c r="BT30" s="454"/>
      <c r="BU30" s="455"/>
      <c r="BV30" s="453">
        <v>1798409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知多南部消防組合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漁業集落排水事業会計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知多南部衛生組合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 xml:space="preserve">愛知県市町村職員退職手当組合 </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愛知県後期高齢者医療広域連合（一般会計）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愛知県後期高齢者医療広域連合（後期高齢者医療特別会計）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知多南部広域環境組合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ika7VQmkFkQ5qgwVUA0wEFklC5fSli6mBOHm1oXE64htiw7SztZ+Hd42fnI1UqQSXiJjFt1xYA64SCHIpbLiaw==" saltValue="RmJvpfC/8pT71NCnAY5yV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529</v>
      </c>
      <c r="D34" s="1151"/>
      <c r="E34" s="1152"/>
      <c r="F34" s="32">
        <v>14.44</v>
      </c>
      <c r="G34" s="33">
        <v>14.52</v>
      </c>
      <c r="H34" s="33">
        <v>14.99</v>
      </c>
      <c r="I34" s="33">
        <v>14.22</v>
      </c>
      <c r="J34" s="34">
        <v>13.63</v>
      </c>
      <c r="K34" s="22"/>
      <c r="L34" s="22"/>
      <c r="M34" s="22"/>
      <c r="N34" s="22"/>
      <c r="O34" s="22"/>
      <c r="P34" s="22"/>
    </row>
    <row r="35" spans="1:16" ht="39" customHeight="1" x14ac:dyDescent="0.2">
      <c r="A35" s="22"/>
      <c r="B35" s="35"/>
      <c r="C35" s="1145" t="s">
        <v>530</v>
      </c>
      <c r="D35" s="1146"/>
      <c r="E35" s="1147"/>
      <c r="F35" s="36">
        <v>5.24</v>
      </c>
      <c r="G35" s="37">
        <v>5.65</v>
      </c>
      <c r="H35" s="37">
        <v>7.31</v>
      </c>
      <c r="I35" s="37">
        <v>8.01</v>
      </c>
      <c r="J35" s="38">
        <v>7.91</v>
      </c>
      <c r="K35" s="22"/>
      <c r="L35" s="22"/>
      <c r="M35" s="22"/>
      <c r="N35" s="22"/>
      <c r="O35" s="22"/>
      <c r="P35" s="22"/>
    </row>
    <row r="36" spans="1:16" ht="39" customHeight="1" x14ac:dyDescent="0.2">
      <c r="A36" s="22"/>
      <c r="B36" s="35"/>
      <c r="C36" s="1145" t="s">
        <v>531</v>
      </c>
      <c r="D36" s="1146"/>
      <c r="E36" s="1147"/>
      <c r="F36" s="36">
        <v>0.03</v>
      </c>
      <c r="G36" s="37">
        <v>0.04</v>
      </c>
      <c r="H36" s="37">
        <v>0.04</v>
      </c>
      <c r="I36" s="37">
        <v>0.12</v>
      </c>
      <c r="J36" s="38">
        <v>1.69</v>
      </c>
      <c r="K36" s="22"/>
      <c r="L36" s="22"/>
      <c r="M36" s="22"/>
      <c r="N36" s="22"/>
      <c r="O36" s="22"/>
      <c r="P36" s="22"/>
    </row>
    <row r="37" spans="1:16" ht="39" customHeight="1" x14ac:dyDescent="0.2">
      <c r="A37" s="22"/>
      <c r="B37" s="35"/>
      <c r="C37" s="1145" t="s">
        <v>532</v>
      </c>
      <c r="D37" s="1146"/>
      <c r="E37" s="1147"/>
      <c r="F37" s="36">
        <v>0.56999999999999995</v>
      </c>
      <c r="G37" s="37">
        <v>2.39</v>
      </c>
      <c r="H37" s="37">
        <v>0.43</v>
      </c>
      <c r="I37" s="37">
        <v>0.19</v>
      </c>
      <c r="J37" s="38">
        <v>1.18</v>
      </c>
      <c r="K37" s="22"/>
      <c r="L37" s="22"/>
      <c r="M37" s="22"/>
      <c r="N37" s="22"/>
      <c r="O37" s="22"/>
      <c r="P37" s="22"/>
    </row>
    <row r="38" spans="1:16" ht="39" customHeight="1" x14ac:dyDescent="0.2">
      <c r="A38" s="22"/>
      <c r="B38" s="35"/>
      <c r="C38" s="1145" t="s">
        <v>533</v>
      </c>
      <c r="D38" s="1146"/>
      <c r="E38" s="1147"/>
      <c r="F38" s="36" t="s">
        <v>485</v>
      </c>
      <c r="G38" s="37" t="s">
        <v>485</v>
      </c>
      <c r="H38" s="37" t="s">
        <v>485</v>
      </c>
      <c r="I38" s="37">
        <v>0.56999999999999995</v>
      </c>
      <c r="J38" s="38">
        <v>0.41</v>
      </c>
      <c r="K38" s="22"/>
      <c r="L38" s="22"/>
      <c r="M38" s="22"/>
      <c r="N38" s="22"/>
      <c r="O38" s="22"/>
      <c r="P38" s="22"/>
    </row>
    <row r="39" spans="1:16" ht="39" customHeight="1" x14ac:dyDescent="0.2">
      <c r="A39" s="22"/>
      <c r="B39" s="35"/>
      <c r="C39" s="1145" t="s">
        <v>534</v>
      </c>
      <c r="D39" s="1146"/>
      <c r="E39" s="1147"/>
      <c r="F39" s="36">
        <v>1.8</v>
      </c>
      <c r="G39" s="37">
        <v>1.83</v>
      </c>
      <c r="H39" s="37">
        <v>1.28</v>
      </c>
      <c r="I39" s="37">
        <v>1.72</v>
      </c>
      <c r="J39" s="38">
        <v>0.03</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536</v>
      </c>
      <c r="D43" s="1149"/>
      <c r="E43" s="1150"/>
      <c r="F43" s="41">
        <v>0.45</v>
      </c>
      <c r="G43" s="42">
        <v>0.6</v>
      </c>
      <c r="H43" s="42">
        <v>0.57999999999999996</v>
      </c>
      <c r="I43" s="42">
        <v>0.18</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xpUB7ljCsJpsSRsW4jtpErAPU72f1NubMsV/a349G/pEnP3DXeJip7nk26qLnTOL5DZQ0+rP7OqgW8j3kQoYg==" saltValue="53601cbfqjiYlCXsBrTE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602</v>
      </c>
      <c r="L45" s="60">
        <v>630</v>
      </c>
      <c r="M45" s="60">
        <v>678</v>
      </c>
      <c r="N45" s="60">
        <v>745</v>
      </c>
      <c r="O45" s="61">
        <v>780</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2">
      <c r="A48" s="48"/>
      <c r="B48" s="1178"/>
      <c r="C48" s="1179"/>
      <c r="D48" s="62"/>
      <c r="E48" s="1155" t="s">
        <v>13</v>
      </c>
      <c r="F48" s="1155"/>
      <c r="G48" s="1155"/>
      <c r="H48" s="1155"/>
      <c r="I48" s="1155"/>
      <c r="J48" s="1156"/>
      <c r="K48" s="63">
        <v>61</v>
      </c>
      <c r="L48" s="64">
        <v>63</v>
      </c>
      <c r="M48" s="64">
        <v>63</v>
      </c>
      <c r="N48" s="64">
        <v>67</v>
      </c>
      <c r="O48" s="65">
        <v>71</v>
      </c>
      <c r="P48" s="48"/>
      <c r="Q48" s="48"/>
      <c r="R48" s="48"/>
      <c r="S48" s="48"/>
      <c r="T48" s="48"/>
      <c r="U48" s="48"/>
    </row>
    <row r="49" spans="1:21" ht="30.75" customHeight="1" x14ac:dyDescent="0.2">
      <c r="A49" s="48"/>
      <c r="B49" s="1178"/>
      <c r="C49" s="1179"/>
      <c r="D49" s="62"/>
      <c r="E49" s="1155" t="s">
        <v>14</v>
      </c>
      <c r="F49" s="1155"/>
      <c r="G49" s="1155"/>
      <c r="H49" s="1155"/>
      <c r="I49" s="1155"/>
      <c r="J49" s="1156"/>
      <c r="K49" s="63">
        <v>70</v>
      </c>
      <c r="L49" s="64">
        <v>28</v>
      </c>
      <c r="M49" s="64">
        <v>25</v>
      </c>
      <c r="N49" s="64">
        <v>87</v>
      </c>
      <c r="O49" s="65">
        <v>74</v>
      </c>
      <c r="P49" s="48"/>
      <c r="Q49" s="48"/>
      <c r="R49" s="48"/>
      <c r="S49" s="48"/>
      <c r="T49" s="48"/>
      <c r="U49" s="48"/>
    </row>
    <row r="50" spans="1:21" ht="30.75" customHeight="1" x14ac:dyDescent="0.2">
      <c r="A50" s="48"/>
      <c r="B50" s="1178"/>
      <c r="C50" s="1179"/>
      <c r="D50" s="62"/>
      <c r="E50" s="1155" t="s">
        <v>15</v>
      </c>
      <c r="F50" s="1155"/>
      <c r="G50" s="1155"/>
      <c r="H50" s="1155"/>
      <c r="I50" s="1155"/>
      <c r="J50" s="1156"/>
      <c r="K50" s="63">
        <v>1</v>
      </c>
      <c r="L50" s="64">
        <v>1</v>
      </c>
      <c r="M50" s="64">
        <v>1</v>
      </c>
      <c r="N50" s="64">
        <v>13</v>
      </c>
      <c r="O50" s="65" t="s">
        <v>485</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461</v>
      </c>
      <c r="L52" s="64">
        <v>467</v>
      </c>
      <c r="M52" s="64">
        <v>472</v>
      </c>
      <c r="N52" s="64">
        <v>480</v>
      </c>
      <c r="O52" s="65">
        <v>499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273</v>
      </c>
      <c r="L53" s="69">
        <v>255</v>
      </c>
      <c r="M53" s="69">
        <v>295</v>
      </c>
      <c r="N53" s="69">
        <v>432</v>
      </c>
      <c r="O53" s="70">
        <v>426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485</v>
      </c>
      <c r="L58" s="84" t="s">
        <v>485</v>
      </c>
      <c r="M58" s="84" t="s">
        <v>485</v>
      </c>
      <c r="N58" s="84" t="s">
        <v>485</v>
      </c>
      <c r="O58" s="85" t="s">
        <v>485</v>
      </c>
    </row>
    <row r="59" spans="1:21" ht="31.5" customHeight="1" x14ac:dyDescent="0.2">
      <c r="B59" s="1163"/>
      <c r="C59" s="1164"/>
      <c r="D59" s="1170" t="s">
        <v>26</v>
      </c>
      <c r="E59" s="1171"/>
      <c r="F59" s="1171"/>
      <c r="G59" s="1171"/>
      <c r="H59" s="1171"/>
      <c r="I59" s="1171"/>
      <c r="J59" s="1172"/>
      <c r="K59" s="86" t="s">
        <v>485</v>
      </c>
      <c r="L59" s="87" t="s">
        <v>485</v>
      </c>
      <c r="M59" s="87" t="s">
        <v>485</v>
      </c>
      <c r="N59" s="87" t="s">
        <v>485</v>
      </c>
      <c r="O59" s="88" t="s">
        <v>485</v>
      </c>
    </row>
    <row r="60" spans="1:21" ht="31.5" customHeight="1" thickBot="1" x14ac:dyDescent="0.25">
      <c r="B60" s="1165"/>
      <c r="C60" s="1166"/>
      <c r="D60" s="1173" t="s">
        <v>27</v>
      </c>
      <c r="E60" s="1174"/>
      <c r="F60" s="1174"/>
      <c r="G60" s="1174"/>
      <c r="H60" s="1174"/>
      <c r="I60" s="1174"/>
      <c r="J60" s="1175"/>
      <c r="K60" s="89" t="s">
        <v>485</v>
      </c>
      <c r="L60" s="90" t="s">
        <v>485</v>
      </c>
      <c r="M60" s="90" t="s">
        <v>485</v>
      </c>
      <c r="N60" s="90" t="s">
        <v>485</v>
      </c>
      <c r="O60" s="91" t="s">
        <v>485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JTREzwT8RS0eFt6LKxZ7ogtKENBHa6wXKVaY/RIQ3wCjX3G/UyIn9aZ/luFeocs0K0xJp5hLYXAkZi5OviJVw==" saltValue="eW+gWY0geCMtwyOJXYytn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96" t="s">
        <v>30</v>
      </c>
      <c r="C41" s="1197"/>
      <c r="D41" s="105"/>
      <c r="E41" s="1198" t="s">
        <v>31</v>
      </c>
      <c r="F41" s="1198"/>
      <c r="G41" s="1198"/>
      <c r="H41" s="1199"/>
      <c r="I41" s="343">
        <v>7321</v>
      </c>
      <c r="J41" s="344">
        <v>7454</v>
      </c>
      <c r="K41" s="344">
        <v>6955</v>
      </c>
      <c r="L41" s="344">
        <v>6357</v>
      </c>
      <c r="M41" s="345">
        <v>6081</v>
      </c>
    </row>
    <row r="42" spans="2:13" ht="27.75" customHeight="1" x14ac:dyDescent="0.2">
      <c r="B42" s="1186"/>
      <c r="C42" s="1187"/>
      <c r="D42" s="106"/>
      <c r="E42" s="1190" t="s">
        <v>32</v>
      </c>
      <c r="F42" s="1190"/>
      <c r="G42" s="1190"/>
      <c r="H42" s="1191"/>
      <c r="I42" s="346">
        <v>2</v>
      </c>
      <c r="J42" s="347">
        <v>1</v>
      </c>
      <c r="K42" s="347" t="s">
        <v>485</v>
      </c>
      <c r="L42" s="347">
        <v>1511</v>
      </c>
      <c r="M42" s="348">
        <v>989</v>
      </c>
    </row>
    <row r="43" spans="2:13" ht="27.75" customHeight="1" x14ac:dyDescent="0.2">
      <c r="B43" s="1186"/>
      <c r="C43" s="1187"/>
      <c r="D43" s="106"/>
      <c r="E43" s="1190" t="s">
        <v>33</v>
      </c>
      <c r="F43" s="1190"/>
      <c r="G43" s="1190"/>
      <c r="H43" s="1191"/>
      <c r="I43" s="346">
        <v>574</v>
      </c>
      <c r="J43" s="347">
        <v>580</v>
      </c>
      <c r="K43" s="347">
        <v>580</v>
      </c>
      <c r="L43" s="347">
        <v>564</v>
      </c>
      <c r="M43" s="348">
        <v>567</v>
      </c>
    </row>
    <row r="44" spans="2:13" ht="27.75" customHeight="1" x14ac:dyDescent="0.2">
      <c r="B44" s="1186"/>
      <c r="C44" s="1187"/>
      <c r="D44" s="106"/>
      <c r="E44" s="1190" t="s">
        <v>34</v>
      </c>
      <c r="F44" s="1190"/>
      <c r="G44" s="1190"/>
      <c r="H44" s="1191"/>
      <c r="I44" s="346">
        <v>437</v>
      </c>
      <c r="J44" s="347">
        <v>1317</v>
      </c>
      <c r="K44" s="347">
        <v>2387</v>
      </c>
      <c r="L44" s="347">
        <v>2369</v>
      </c>
      <c r="M44" s="348">
        <v>2312</v>
      </c>
    </row>
    <row r="45" spans="2:13" ht="27.75" customHeight="1" x14ac:dyDescent="0.2">
      <c r="B45" s="1186"/>
      <c r="C45" s="1187"/>
      <c r="D45" s="106"/>
      <c r="E45" s="1190" t="s">
        <v>35</v>
      </c>
      <c r="F45" s="1190"/>
      <c r="G45" s="1190"/>
      <c r="H45" s="1191"/>
      <c r="I45" s="346">
        <v>2182</v>
      </c>
      <c r="J45" s="347">
        <v>2184</v>
      </c>
      <c r="K45" s="347">
        <v>2084</v>
      </c>
      <c r="L45" s="347">
        <v>2012</v>
      </c>
      <c r="M45" s="348">
        <v>2147</v>
      </c>
    </row>
    <row r="46" spans="2:13" ht="27.75" customHeight="1" x14ac:dyDescent="0.2">
      <c r="B46" s="1186"/>
      <c r="C46" s="1187"/>
      <c r="D46" s="107"/>
      <c r="E46" s="1190" t="s">
        <v>36</v>
      </c>
      <c r="F46" s="1190"/>
      <c r="G46" s="1190"/>
      <c r="H46" s="1191"/>
      <c r="I46" s="346" t="s">
        <v>485</v>
      </c>
      <c r="J46" s="347" t="s">
        <v>485</v>
      </c>
      <c r="K46" s="347" t="s">
        <v>485</v>
      </c>
      <c r="L46" s="347" t="s">
        <v>485</v>
      </c>
      <c r="M46" s="348" t="s">
        <v>485</v>
      </c>
    </row>
    <row r="47" spans="2:13" ht="27.75" customHeight="1" x14ac:dyDescent="0.2">
      <c r="B47" s="1186"/>
      <c r="C47" s="1187"/>
      <c r="D47" s="108"/>
      <c r="E47" s="1200" t="s">
        <v>37</v>
      </c>
      <c r="F47" s="1201"/>
      <c r="G47" s="1201"/>
      <c r="H47" s="1202"/>
      <c r="I47" s="346" t="s">
        <v>485</v>
      </c>
      <c r="J47" s="347" t="s">
        <v>485</v>
      </c>
      <c r="K47" s="347" t="s">
        <v>485</v>
      </c>
      <c r="L47" s="347" t="s">
        <v>485</v>
      </c>
      <c r="M47" s="348" t="s">
        <v>485</v>
      </c>
    </row>
    <row r="48" spans="2:13" ht="27.75" customHeight="1" x14ac:dyDescent="0.2">
      <c r="B48" s="1186"/>
      <c r="C48" s="1187"/>
      <c r="D48" s="106"/>
      <c r="E48" s="1190" t="s">
        <v>38</v>
      </c>
      <c r="F48" s="1190"/>
      <c r="G48" s="1190"/>
      <c r="H48" s="1191"/>
      <c r="I48" s="346" t="s">
        <v>485</v>
      </c>
      <c r="J48" s="347" t="s">
        <v>485</v>
      </c>
      <c r="K48" s="347" t="s">
        <v>485</v>
      </c>
      <c r="L48" s="347" t="s">
        <v>485</v>
      </c>
      <c r="M48" s="348" t="s">
        <v>485</v>
      </c>
    </row>
    <row r="49" spans="2:13" ht="27.75" customHeight="1" x14ac:dyDescent="0.2">
      <c r="B49" s="1188"/>
      <c r="C49" s="1189"/>
      <c r="D49" s="106"/>
      <c r="E49" s="1190" t="s">
        <v>39</v>
      </c>
      <c r="F49" s="1190"/>
      <c r="G49" s="1190"/>
      <c r="H49" s="1191"/>
      <c r="I49" s="346" t="s">
        <v>485</v>
      </c>
      <c r="J49" s="347" t="s">
        <v>485</v>
      </c>
      <c r="K49" s="347" t="s">
        <v>485</v>
      </c>
      <c r="L49" s="347" t="s">
        <v>485</v>
      </c>
      <c r="M49" s="348" t="s">
        <v>485</v>
      </c>
    </row>
    <row r="50" spans="2:13" ht="27.75" customHeight="1" x14ac:dyDescent="0.2">
      <c r="B50" s="1184" t="s">
        <v>40</v>
      </c>
      <c r="C50" s="1185"/>
      <c r="D50" s="109"/>
      <c r="E50" s="1190" t="s">
        <v>41</v>
      </c>
      <c r="F50" s="1190"/>
      <c r="G50" s="1190"/>
      <c r="H50" s="1191"/>
      <c r="I50" s="346">
        <v>2830</v>
      </c>
      <c r="J50" s="347">
        <v>2822</v>
      </c>
      <c r="K50" s="347">
        <v>3264</v>
      </c>
      <c r="L50" s="347">
        <v>3397</v>
      </c>
      <c r="M50" s="348">
        <v>3695</v>
      </c>
    </row>
    <row r="51" spans="2:13" ht="27.75" customHeight="1" x14ac:dyDescent="0.2">
      <c r="B51" s="1186"/>
      <c r="C51" s="1187"/>
      <c r="D51" s="106"/>
      <c r="E51" s="1190" t="s">
        <v>42</v>
      </c>
      <c r="F51" s="1190"/>
      <c r="G51" s="1190"/>
      <c r="H51" s="1191"/>
      <c r="I51" s="346" t="s">
        <v>485</v>
      </c>
      <c r="J51" s="347" t="s">
        <v>485</v>
      </c>
      <c r="K51" s="347" t="s">
        <v>485</v>
      </c>
      <c r="L51" s="347">
        <v>355</v>
      </c>
      <c r="M51" s="348">
        <v>338</v>
      </c>
    </row>
    <row r="52" spans="2:13" ht="27.75" customHeight="1" x14ac:dyDescent="0.2">
      <c r="B52" s="1188"/>
      <c r="C52" s="1189"/>
      <c r="D52" s="106"/>
      <c r="E52" s="1190" t="s">
        <v>43</v>
      </c>
      <c r="F52" s="1190"/>
      <c r="G52" s="1190"/>
      <c r="H52" s="1191"/>
      <c r="I52" s="346">
        <v>6283</v>
      </c>
      <c r="J52" s="347">
        <v>6407</v>
      </c>
      <c r="K52" s="347">
        <v>6168</v>
      </c>
      <c r="L52" s="347">
        <v>5874</v>
      </c>
      <c r="M52" s="348">
        <v>5583</v>
      </c>
    </row>
    <row r="53" spans="2:13" ht="27.75" customHeight="1" thickBot="1" x14ac:dyDescent="0.25">
      <c r="B53" s="1192" t="s">
        <v>19</v>
      </c>
      <c r="C53" s="1193"/>
      <c r="D53" s="110"/>
      <c r="E53" s="1194" t="s">
        <v>44</v>
      </c>
      <c r="F53" s="1194"/>
      <c r="G53" s="1194"/>
      <c r="H53" s="1195"/>
      <c r="I53" s="349">
        <v>1404</v>
      </c>
      <c r="J53" s="350">
        <v>2307</v>
      </c>
      <c r="K53" s="350">
        <v>2574</v>
      </c>
      <c r="L53" s="350">
        <v>3188</v>
      </c>
      <c r="M53" s="351">
        <v>2480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iufv0ItKAi+s4pdNKlxLbbCs5ndDfEs7o8G4V3RpSaGL8qnCvQCFGjPU/jYry/elY0US9aggkHakD15gotBxgw==" saltValue="Bq2YwJXEG15GxjLVsnyz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1" t="s">
        <v>46</v>
      </c>
      <c r="D55" s="1211"/>
      <c r="E55" s="1212"/>
      <c r="F55" s="352">
        <v>1188</v>
      </c>
      <c r="G55" s="352">
        <v>1289</v>
      </c>
      <c r="H55" s="353">
        <v>1503</v>
      </c>
    </row>
    <row r="56" spans="2:8" ht="52.5" customHeight="1" x14ac:dyDescent="0.2">
      <c r="B56" s="122"/>
      <c r="C56" s="1213" t="s">
        <v>47</v>
      </c>
      <c r="D56" s="1213"/>
      <c r="E56" s="1214"/>
      <c r="F56" s="354">
        <v>2</v>
      </c>
      <c r="G56" s="354">
        <v>2</v>
      </c>
      <c r="H56" s="355">
        <v>2</v>
      </c>
    </row>
    <row r="57" spans="2:8" ht="53.25" customHeight="1" x14ac:dyDescent="0.2">
      <c r="B57" s="122"/>
      <c r="C57" s="1215" t="s">
        <v>48</v>
      </c>
      <c r="D57" s="1215"/>
      <c r="E57" s="1216"/>
      <c r="F57" s="356">
        <v>1250</v>
      </c>
      <c r="G57" s="356">
        <v>1798</v>
      </c>
      <c r="H57" s="357">
        <v>1893</v>
      </c>
    </row>
    <row r="58" spans="2:8" ht="45.75" customHeight="1" x14ac:dyDescent="0.2">
      <c r="B58" s="123"/>
      <c r="C58" s="1203" t="s">
        <v>542</v>
      </c>
      <c r="D58" s="1204"/>
      <c r="E58" s="1205"/>
      <c r="F58" s="358">
        <v>584</v>
      </c>
      <c r="G58" s="358">
        <v>594</v>
      </c>
      <c r="H58" s="359">
        <v>776</v>
      </c>
    </row>
    <row r="59" spans="2:8" ht="45.75" customHeight="1" x14ac:dyDescent="0.2">
      <c r="B59" s="123"/>
      <c r="C59" s="1203" t="s">
        <v>543</v>
      </c>
      <c r="D59" s="1204"/>
      <c r="E59" s="1205"/>
      <c r="F59" s="358">
        <v>588</v>
      </c>
      <c r="G59" s="358">
        <v>573</v>
      </c>
      <c r="H59" s="359">
        <v>558</v>
      </c>
    </row>
    <row r="60" spans="2:8" ht="45.75" customHeight="1" x14ac:dyDescent="0.2">
      <c r="B60" s="123"/>
      <c r="C60" s="1203" t="s">
        <v>544</v>
      </c>
      <c r="D60" s="1204"/>
      <c r="E60" s="1205"/>
      <c r="F60" s="358">
        <v>0</v>
      </c>
      <c r="G60" s="358">
        <v>551</v>
      </c>
      <c r="H60" s="359">
        <v>478</v>
      </c>
    </row>
    <row r="61" spans="2:8" ht="45.75" customHeight="1" x14ac:dyDescent="0.2">
      <c r="B61" s="123"/>
      <c r="C61" s="1203" t="s">
        <v>545</v>
      </c>
      <c r="D61" s="1204"/>
      <c r="E61" s="1205"/>
      <c r="F61" s="358">
        <v>50</v>
      </c>
      <c r="G61" s="358">
        <v>50</v>
      </c>
      <c r="H61" s="359">
        <v>50</v>
      </c>
    </row>
    <row r="62" spans="2:8" ht="45.75" customHeight="1" thickBot="1" x14ac:dyDescent="0.25">
      <c r="B62" s="124"/>
      <c r="C62" s="1206" t="s">
        <v>546</v>
      </c>
      <c r="D62" s="1207"/>
      <c r="E62" s="1208"/>
      <c r="F62" s="360">
        <v>24</v>
      </c>
      <c r="G62" s="360">
        <v>24</v>
      </c>
      <c r="H62" s="361">
        <v>24</v>
      </c>
    </row>
    <row r="63" spans="2:8" ht="52.5" customHeight="1" thickBot="1" x14ac:dyDescent="0.25">
      <c r="B63" s="125"/>
      <c r="C63" s="1209" t="s">
        <v>49</v>
      </c>
      <c r="D63" s="1209"/>
      <c r="E63" s="1210"/>
      <c r="F63" s="362">
        <v>2441</v>
      </c>
      <c r="G63" s="362">
        <v>3090</v>
      </c>
      <c r="H63" s="363">
        <v>3398</v>
      </c>
    </row>
    <row r="64" spans="2:8" ht="13" x14ac:dyDescent="0.2"/>
  </sheetData>
  <sheetProtection algorithmName="SHA-512" hashValue="Z2Dp9lcj3c78hRztJj4yb2EIe959QEhyBGOcEGxTWds9PVRJAY8LktobCRR87ouj07VrDhUPYjpf2kiIcrBaMw==" saltValue="fIQTXP/OAhn2sAMiEE8V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75271</v>
      </c>
      <c r="E3" s="144"/>
      <c r="F3" s="145">
        <v>125418</v>
      </c>
      <c r="G3" s="146"/>
      <c r="H3" s="147"/>
    </row>
    <row r="4" spans="1:8" x14ac:dyDescent="0.2">
      <c r="A4" s="148"/>
      <c r="B4" s="149"/>
      <c r="C4" s="150"/>
      <c r="D4" s="151">
        <v>37290</v>
      </c>
      <c r="E4" s="152"/>
      <c r="F4" s="153">
        <v>60445</v>
      </c>
      <c r="G4" s="154"/>
      <c r="H4" s="155"/>
    </row>
    <row r="5" spans="1:8" x14ac:dyDescent="0.2">
      <c r="A5" s="136" t="s">
        <v>517</v>
      </c>
      <c r="B5" s="141"/>
      <c r="C5" s="142"/>
      <c r="D5" s="143">
        <v>79300</v>
      </c>
      <c r="E5" s="144"/>
      <c r="F5" s="145">
        <v>108384</v>
      </c>
      <c r="G5" s="146"/>
      <c r="H5" s="147"/>
    </row>
    <row r="6" spans="1:8" x14ac:dyDescent="0.2">
      <c r="A6" s="148"/>
      <c r="B6" s="149"/>
      <c r="C6" s="150"/>
      <c r="D6" s="151">
        <v>16494</v>
      </c>
      <c r="E6" s="152"/>
      <c r="F6" s="153">
        <v>51153</v>
      </c>
      <c r="G6" s="154"/>
      <c r="H6" s="155"/>
    </row>
    <row r="7" spans="1:8" x14ac:dyDescent="0.2">
      <c r="A7" s="136" t="s">
        <v>518</v>
      </c>
      <c r="B7" s="141"/>
      <c r="C7" s="142"/>
      <c r="D7" s="143">
        <v>50996</v>
      </c>
      <c r="E7" s="144"/>
      <c r="F7" s="145">
        <v>80959</v>
      </c>
      <c r="G7" s="146"/>
      <c r="H7" s="147"/>
    </row>
    <row r="8" spans="1:8" x14ac:dyDescent="0.2">
      <c r="A8" s="148"/>
      <c r="B8" s="149"/>
      <c r="C8" s="150"/>
      <c r="D8" s="151">
        <v>14446</v>
      </c>
      <c r="E8" s="152"/>
      <c r="F8" s="153">
        <v>43928</v>
      </c>
      <c r="G8" s="154"/>
      <c r="H8" s="155"/>
    </row>
    <row r="9" spans="1:8" x14ac:dyDescent="0.2">
      <c r="A9" s="136" t="s">
        <v>519</v>
      </c>
      <c r="B9" s="141"/>
      <c r="C9" s="142"/>
      <c r="D9" s="143">
        <v>40119</v>
      </c>
      <c r="E9" s="144"/>
      <c r="F9" s="145">
        <v>117242</v>
      </c>
      <c r="G9" s="146"/>
      <c r="H9" s="147"/>
    </row>
    <row r="10" spans="1:8" x14ac:dyDescent="0.2">
      <c r="A10" s="148"/>
      <c r="B10" s="149"/>
      <c r="C10" s="150"/>
      <c r="D10" s="151">
        <v>13793</v>
      </c>
      <c r="E10" s="152"/>
      <c r="F10" s="153">
        <v>59234</v>
      </c>
      <c r="G10" s="154"/>
      <c r="H10" s="155"/>
    </row>
    <row r="11" spans="1:8" x14ac:dyDescent="0.2">
      <c r="A11" s="136" t="s">
        <v>520</v>
      </c>
      <c r="B11" s="141"/>
      <c r="C11" s="142"/>
      <c r="D11" s="143">
        <v>75619</v>
      </c>
      <c r="E11" s="144"/>
      <c r="F11" s="145">
        <v>113894</v>
      </c>
      <c r="G11" s="146"/>
      <c r="H11" s="147"/>
    </row>
    <row r="12" spans="1:8" x14ac:dyDescent="0.2">
      <c r="A12" s="148"/>
      <c r="B12" s="149"/>
      <c r="C12" s="156"/>
      <c r="D12" s="151">
        <v>11882</v>
      </c>
      <c r="E12" s="152"/>
      <c r="F12" s="153">
        <v>65544</v>
      </c>
      <c r="G12" s="154"/>
      <c r="H12" s="155"/>
    </row>
    <row r="13" spans="1:8" x14ac:dyDescent="0.2">
      <c r="A13" s="136"/>
      <c r="B13" s="141"/>
      <c r="C13" s="157"/>
      <c r="D13" s="158">
        <v>64261</v>
      </c>
      <c r="E13" s="159"/>
      <c r="F13" s="160">
        <v>109179</v>
      </c>
      <c r="G13" s="161"/>
      <c r="H13" s="147"/>
    </row>
    <row r="14" spans="1:8" x14ac:dyDescent="0.2">
      <c r="A14" s="148"/>
      <c r="B14" s="149"/>
      <c r="C14" s="150"/>
      <c r="D14" s="151">
        <v>18781</v>
      </c>
      <c r="E14" s="152"/>
      <c r="F14" s="153">
        <v>56061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5.25</v>
      </c>
      <c r="C19" s="162">
        <f>ROUND(VALUE(SUBSTITUTE(実質収支比率等に係る経年分析!G$48,"▲","-")),2)</f>
        <v>5.66</v>
      </c>
      <c r="D19" s="162">
        <f>ROUND(VALUE(SUBSTITUTE(実質収支比率等に係る経年分析!H$48,"▲","-")),2)</f>
        <v>7.32</v>
      </c>
      <c r="E19" s="162">
        <f>ROUND(VALUE(SUBSTITUTE(実質収支比率等に係る経年分析!I$48,"▲","-")),2)</f>
        <v>8.01</v>
      </c>
      <c r="F19" s="162">
        <f>ROUND(VALUE(SUBSTITUTE(実質収支比率等に係る経年分析!J$48,"▲","-")),2)</f>
        <v>7.91</v>
      </c>
    </row>
    <row r="20" spans="1:11" x14ac:dyDescent="0.2">
      <c r="A20" s="162" t="s">
        <v>53</v>
      </c>
      <c r="B20" s="162">
        <f>ROUND(VALUE(SUBSTITUTE(実質収支比率等に係る経年分析!F$47,"▲","-")),2)</f>
        <v>19.059999999999999</v>
      </c>
      <c r="C20" s="162">
        <f>ROUND(VALUE(SUBSTITUTE(実質収支比率等に係る経年分析!G$47,"▲","-")),2)</f>
        <v>18.77</v>
      </c>
      <c r="D20" s="162">
        <f>ROUND(VALUE(SUBSTITUTE(実質収支比率等に係る経年分析!H$47,"▲","-")),2)</f>
        <v>22.6</v>
      </c>
      <c r="E20" s="162">
        <f>ROUND(VALUE(SUBSTITUTE(実質収支比率等に係る経年分析!I$47,"▲","-")),2)</f>
        <v>24.31</v>
      </c>
      <c r="F20" s="162">
        <f>ROUND(VALUE(SUBSTITUTE(実質収支比率等に係る経年分析!J$47,"▲","-")),2)</f>
        <v>27.86</v>
      </c>
    </row>
    <row r="21" spans="1:11" x14ac:dyDescent="0.2">
      <c r="A21" s="162" t="s">
        <v>54</v>
      </c>
      <c r="B21" s="162">
        <f>IF(ISNUMBER(VALUE(SUBSTITUTE(実質収支比率等に係る経年分析!F$49,"▲","-"))),ROUND(VALUE(SUBSTITUTE(実質収支比率等に係る経年分析!F$49,"▲","-")),2),NA())</f>
        <v>-0.16</v>
      </c>
      <c r="C21" s="162">
        <f>IF(ISNUMBER(VALUE(SUBSTITUTE(実質収支比率等に係る経年分析!G$49,"▲","-"))),ROUND(VALUE(SUBSTITUTE(実質収支比率等に係る経年分析!G$49,"▲","-")),2),NA())</f>
        <v>1.59</v>
      </c>
      <c r="D21" s="162">
        <f>IF(ISNUMBER(VALUE(SUBSTITUTE(実質収支比率等に係る経年分析!H$49,"▲","-"))),ROUND(VALUE(SUBSTITUTE(実質収支比率等に係る経年分析!H$49,"▲","-")),2),NA())</f>
        <v>4.55</v>
      </c>
      <c r="E21" s="162">
        <f>IF(ISNUMBER(VALUE(SUBSTITUTE(実質収支比率等に係る経年分析!I$49,"▲","-"))),ROUND(VALUE(SUBSTITUTE(実質収支比率等に係る経年分析!I$49,"▲","-")),2),NA())</f>
        <v>2.66</v>
      </c>
      <c r="F21" s="162">
        <f>IF(ISNUMBER(VALUE(SUBSTITUTE(実質収支比率等に係る経年分析!J$49,"▲","-"))),ROUND(VALUE(SUBSTITUTE(実質収支比率等に係る経年分析!J$49,"▲","-")),2),NA())</f>
        <v>3.99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0.57999999999999996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0.18</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1.83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1.28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1.72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2">
      <c r="A32" s="163" t="str">
        <f>IF(連結実質赤字比率に係る赤字・黒字の構成分析!C$38="",NA(),連結実質赤字比率に係る赤字・黒字の構成分析!C$38)</f>
        <v>漁業集落排水事業会計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0.56999999999999995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0.41</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0.56999999999999995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2.39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1.18</v>
      </c>
    </row>
    <row r="34" spans="1:16" x14ac:dyDescent="0.2">
      <c r="A34" s="163" t="str">
        <f>IF(連結実質赤字比率に係る赤字・黒字の構成分析!C$36="",NA(),連結実質赤字比率に係る赤字・黒字の構成分析!C$36)</f>
        <v>後期高齢者医療特別会計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0.03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0.04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0.12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1.69</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5.24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5.65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7.31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7.91</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14.44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14.52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13.63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461</v>
      </c>
      <c r="E42" s="164"/>
      <c r="F42" s="164"/>
      <c r="G42" s="164">
        <f>'実質公債費比率（分子）の構造'!L$52</f>
        <v>467</v>
      </c>
      <c r="H42" s="164"/>
      <c r="I42" s="164"/>
      <c r="J42" s="164">
        <f>'実質公債費比率（分子）の構造'!M$52</f>
        <v>472</v>
      </c>
      <c r="K42" s="164"/>
      <c r="L42" s="164"/>
      <c r="M42" s="164">
        <f>'実質公債費比率（分子）の構造'!N$52</f>
        <v>480</v>
      </c>
      <c r="N42" s="164"/>
      <c r="O42" s="164"/>
      <c r="P42" s="164">
        <f>'実質公債費比率（分子）の構造'!O$52</f>
        <v>499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v>
      </c>
      <c r="C44" s="164"/>
      <c r="D44" s="164"/>
      <c r="E44" s="164">
        <f>'実質公債費比率（分子）の構造'!L$50</f>
        <v>1</v>
      </c>
      <c r="F44" s="164"/>
      <c r="G44" s="164"/>
      <c r="H44" s="164">
        <f>'実質公債費比率（分子）の構造'!M$50</f>
        <v>1</v>
      </c>
      <c r="I44" s="164"/>
      <c r="J44" s="164"/>
      <c r="K44" s="164">
        <f>'実質公債費比率（分子）の構造'!N$50</f>
        <v>13</v>
      </c>
      <c r="L44" s="164"/>
      <c r="M44" s="164"/>
      <c r="N44" s="164" t="str">
        <f>'実質公債費比率（分子）の構造'!O$50</f>
        <v>-</v>
      </c>
      <c r="O44" s="164"/>
      <c r="P44" s="164"/>
    </row>
    <row r="45" spans="1:16" x14ac:dyDescent="0.2">
      <c r="A45" s="164" t="s">
        <v>63</v>
      </c>
      <c r="B45" s="164">
        <f>'実質公債費比率（分子）の構造'!K$49</f>
        <v>70</v>
      </c>
      <c r="C45" s="164"/>
      <c r="D45" s="164"/>
      <c r="E45" s="164">
        <f>'実質公債費比率（分子）の構造'!L$49</f>
        <v>28</v>
      </c>
      <c r="F45" s="164"/>
      <c r="G45" s="164"/>
      <c r="H45" s="164">
        <f>'実質公債費比率（分子）の構造'!M$49</f>
        <v>25</v>
      </c>
      <c r="I45" s="164"/>
      <c r="J45" s="164"/>
      <c r="K45" s="164">
        <f>'実質公債費比率（分子）の構造'!N$49</f>
        <v>87</v>
      </c>
      <c r="L45" s="164"/>
      <c r="M45" s="164"/>
      <c r="N45" s="164">
        <f>'実質公債費比率（分子）の構造'!O$49</f>
        <v>74</v>
      </c>
      <c r="O45" s="164"/>
      <c r="P45" s="164"/>
    </row>
    <row r="46" spans="1:16" x14ac:dyDescent="0.2">
      <c r="A46" s="164" t="s">
        <v>64</v>
      </c>
      <c r="B46" s="164">
        <f>'実質公債費比率（分子）の構造'!K$48</f>
        <v>61</v>
      </c>
      <c r="C46" s="164"/>
      <c r="D46" s="164"/>
      <c r="E46" s="164">
        <f>'実質公債費比率（分子）の構造'!L$48</f>
        <v>63</v>
      </c>
      <c r="F46" s="164"/>
      <c r="G46" s="164"/>
      <c r="H46" s="164">
        <f>'実質公債費比率（分子）の構造'!M$48</f>
        <v>63</v>
      </c>
      <c r="I46" s="164"/>
      <c r="J46" s="164"/>
      <c r="K46" s="164">
        <f>'実質公債費比率（分子）の構造'!N$48</f>
        <v>67</v>
      </c>
      <c r="L46" s="164"/>
      <c r="M46" s="164"/>
      <c r="N46" s="164">
        <f>'実質公債費比率（分子）の構造'!O$48</f>
        <v>71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602</v>
      </c>
      <c r="C49" s="164"/>
      <c r="D49" s="164"/>
      <c r="E49" s="164">
        <f>'実質公債費比率（分子）の構造'!L$45</f>
        <v>630</v>
      </c>
      <c r="F49" s="164"/>
      <c r="G49" s="164"/>
      <c r="H49" s="164">
        <f>'実質公債費比率（分子）の構造'!M$45</f>
        <v>678</v>
      </c>
      <c r="I49" s="164"/>
      <c r="J49" s="164"/>
      <c r="K49" s="164">
        <f>'実質公債費比率（分子）の構造'!N$45</f>
        <v>745</v>
      </c>
      <c r="L49" s="164"/>
      <c r="M49" s="164"/>
      <c r="N49" s="164">
        <f>'実質公債費比率（分子）の構造'!O$45</f>
        <v>780</v>
      </c>
      <c r="O49" s="164"/>
      <c r="P49" s="164"/>
    </row>
    <row r="50" spans="1:16" x14ac:dyDescent="0.2">
      <c r="A50" s="164" t="s">
        <v>67</v>
      </c>
      <c r="B50" s="164" t="e">
        <f>NA()</f>
        <v>#N/A</v>
      </c>
      <c r="C50" s="164">
        <f>IF(ISNUMBER('実質公債費比率（分子）の構造'!K$53),'実質公債費比率（分子）の構造'!K$53,NA())</f>
        <v>273</v>
      </c>
      <c r="D50" s="164" t="e">
        <f>NA()</f>
        <v>#N/A</v>
      </c>
      <c r="E50" s="164" t="e">
        <f>NA()</f>
        <v>#N/A</v>
      </c>
      <c r="F50" s="164">
        <f>IF(ISNUMBER('実質公債費比率（分子）の構造'!L$53),'実質公債費比率（分子）の構造'!L$53,NA())</f>
        <v>255</v>
      </c>
      <c r="G50" s="164" t="e">
        <f>NA()</f>
        <v>#N/A</v>
      </c>
      <c r="H50" s="164" t="e">
        <f>NA()</f>
        <v>#N/A</v>
      </c>
      <c r="I50" s="164">
        <f>IF(ISNUMBER('実質公債費比率（分子）の構造'!M$53),'実質公債費比率（分子）の構造'!M$53,NA())</f>
        <v>295</v>
      </c>
      <c r="J50" s="164" t="e">
        <f>NA()</f>
        <v>#N/A</v>
      </c>
      <c r="K50" s="164" t="e">
        <f>NA()</f>
        <v>#N/A</v>
      </c>
      <c r="L50" s="164">
        <f>IF(ISNUMBER('実質公債費比率（分子）の構造'!N$53),'実質公債費比率（分子）の構造'!N$53,NA())</f>
        <v>432</v>
      </c>
      <c r="M50" s="164" t="e">
        <f>NA()</f>
        <v>#N/A</v>
      </c>
      <c r="N50" s="164" t="e">
        <f>NA()</f>
        <v>#N/A</v>
      </c>
      <c r="O50" s="164">
        <f>IF(ISNUMBER('実質公債費比率（分子）の構造'!O$53),'実質公債費比率（分子）の構造'!O$53,NA())</f>
        <v>426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6283</v>
      </c>
      <c r="E56" s="163"/>
      <c r="F56" s="163"/>
      <c r="G56" s="163">
        <f>'将来負担比率（分子）の構造'!J$52</f>
        <v>6407</v>
      </c>
      <c r="H56" s="163"/>
      <c r="I56" s="163"/>
      <c r="J56" s="163">
        <f>'将来負担比率（分子）の構造'!K$52</f>
        <v>6168</v>
      </c>
      <c r="K56" s="163"/>
      <c r="L56" s="163"/>
      <c r="M56" s="163">
        <f>'将来負担比率（分子）の構造'!L$52</f>
        <v>5874</v>
      </c>
      <c r="N56" s="163"/>
      <c r="O56" s="163"/>
      <c r="P56" s="163">
        <f>'将来負担比率（分子）の構造'!M$52</f>
        <v>5583</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f>'将来負担比率（分子）の構造'!L$51</f>
        <v>355</v>
      </c>
      <c r="N57" s="163"/>
      <c r="O57" s="163"/>
      <c r="P57" s="163">
        <f>'将来負担比率（分子）の構造'!M$51</f>
        <v>338</v>
      </c>
    </row>
    <row r="58" spans="1:16" x14ac:dyDescent="0.2">
      <c r="A58" s="163" t="s">
        <v>41</v>
      </c>
      <c r="B58" s="163"/>
      <c r="C58" s="163"/>
      <c r="D58" s="163">
        <f>'将来負担比率（分子）の構造'!I$50</f>
        <v>2830</v>
      </c>
      <c r="E58" s="163"/>
      <c r="F58" s="163"/>
      <c r="G58" s="163">
        <f>'将来負担比率（分子）の構造'!J$50</f>
        <v>2822</v>
      </c>
      <c r="H58" s="163"/>
      <c r="I58" s="163"/>
      <c r="J58" s="163">
        <f>'将来負担比率（分子）の構造'!K$50</f>
        <v>3264</v>
      </c>
      <c r="K58" s="163"/>
      <c r="L58" s="163"/>
      <c r="M58" s="163">
        <f>'将来負担比率（分子）の構造'!L$50</f>
        <v>3397</v>
      </c>
      <c r="N58" s="163"/>
      <c r="O58" s="163"/>
      <c r="P58" s="163">
        <f>'将来負担比率（分子）の構造'!M$50</f>
        <v>3695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2182</v>
      </c>
      <c r="C62" s="163"/>
      <c r="D62" s="163"/>
      <c r="E62" s="163">
        <f>'将来負担比率（分子）の構造'!J$45</f>
        <v>2184</v>
      </c>
      <c r="F62" s="163"/>
      <c r="G62" s="163"/>
      <c r="H62" s="163">
        <f>'将来負担比率（分子）の構造'!K$45</f>
        <v>2084</v>
      </c>
      <c r="I62" s="163"/>
      <c r="J62" s="163"/>
      <c r="K62" s="163">
        <f>'将来負担比率（分子）の構造'!L$45</f>
        <v>2012</v>
      </c>
      <c r="L62" s="163"/>
      <c r="M62" s="163"/>
      <c r="N62" s="163">
        <f>'将来負担比率（分子）の構造'!M$45</f>
        <v>2147</v>
      </c>
      <c r="O62" s="163"/>
      <c r="P62" s="163"/>
    </row>
    <row r="63" spans="1:16" x14ac:dyDescent="0.2">
      <c r="A63" s="163" t="s">
        <v>34</v>
      </c>
      <c r="B63" s="163">
        <f>'将来負担比率（分子）の構造'!I$44</f>
        <v>437</v>
      </c>
      <c r="C63" s="163"/>
      <c r="D63" s="163"/>
      <c r="E63" s="163">
        <f>'将来負担比率（分子）の構造'!J$44</f>
        <v>1317</v>
      </c>
      <c r="F63" s="163"/>
      <c r="G63" s="163"/>
      <c r="H63" s="163">
        <f>'将来負担比率（分子）の構造'!K$44</f>
        <v>2387</v>
      </c>
      <c r="I63" s="163"/>
      <c r="J63" s="163"/>
      <c r="K63" s="163">
        <f>'将来負担比率（分子）の構造'!L$44</f>
        <v>2369</v>
      </c>
      <c r="L63" s="163"/>
      <c r="M63" s="163"/>
      <c r="N63" s="163">
        <f>'将来負担比率（分子）の構造'!M$44</f>
        <v>2312</v>
      </c>
      <c r="O63" s="163"/>
      <c r="P63" s="163"/>
    </row>
    <row r="64" spans="1:16" x14ac:dyDescent="0.2">
      <c r="A64" s="163" t="s">
        <v>33</v>
      </c>
      <c r="B64" s="163">
        <f>'将来負担比率（分子）の構造'!I$43</f>
        <v>574</v>
      </c>
      <c r="C64" s="163"/>
      <c r="D64" s="163"/>
      <c r="E64" s="163">
        <f>'将来負担比率（分子）の構造'!J$43</f>
        <v>580</v>
      </c>
      <c r="F64" s="163"/>
      <c r="G64" s="163"/>
      <c r="H64" s="163">
        <f>'将来負担比率（分子）の構造'!K$43</f>
        <v>580</v>
      </c>
      <c r="I64" s="163"/>
      <c r="J64" s="163"/>
      <c r="K64" s="163">
        <f>'将来負担比率（分子）の構造'!L$43</f>
        <v>564</v>
      </c>
      <c r="L64" s="163"/>
      <c r="M64" s="163"/>
      <c r="N64" s="163">
        <f>'将来負担比率（分子）の構造'!M$43</f>
        <v>567</v>
      </c>
      <c r="O64" s="163"/>
      <c r="P64" s="163"/>
    </row>
    <row r="65" spans="1:16" x14ac:dyDescent="0.2">
      <c r="A65" s="163" t="s">
        <v>32</v>
      </c>
      <c r="B65" s="163">
        <f>'将来負担比率（分子）の構造'!I$42</f>
        <v>2</v>
      </c>
      <c r="C65" s="163"/>
      <c r="D65" s="163"/>
      <c r="E65" s="163">
        <f>'将来負担比率（分子）の構造'!J$42</f>
        <v>1</v>
      </c>
      <c r="F65" s="163"/>
      <c r="G65" s="163"/>
      <c r="H65" s="163" t="str">
        <f>'将来負担比率（分子）の構造'!K$42</f>
        <v>-</v>
      </c>
      <c r="I65" s="163"/>
      <c r="J65" s="163"/>
      <c r="K65" s="163">
        <f>'将来負担比率（分子）の構造'!L$42</f>
        <v>1511</v>
      </c>
      <c r="L65" s="163"/>
      <c r="M65" s="163"/>
      <c r="N65" s="163">
        <f>'将来負担比率（分子）の構造'!M$42</f>
        <v>989</v>
      </c>
      <c r="O65" s="163"/>
      <c r="P65" s="163"/>
    </row>
    <row r="66" spans="1:16" x14ac:dyDescent="0.2">
      <c r="A66" s="163" t="s">
        <v>31</v>
      </c>
      <c r="B66" s="163">
        <f>'将来負担比率（分子）の構造'!I$41</f>
        <v>7321</v>
      </c>
      <c r="C66" s="163"/>
      <c r="D66" s="163"/>
      <c r="E66" s="163">
        <f>'将来負担比率（分子）の構造'!J$41</f>
        <v>7454</v>
      </c>
      <c r="F66" s="163"/>
      <c r="G66" s="163"/>
      <c r="H66" s="163">
        <f>'将来負担比率（分子）の構造'!K$41</f>
        <v>6955</v>
      </c>
      <c r="I66" s="163"/>
      <c r="J66" s="163"/>
      <c r="K66" s="163">
        <f>'将来負担比率（分子）の構造'!L$41</f>
        <v>6357</v>
      </c>
      <c r="L66" s="163"/>
      <c r="M66" s="163"/>
      <c r="N66" s="163">
        <f>'将来負担比率（分子）の構造'!M$41</f>
        <v>6081</v>
      </c>
      <c r="O66" s="163"/>
      <c r="P66" s="163"/>
    </row>
    <row r="67" spans="1:16" x14ac:dyDescent="0.2">
      <c r="A67" s="163" t="s">
        <v>71</v>
      </c>
      <c r="B67" s="163" t="e">
        <f>NA()</f>
        <v>#N/A</v>
      </c>
      <c r="C67" s="163">
        <f>IF(ISNUMBER('将来負担比率（分子）の構造'!I$53), IF('将来負担比率（分子）の構造'!I$53 &lt; 0, 0, '将来負担比率（分子）の構造'!I$53), NA())</f>
        <v>1404</v>
      </c>
      <c r="D67" s="163" t="e">
        <f>NA()</f>
        <v>#N/A</v>
      </c>
      <c r="E67" s="163" t="e">
        <f>NA()</f>
        <v>#N/A</v>
      </c>
      <c r="F67" s="163">
        <f>IF(ISNUMBER('将来負担比率（分子）の構造'!J$53), IF('将来負担比率（分子）の構造'!J$53 &lt; 0, 0, '将来負担比率（分子）の構造'!J$53), NA())</f>
        <v>2307</v>
      </c>
      <c r="G67" s="163" t="e">
        <f>NA()</f>
        <v>#N/A</v>
      </c>
      <c r="H67" s="163" t="e">
        <f>NA()</f>
        <v>#N/A</v>
      </c>
      <c r="I67" s="163">
        <f>IF(ISNUMBER('将来負担比率（分子）の構造'!K$53), IF('将来負担比率（分子）の構造'!K$53 &lt; 0, 0, '将来負担比率（分子）の構造'!K$53), NA())</f>
        <v>2574</v>
      </c>
      <c r="J67" s="163" t="e">
        <f>NA()</f>
        <v>#N/A</v>
      </c>
      <c r="K67" s="163" t="e">
        <f>NA()</f>
        <v>#N/A</v>
      </c>
      <c r="L67" s="163">
        <f>IF(ISNUMBER('将来負担比率（分子）の構造'!L$53), IF('将来負担比率（分子）の構造'!L$53 &lt; 0, 0, '将来負担比率（分子）の構造'!L$53), NA())</f>
        <v>3188</v>
      </c>
      <c r="M67" s="163" t="e">
        <f>NA()</f>
        <v>#N/A</v>
      </c>
      <c r="N67" s="163" t="e">
        <f>NA()</f>
        <v>#N/A</v>
      </c>
      <c r="O67" s="163">
        <f>IF(ISNUMBER('将来負担比率（分子）の構造'!M$53), IF('将来負担比率（分子）の構造'!M$53 &lt; 0, 0, '将来負担比率（分子）の構造'!M$53), NA())</f>
        <v>2480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1188</v>
      </c>
      <c r="C72" s="167">
        <f>基金残高に係る経年分析!G55</f>
        <v>1289</v>
      </c>
      <c r="D72" s="167">
        <f>基金残高に係る経年分析!H55</f>
        <v>1503</v>
      </c>
    </row>
    <row r="73" spans="1:16" x14ac:dyDescent="0.2">
      <c r="A73" s="166" t="s">
        <v>74</v>
      </c>
      <c r="B73" s="167">
        <f>基金残高に係る経年分析!F56</f>
        <v>2</v>
      </c>
      <c r="C73" s="167">
        <f>基金残高に係る経年分析!G56</f>
        <v>2</v>
      </c>
      <c r="D73" s="167">
        <f>基金残高に係る経年分析!H56</f>
        <v>2</v>
      </c>
    </row>
    <row r="74" spans="1:16" x14ac:dyDescent="0.2">
      <c r="A74" s="166" t="s">
        <v>75</v>
      </c>
      <c r="B74" s="167">
        <f>基金残高に係る経年分析!F57</f>
        <v>1250</v>
      </c>
      <c r="C74" s="167">
        <f>基金残高に係る経年分析!G57</f>
        <v>1798</v>
      </c>
      <c r="D74" s="167">
        <f>基金残高に係る経年分析!H57</f>
        <v>1893</v>
      </c>
    </row>
  </sheetData>
  <sheetProtection algorithmName="SHA-512" hashValue="7gTdWfKN6okvSei+xfw45qDCQ//ZsVW8UAOyDzQTh8dInpnyGfAbHqk/oJshmwx3K1Mh3BqOJ1fTEiP5vaA7dQ==" saltValue="gJz6jAwLPXoA7cc47meJ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214</v>
      </c>
      <c r="C5" s="680"/>
      <c r="D5" s="680"/>
      <c r="E5" s="680"/>
      <c r="F5" s="680"/>
      <c r="G5" s="680"/>
      <c r="H5" s="680"/>
      <c r="I5" s="680"/>
      <c r="J5" s="680"/>
      <c r="K5" s="680"/>
      <c r="L5" s="680"/>
      <c r="M5" s="680"/>
      <c r="N5" s="680"/>
      <c r="O5" s="680"/>
      <c r="P5" s="680"/>
      <c r="Q5" s="681"/>
      <c r="R5" s="676">
        <v>2082189</v>
      </c>
      <c r="S5" s="677"/>
      <c r="T5" s="677"/>
      <c r="U5" s="677"/>
      <c r="V5" s="677"/>
      <c r="W5" s="677"/>
      <c r="X5" s="677"/>
      <c r="Y5" s="702"/>
      <c r="Z5" s="715">
        <v>21.2</v>
      </c>
      <c r="AA5" s="715"/>
      <c r="AB5" s="715"/>
      <c r="AC5" s="715"/>
      <c r="AD5" s="716">
        <v>2082189</v>
      </c>
      <c r="AE5" s="716"/>
      <c r="AF5" s="716"/>
      <c r="AG5" s="716"/>
      <c r="AH5" s="716"/>
      <c r="AI5" s="716"/>
      <c r="AJ5" s="716"/>
      <c r="AK5" s="716"/>
      <c r="AL5" s="703">
        <v>37.700000000000003</v>
      </c>
      <c r="AM5" s="685"/>
      <c r="AN5" s="685"/>
      <c r="AO5" s="704"/>
      <c r="AP5" s="679" t="s">
        <v>215</v>
      </c>
      <c r="AQ5" s="680"/>
      <c r="AR5" s="680"/>
      <c r="AS5" s="680"/>
      <c r="AT5" s="680"/>
      <c r="AU5" s="680"/>
      <c r="AV5" s="680"/>
      <c r="AW5" s="680"/>
      <c r="AX5" s="680"/>
      <c r="AY5" s="680"/>
      <c r="AZ5" s="680"/>
      <c r="BA5" s="680"/>
      <c r="BB5" s="680"/>
      <c r="BC5" s="680"/>
      <c r="BD5" s="680"/>
      <c r="BE5" s="680"/>
      <c r="BF5" s="681"/>
      <c r="BG5" s="621">
        <v>2068427</v>
      </c>
      <c r="BH5" s="622"/>
      <c r="BI5" s="622"/>
      <c r="BJ5" s="622"/>
      <c r="BK5" s="622"/>
      <c r="BL5" s="622"/>
      <c r="BM5" s="622"/>
      <c r="BN5" s="623"/>
      <c r="BO5" s="659">
        <v>99.3</v>
      </c>
      <c r="BP5" s="659"/>
      <c r="BQ5" s="659"/>
      <c r="BR5" s="659"/>
      <c r="BS5" s="660" t="s">
        <v>122</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2">
      <c r="B6" s="618" t="s">
        <v>219</v>
      </c>
      <c r="C6" s="619"/>
      <c r="D6" s="619"/>
      <c r="E6" s="619"/>
      <c r="F6" s="619"/>
      <c r="G6" s="619"/>
      <c r="H6" s="619"/>
      <c r="I6" s="619"/>
      <c r="J6" s="619"/>
      <c r="K6" s="619"/>
      <c r="L6" s="619"/>
      <c r="M6" s="619"/>
      <c r="N6" s="619"/>
      <c r="O6" s="619"/>
      <c r="P6" s="619"/>
      <c r="Q6" s="620"/>
      <c r="R6" s="621">
        <v>83340</v>
      </c>
      <c r="S6" s="622"/>
      <c r="T6" s="622"/>
      <c r="U6" s="622"/>
      <c r="V6" s="622"/>
      <c r="W6" s="622"/>
      <c r="X6" s="622"/>
      <c r="Y6" s="623"/>
      <c r="Z6" s="659">
        <v>0.8</v>
      </c>
      <c r="AA6" s="659"/>
      <c r="AB6" s="659"/>
      <c r="AC6" s="659"/>
      <c r="AD6" s="660">
        <v>83340</v>
      </c>
      <c r="AE6" s="660"/>
      <c r="AF6" s="660"/>
      <c r="AG6" s="660"/>
      <c r="AH6" s="660"/>
      <c r="AI6" s="660"/>
      <c r="AJ6" s="660"/>
      <c r="AK6" s="660"/>
      <c r="AL6" s="624">
        <v>1.5</v>
      </c>
      <c r="AM6" s="625"/>
      <c r="AN6" s="625"/>
      <c r="AO6" s="661"/>
      <c r="AP6" s="618" t="s">
        <v>220</v>
      </c>
      <c r="AQ6" s="619"/>
      <c r="AR6" s="619"/>
      <c r="AS6" s="619"/>
      <c r="AT6" s="619"/>
      <c r="AU6" s="619"/>
      <c r="AV6" s="619"/>
      <c r="AW6" s="619"/>
      <c r="AX6" s="619"/>
      <c r="AY6" s="619"/>
      <c r="AZ6" s="619"/>
      <c r="BA6" s="619"/>
      <c r="BB6" s="619"/>
      <c r="BC6" s="619"/>
      <c r="BD6" s="619"/>
      <c r="BE6" s="619"/>
      <c r="BF6" s="620"/>
      <c r="BG6" s="621">
        <v>2068427</v>
      </c>
      <c r="BH6" s="622"/>
      <c r="BI6" s="622"/>
      <c r="BJ6" s="622"/>
      <c r="BK6" s="622"/>
      <c r="BL6" s="622"/>
      <c r="BM6" s="622"/>
      <c r="BN6" s="623"/>
      <c r="BO6" s="659">
        <v>99.3</v>
      </c>
      <c r="BP6" s="659"/>
      <c r="BQ6" s="659"/>
      <c r="BR6" s="659"/>
      <c r="BS6" s="660" t="s">
        <v>122</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81182</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81182</v>
      </c>
      <c r="DR6" s="622"/>
      <c r="DS6" s="622"/>
      <c r="DT6" s="622"/>
      <c r="DU6" s="622"/>
      <c r="DV6" s="622"/>
      <c r="DW6" s="622"/>
      <c r="DX6" s="622"/>
      <c r="DY6" s="622"/>
      <c r="DZ6" s="622"/>
      <c r="EA6" s="622"/>
      <c r="EB6" s="622"/>
      <c r="EC6" s="658"/>
    </row>
    <row r="7" spans="2:143" ht="11.25" customHeight="1" x14ac:dyDescent="0.2">
      <c r="B7" s="618" t="s">
        <v>222</v>
      </c>
      <c r="C7" s="619"/>
      <c r="D7" s="619"/>
      <c r="E7" s="619"/>
      <c r="F7" s="619"/>
      <c r="G7" s="619"/>
      <c r="H7" s="619"/>
      <c r="I7" s="619"/>
      <c r="J7" s="619"/>
      <c r="K7" s="619"/>
      <c r="L7" s="619"/>
      <c r="M7" s="619"/>
      <c r="N7" s="619"/>
      <c r="O7" s="619"/>
      <c r="P7" s="619"/>
      <c r="Q7" s="620"/>
      <c r="R7" s="621">
        <v>1161</v>
      </c>
      <c r="S7" s="622"/>
      <c r="T7" s="622"/>
      <c r="U7" s="622"/>
      <c r="V7" s="622"/>
      <c r="W7" s="622"/>
      <c r="X7" s="622"/>
      <c r="Y7" s="623"/>
      <c r="Z7" s="659">
        <v>0</v>
      </c>
      <c r="AA7" s="659"/>
      <c r="AB7" s="659"/>
      <c r="AC7" s="659"/>
      <c r="AD7" s="660">
        <v>1161</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811618</v>
      </c>
      <c r="BH7" s="622"/>
      <c r="BI7" s="622"/>
      <c r="BJ7" s="622"/>
      <c r="BK7" s="622"/>
      <c r="BL7" s="622"/>
      <c r="BM7" s="622"/>
      <c r="BN7" s="623"/>
      <c r="BO7" s="659">
        <v>39</v>
      </c>
      <c r="BP7" s="659"/>
      <c r="BQ7" s="659"/>
      <c r="BR7" s="659"/>
      <c r="BS7" s="660" t="s">
        <v>122</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1962559</v>
      </c>
      <c r="CS7" s="622"/>
      <c r="CT7" s="622"/>
      <c r="CU7" s="622"/>
      <c r="CV7" s="622"/>
      <c r="CW7" s="622"/>
      <c r="CX7" s="622"/>
      <c r="CY7" s="623"/>
      <c r="CZ7" s="659">
        <v>20.8</v>
      </c>
      <c r="DA7" s="659"/>
      <c r="DB7" s="659"/>
      <c r="DC7" s="659"/>
      <c r="DD7" s="627">
        <v>1248</v>
      </c>
      <c r="DE7" s="622"/>
      <c r="DF7" s="622"/>
      <c r="DG7" s="622"/>
      <c r="DH7" s="622"/>
      <c r="DI7" s="622"/>
      <c r="DJ7" s="622"/>
      <c r="DK7" s="622"/>
      <c r="DL7" s="622"/>
      <c r="DM7" s="622"/>
      <c r="DN7" s="622"/>
      <c r="DO7" s="622"/>
      <c r="DP7" s="623"/>
      <c r="DQ7" s="627">
        <v>1772247</v>
      </c>
      <c r="DR7" s="622"/>
      <c r="DS7" s="622"/>
      <c r="DT7" s="622"/>
      <c r="DU7" s="622"/>
      <c r="DV7" s="622"/>
      <c r="DW7" s="622"/>
      <c r="DX7" s="622"/>
      <c r="DY7" s="622"/>
      <c r="DZ7" s="622"/>
      <c r="EA7" s="622"/>
      <c r="EB7" s="622"/>
      <c r="EC7" s="658"/>
    </row>
    <row r="8" spans="2:143" ht="11.25" customHeight="1" x14ac:dyDescent="0.2">
      <c r="B8" s="618" t="s">
        <v>225</v>
      </c>
      <c r="C8" s="619"/>
      <c r="D8" s="619"/>
      <c r="E8" s="619"/>
      <c r="F8" s="619"/>
      <c r="G8" s="619"/>
      <c r="H8" s="619"/>
      <c r="I8" s="619"/>
      <c r="J8" s="619"/>
      <c r="K8" s="619"/>
      <c r="L8" s="619"/>
      <c r="M8" s="619"/>
      <c r="N8" s="619"/>
      <c r="O8" s="619"/>
      <c r="P8" s="619"/>
      <c r="Q8" s="620"/>
      <c r="R8" s="621">
        <v>23759</v>
      </c>
      <c r="S8" s="622"/>
      <c r="T8" s="622"/>
      <c r="U8" s="622"/>
      <c r="V8" s="622"/>
      <c r="W8" s="622"/>
      <c r="X8" s="622"/>
      <c r="Y8" s="623"/>
      <c r="Z8" s="659">
        <v>0.2</v>
      </c>
      <c r="AA8" s="659"/>
      <c r="AB8" s="659"/>
      <c r="AC8" s="659"/>
      <c r="AD8" s="660">
        <v>23759</v>
      </c>
      <c r="AE8" s="660"/>
      <c r="AF8" s="660"/>
      <c r="AG8" s="660"/>
      <c r="AH8" s="660"/>
      <c r="AI8" s="660"/>
      <c r="AJ8" s="660"/>
      <c r="AK8" s="660"/>
      <c r="AL8" s="624">
        <v>0.4</v>
      </c>
      <c r="AM8" s="625"/>
      <c r="AN8" s="625"/>
      <c r="AO8" s="661"/>
      <c r="AP8" s="618" t="s">
        <v>226</v>
      </c>
      <c r="AQ8" s="619"/>
      <c r="AR8" s="619"/>
      <c r="AS8" s="619"/>
      <c r="AT8" s="619"/>
      <c r="AU8" s="619"/>
      <c r="AV8" s="619"/>
      <c r="AW8" s="619"/>
      <c r="AX8" s="619"/>
      <c r="AY8" s="619"/>
      <c r="AZ8" s="619"/>
      <c r="BA8" s="619"/>
      <c r="BB8" s="619"/>
      <c r="BC8" s="619"/>
      <c r="BD8" s="619"/>
      <c r="BE8" s="619"/>
      <c r="BF8" s="620"/>
      <c r="BG8" s="621">
        <v>25764</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2670337</v>
      </c>
      <c r="CS8" s="622"/>
      <c r="CT8" s="622"/>
      <c r="CU8" s="622"/>
      <c r="CV8" s="622"/>
      <c r="CW8" s="622"/>
      <c r="CX8" s="622"/>
      <c r="CY8" s="623"/>
      <c r="CZ8" s="659">
        <v>28.4</v>
      </c>
      <c r="DA8" s="659"/>
      <c r="DB8" s="659"/>
      <c r="DC8" s="659"/>
      <c r="DD8" s="627">
        <v>5530</v>
      </c>
      <c r="DE8" s="622"/>
      <c r="DF8" s="622"/>
      <c r="DG8" s="622"/>
      <c r="DH8" s="622"/>
      <c r="DI8" s="622"/>
      <c r="DJ8" s="622"/>
      <c r="DK8" s="622"/>
      <c r="DL8" s="622"/>
      <c r="DM8" s="622"/>
      <c r="DN8" s="622"/>
      <c r="DO8" s="622"/>
      <c r="DP8" s="623"/>
      <c r="DQ8" s="627">
        <v>1860089</v>
      </c>
      <c r="DR8" s="622"/>
      <c r="DS8" s="622"/>
      <c r="DT8" s="622"/>
      <c r="DU8" s="622"/>
      <c r="DV8" s="622"/>
      <c r="DW8" s="622"/>
      <c r="DX8" s="622"/>
      <c r="DY8" s="622"/>
      <c r="DZ8" s="622"/>
      <c r="EA8" s="622"/>
      <c r="EB8" s="622"/>
      <c r="EC8" s="658"/>
    </row>
    <row r="9" spans="2:143" ht="11.25" customHeight="1" x14ac:dyDescent="0.2">
      <c r="B9" s="618" t="s">
        <v>228</v>
      </c>
      <c r="C9" s="619"/>
      <c r="D9" s="619"/>
      <c r="E9" s="619"/>
      <c r="F9" s="619"/>
      <c r="G9" s="619"/>
      <c r="H9" s="619"/>
      <c r="I9" s="619"/>
      <c r="J9" s="619"/>
      <c r="K9" s="619"/>
      <c r="L9" s="619"/>
      <c r="M9" s="619"/>
      <c r="N9" s="619"/>
      <c r="O9" s="619"/>
      <c r="P9" s="619"/>
      <c r="Q9" s="620"/>
      <c r="R9" s="621">
        <v>31408</v>
      </c>
      <c r="S9" s="622"/>
      <c r="T9" s="622"/>
      <c r="U9" s="622"/>
      <c r="V9" s="622"/>
      <c r="W9" s="622"/>
      <c r="X9" s="622"/>
      <c r="Y9" s="623"/>
      <c r="Z9" s="659">
        <v>0.3</v>
      </c>
      <c r="AA9" s="659"/>
      <c r="AB9" s="659"/>
      <c r="AC9" s="659"/>
      <c r="AD9" s="660">
        <v>31408</v>
      </c>
      <c r="AE9" s="660"/>
      <c r="AF9" s="660"/>
      <c r="AG9" s="660"/>
      <c r="AH9" s="660"/>
      <c r="AI9" s="660"/>
      <c r="AJ9" s="660"/>
      <c r="AK9" s="660"/>
      <c r="AL9" s="624">
        <v>0.6</v>
      </c>
      <c r="AM9" s="625"/>
      <c r="AN9" s="625"/>
      <c r="AO9" s="661"/>
      <c r="AP9" s="618" t="s">
        <v>229</v>
      </c>
      <c r="AQ9" s="619"/>
      <c r="AR9" s="619"/>
      <c r="AS9" s="619"/>
      <c r="AT9" s="619"/>
      <c r="AU9" s="619"/>
      <c r="AV9" s="619"/>
      <c r="AW9" s="619"/>
      <c r="AX9" s="619"/>
      <c r="AY9" s="619"/>
      <c r="AZ9" s="619"/>
      <c r="BA9" s="619"/>
      <c r="BB9" s="619"/>
      <c r="BC9" s="619"/>
      <c r="BD9" s="619"/>
      <c r="BE9" s="619"/>
      <c r="BF9" s="620"/>
      <c r="BG9" s="621">
        <v>702902</v>
      </c>
      <c r="BH9" s="622"/>
      <c r="BI9" s="622"/>
      <c r="BJ9" s="622"/>
      <c r="BK9" s="622"/>
      <c r="BL9" s="622"/>
      <c r="BM9" s="622"/>
      <c r="BN9" s="623"/>
      <c r="BO9" s="659">
        <v>33.799999999999997</v>
      </c>
      <c r="BP9" s="659"/>
      <c r="BQ9" s="659"/>
      <c r="BR9" s="659"/>
      <c r="BS9" s="660" t="s">
        <v>122</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912536</v>
      </c>
      <c r="CS9" s="622"/>
      <c r="CT9" s="622"/>
      <c r="CU9" s="622"/>
      <c r="CV9" s="622"/>
      <c r="CW9" s="622"/>
      <c r="CX9" s="622"/>
      <c r="CY9" s="623"/>
      <c r="CZ9" s="659">
        <v>9.6999999999999993</v>
      </c>
      <c r="DA9" s="659"/>
      <c r="DB9" s="659"/>
      <c r="DC9" s="659"/>
      <c r="DD9" s="627">
        <v>25023</v>
      </c>
      <c r="DE9" s="622"/>
      <c r="DF9" s="622"/>
      <c r="DG9" s="622"/>
      <c r="DH9" s="622"/>
      <c r="DI9" s="622"/>
      <c r="DJ9" s="622"/>
      <c r="DK9" s="622"/>
      <c r="DL9" s="622"/>
      <c r="DM9" s="622"/>
      <c r="DN9" s="622"/>
      <c r="DO9" s="622"/>
      <c r="DP9" s="623"/>
      <c r="DQ9" s="627">
        <v>830637</v>
      </c>
      <c r="DR9" s="622"/>
      <c r="DS9" s="622"/>
      <c r="DT9" s="622"/>
      <c r="DU9" s="622"/>
      <c r="DV9" s="622"/>
      <c r="DW9" s="622"/>
      <c r="DX9" s="622"/>
      <c r="DY9" s="622"/>
      <c r="DZ9" s="622"/>
      <c r="EA9" s="622"/>
      <c r="EB9" s="622"/>
      <c r="EC9" s="658"/>
    </row>
    <row r="10" spans="2:143" ht="11.25" customHeight="1" x14ac:dyDescent="0.2">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54115</v>
      </c>
      <c r="BH10" s="622"/>
      <c r="BI10" s="622"/>
      <c r="BJ10" s="622"/>
      <c r="BK10" s="622"/>
      <c r="BL10" s="622"/>
      <c r="BM10" s="622"/>
      <c r="BN10" s="623"/>
      <c r="BO10" s="659">
        <v>2.6</v>
      </c>
      <c r="BP10" s="659"/>
      <c r="BQ10" s="659"/>
      <c r="BR10" s="659"/>
      <c r="BS10" s="660" t="s">
        <v>122</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v>3222</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2922</v>
      </c>
      <c r="DR10" s="622"/>
      <c r="DS10" s="622"/>
      <c r="DT10" s="622"/>
      <c r="DU10" s="622"/>
      <c r="DV10" s="622"/>
      <c r="DW10" s="622"/>
      <c r="DX10" s="622"/>
      <c r="DY10" s="622"/>
      <c r="DZ10" s="622"/>
      <c r="EA10" s="622"/>
      <c r="EB10" s="622"/>
      <c r="EC10" s="658"/>
    </row>
    <row r="11" spans="2:143" ht="11.25" customHeight="1" x14ac:dyDescent="0.2">
      <c r="B11" s="618" t="s">
        <v>234</v>
      </c>
      <c r="C11" s="619"/>
      <c r="D11" s="619"/>
      <c r="E11" s="619"/>
      <c r="F11" s="619"/>
      <c r="G11" s="619"/>
      <c r="H11" s="619"/>
      <c r="I11" s="619"/>
      <c r="J11" s="619"/>
      <c r="K11" s="619"/>
      <c r="L11" s="619"/>
      <c r="M11" s="619"/>
      <c r="N11" s="619"/>
      <c r="O11" s="619"/>
      <c r="P11" s="619"/>
      <c r="Q11" s="620"/>
      <c r="R11" s="621">
        <v>429328</v>
      </c>
      <c r="S11" s="622"/>
      <c r="T11" s="622"/>
      <c r="U11" s="622"/>
      <c r="V11" s="622"/>
      <c r="W11" s="622"/>
      <c r="X11" s="622"/>
      <c r="Y11" s="623"/>
      <c r="Z11" s="624">
        <v>4.4000000000000004</v>
      </c>
      <c r="AA11" s="625"/>
      <c r="AB11" s="625"/>
      <c r="AC11" s="626"/>
      <c r="AD11" s="627">
        <v>429328</v>
      </c>
      <c r="AE11" s="622"/>
      <c r="AF11" s="622"/>
      <c r="AG11" s="622"/>
      <c r="AH11" s="622"/>
      <c r="AI11" s="622"/>
      <c r="AJ11" s="622"/>
      <c r="AK11" s="623"/>
      <c r="AL11" s="624">
        <v>7.8</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28837</v>
      </c>
      <c r="BH11" s="622"/>
      <c r="BI11" s="622"/>
      <c r="BJ11" s="622"/>
      <c r="BK11" s="622"/>
      <c r="BL11" s="622"/>
      <c r="BM11" s="622"/>
      <c r="BN11" s="623"/>
      <c r="BO11" s="659">
        <v>1.4</v>
      </c>
      <c r="BP11" s="659"/>
      <c r="BQ11" s="659"/>
      <c r="BR11" s="659"/>
      <c r="BS11" s="660" t="s">
        <v>122</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476423</v>
      </c>
      <c r="CS11" s="622"/>
      <c r="CT11" s="622"/>
      <c r="CU11" s="622"/>
      <c r="CV11" s="622"/>
      <c r="CW11" s="622"/>
      <c r="CX11" s="622"/>
      <c r="CY11" s="623"/>
      <c r="CZ11" s="659">
        <v>5.0999999999999996</v>
      </c>
      <c r="DA11" s="659"/>
      <c r="DB11" s="659"/>
      <c r="DC11" s="659"/>
      <c r="DD11" s="627">
        <v>283870</v>
      </c>
      <c r="DE11" s="622"/>
      <c r="DF11" s="622"/>
      <c r="DG11" s="622"/>
      <c r="DH11" s="622"/>
      <c r="DI11" s="622"/>
      <c r="DJ11" s="622"/>
      <c r="DK11" s="622"/>
      <c r="DL11" s="622"/>
      <c r="DM11" s="622"/>
      <c r="DN11" s="622"/>
      <c r="DO11" s="622"/>
      <c r="DP11" s="623"/>
      <c r="DQ11" s="627">
        <v>164327</v>
      </c>
      <c r="DR11" s="622"/>
      <c r="DS11" s="622"/>
      <c r="DT11" s="622"/>
      <c r="DU11" s="622"/>
      <c r="DV11" s="622"/>
      <c r="DW11" s="622"/>
      <c r="DX11" s="622"/>
      <c r="DY11" s="622"/>
      <c r="DZ11" s="622"/>
      <c r="EA11" s="622"/>
      <c r="EB11" s="622"/>
      <c r="EC11" s="658"/>
    </row>
    <row r="12" spans="2:143" ht="11.25" customHeight="1" x14ac:dyDescent="0.2">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1058703</v>
      </c>
      <c r="BH12" s="622"/>
      <c r="BI12" s="622"/>
      <c r="BJ12" s="622"/>
      <c r="BK12" s="622"/>
      <c r="BL12" s="622"/>
      <c r="BM12" s="622"/>
      <c r="BN12" s="623"/>
      <c r="BO12" s="659">
        <v>50.8</v>
      </c>
      <c r="BP12" s="659"/>
      <c r="BQ12" s="659"/>
      <c r="BR12" s="659"/>
      <c r="BS12" s="660" t="s">
        <v>122</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1071040</v>
      </c>
      <c r="CS12" s="622"/>
      <c r="CT12" s="622"/>
      <c r="CU12" s="622"/>
      <c r="CV12" s="622"/>
      <c r="CW12" s="622"/>
      <c r="CX12" s="622"/>
      <c r="CY12" s="623"/>
      <c r="CZ12" s="659">
        <v>11.4</v>
      </c>
      <c r="DA12" s="659"/>
      <c r="DB12" s="659"/>
      <c r="DC12" s="659"/>
      <c r="DD12" s="627">
        <v>749965</v>
      </c>
      <c r="DE12" s="622"/>
      <c r="DF12" s="622"/>
      <c r="DG12" s="622"/>
      <c r="DH12" s="622"/>
      <c r="DI12" s="622"/>
      <c r="DJ12" s="622"/>
      <c r="DK12" s="622"/>
      <c r="DL12" s="622"/>
      <c r="DM12" s="622"/>
      <c r="DN12" s="622"/>
      <c r="DO12" s="622"/>
      <c r="DP12" s="623"/>
      <c r="DQ12" s="627">
        <v>148453</v>
      </c>
      <c r="DR12" s="622"/>
      <c r="DS12" s="622"/>
      <c r="DT12" s="622"/>
      <c r="DU12" s="622"/>
      <c r="DV12" s="622"/>
      <c r="DW12" s="622"/>
      <c r="DX12" s="622"/>
      <c r="DY12" s="622"/>
      <c r="DZ12" s="622"/>
      <c r="EA12" s="622"/>
      <c r="EB12" s="622"/>
      <c r="EC12" s="658"/>
    </row>
    <row r="13" spans="2:143" ht="11.25" customHeight="1" x14ac:dyDescent="0.2">
      <c r="B13" s="618" t="s">
        <v>240</v>
      </c>
      <c r="C13" s="619"/>
      <c r="D13" s="619"/>
      <c r="E13" s="619"/>
      <c r="F13" s="619"/>
      <c r="G13" s="619"/>
      <c r="H13" s="619"/>
      <c r="I13" s="619"/>
      <c r="J13" s="619"/>
      <c r="K13" s="619"/>
      <c r="L13" s="619"/>
      <c r="M13" s="619"/>
      <c r="N13" s="619"/>
      <c r="O13" s="619"/>
      <c r="P13" s="619"/>
      <c r="Q13" s="620"/>
      <c r="R13" s="621">
        <v>1229</v>
      </c>
      <c r="S13" s="622"/>
      <c r="T13" s="622"/>
      <c r="U13" s="622"/>
      <c r="V13" s="622"/>
      <c r="W13" s="622"/>
      <c r="X13" s="622"/>
      <c r="Y13" s="623"/>
      <c r="Z13" s="659">
        <v>0</v>
      </c>
      <c r="AA13" s="659"/>
      <c r="AB13" s="659"/>
      <c r="AC13" s="659"/>
      <c r="AD13" s="660">
        <v>1229</v>
      </c>
      <c r="AE13" s="660"/>
      <c r="AF13" s="660"/>
      <c r="AG13" s="660"/>
      <c r="AH13" s="660"/>
      <c r="AI13" s="660"/>
      <c r="AJ13" s="660"/>
      <c r="AK13" s="660"/>
      <c r="AL13" s="624">
        <v>0</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1036846</v>
      </c>
      <c r="BH13" s="622"/>
      <c r="BI13" s="622"/>
      <c r="BJ13" s="622"/>
      <c r="BK13" s="622"/>
      <c r="BL13" s="622"/>
      <c r="BM13" s="622"/>
      <c r="BN13" s="623"/>
      <c r="BO13" s="659">
        <v>49.8</v>
      </c>
      <c r="BP13" s="659"/>
      <c r="BQ13" s="659"/>
      <c r="BR13" s="659"/>
      <c r="BS13" s="660" t="s">
        <v>122</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217102</v>
      </c>
      <c r="CS13" s="622"/>
      <c r="CT13" s="622"/>
      <c r="CU13" s="622"/>
      <c r="CV13" s="622"/>
      <c r="CW13" s="622"/>
      <c r="CX13" s="622"/>
      <c r="CY13" s="623"/>
      <c r="CZ13" s="659">
        <v>2.2999999999999998</v>
      </c>
      <c r="DA13" s="659"/>
      <c r="DB13" s="659"/>
      <c r="DC13" s="659"/>
      <c r="DD13" s="627">
        <v>69908</v>
      </c>
      <c r="DE13" s="622"/>
      <c r="DF13" s="622"/>
      <c r="DG13" s="622"/>
      <c r="DH13" s="622"/>
      <c r="DI13" s="622"/>
      <c r="DJ13" s="622"/>
      <c r="DK13" s="622"/>
      <c r="DL13" s="622"/>
      <c r="DM13" s="622"/>
      <c r="DN13" s="622"/>
      <c r="DO13" s="622"/>
      <c r="DP13" s="623"/>
      <c r="DQ13" s="627">
        <v>151018</v>
      </c>
      <c r="DR13" s="622"/>
      <c r="DS13" s="622"/>
      <c r="DT13" s="622"/>
      <c r="DU13" s="622"/>
      <c r="DV13" s="622"/>
      <c r="DW13" s="622"/>
      <c r="DX13" s="622"/>
      <c r="DY13" s="622"/>
      <c r="DZ13" s="622"/>
      <c r="EA13" s="622"/>
      <c r="EB13" s="622"/>
      <c r="EC13" s="658"/>
    </row>
    <row r="14" spans="2:143" ht="11.25" customHeight="1" x14ac:dyDescent="0.2">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77257</v>
      </c>
      <c r="BH14" s="622"/>
      <c r="BI14" s="622"/>
      <c r="BJ14" s="622"/>
      <c r="BK14" s="622"/>
      <c r="BL14" s="622"/>
      <c r="BM14" s="622"/>
      <c r="BN14" s="623"/>
      <c r="BO14" s="659">
        <v>3.7</v>
      </c>
      <c r="BP14" s="659"/>
      <c r="BQ14" s="659"/>
      <c r="BR14" s="659"/>
      <c r="BS14" s="660" t="s">
        <v>122</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484690</v>
      </c>
      <c r="CS14" s="622"/>
      <c r="CT14" s="622"/>
      <c r="CU14" s="622"/>
      <c r="CV14" s="622"/>
      <c r="CW14" s="622"/>
      <c r="CX14" s="622"/>
      <c r="CY14" s="623"/>
      <c r="CZ14" s="659">
        <v>5.0999999999999996</v>
      </c>
      <c r="DA14" s="659"/>
      <c r="DB14" s="659"/>
      <c r="DC14" s="659"/>
      <c r="DD14" s="627">
        <v>23681</v>
      </c>
      <c r="DE14" s="622"/>
      <c r="DF14" s="622"/>
      <c r="DG14" s="622"/>
      <c r="DH14" s="622"/>
      <c r="DI14" s="622"/>
      <c r="DJ14" s="622"/>
      <c r="DK14" s="622"/>
      <c r="DL14" s="622"/>
      <c r="DM14" s="622"/>
      <c r="DN14" s="622"/>
      <c r="DO14" s="622"/>
      <c r="DP14" s="623"/>
      <c r="DQ14" s="627">
        <v>443773</v>
      </c>
      <c r="DR14" s="622"/>
      <c r="DS14" s="622"/>
      <c r="DT14" s="622"/>
      <c r="DU14" s="622"/>
      <c r="DV14" s="622"/>
      <c r="DW14" s="622"/>
      <c r="DX14" s="622"/>
      <c r="DY14" s="622"/>
      <c r="DZ14" s="622"/>
      <c r="EA14" s="622"/>
      <c r="EB14" s="622"/>
      <c r="EC14" s="658"/>
    </row>
    <row r="15" spans="2:143" ht="11.25" customHeight="1" x14ac:dyDescent="0.2">
      <c r="B15" s="618" t="s">
        <v>246</v>
      </c>
      <c r="C15" s="619"/>
      <c r="D15" s="619"/>
      <c r="E15" s="619"/>
      <c r="F15" s="619"/>
      <c r="G15" s="619"/>
      <c r="H15" s="619"/>
      <c r="I15" s="619"/>
      <c r="J15" s="619"/>
      <c r="K15" s="619"/>
      <c r="L15" s="619"/>
      <c r="M15" s="619"/>
      <c r="N15" s="619"/>
      <c r="O15" s="619"/>
      <c r="P15" s="619"/>
      <c r="Q15" s="620"/>
      <c r="R15" s="621">
        <v>23961</v>
      </c>
      <c r="S15" s="622"/>
      <c r="T15" s="622"/>
      <c r="U15" s="622"/>
      <c r="V15" s="622"/>
      <c r="W15" s="622"/>
      <c r="X15" s="622"/>
      <c r="Y15" s="623"/>
      <c r="Z15" s="659">
        <v>0.2</v>
      </c>
      <c r="AA15" s="659"/>
      <c r="AB15" s="659"/>
      <c r="AC15" s="659"/>
      <c r="AD15" s="660">
        <v>23961</v>
      </c>
      <c r="AE15" s="660"/>
      <c r="AF15" s="660"/>
      <c r="AG15" s="660"/>
      <c r="AH15" s="660"/>
      <c r="AI15" s="660"/>
      <c r="AJ15" s="660"/>
      <c r="AK15" s="660"/>
      <c r="AL15" s="624">
        <v>0.4</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120849</v>
      </c>
      <c r="BH15" s="622"/>
      <c r="BI15" s="622"/>
      <c r="BJ15" s="622"/>
      <c r="BK15" s="622"/>
      <c r="BL15" s="622"/>
      <c r="BM15" s="622"/>
      <c r="BN15" s="623"/>
      <c r="BO15" s="659">
        <v>5.8</v>
      </c>
      <c r="BP15" s="659"/>
      <c r="BQ15" s="659"/>
      <c r="BR15" s="659"/>
      <c r="BS15" s="660" t="s">
        <v>122</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729158</v>
      </c>
      <c r="CS15" s="622"/>
      <c r="CT15" s="622"/>
      <c r="CU15" s="622"/>
      <c r="CV15" s="622"/>
      <c r="CW15" s="622"/>
      <c r="CX15" s="622"/>
      <c r="CY15" s="623"/>
      <c r="CZ15" s="659">
        <v>7.7</v>
      </c>
      <c r="DA15" s="659"/>
      <c r="DB15" s="659"/>
      <c r="DC15" s="659"/>
      <c r="DD15" s="627">
        <v>13321</v>
      </c>
      <c r="DE15" s="622"/>
      <c r="DF15" s="622"/>
      <c r="DG15" s="622"/>
      <c r="DH15" s="622"/>
      <c r="DI15" s="622"/>
      <c r="DJ15" s="622"/>
      <c r="DK15" s="622"/>
      <c r="DL15" s="622"/>
      <c r="DM15" s="622"/>
      <c r="DN15" s="622"/>
      <c r="DO15" s="622"/>
      <c r="DP15" s="623"/>
      <c r="DQ15" s="627">
        <v>622133</v>
      </c>
      <c r="DR15" s="622"/>
      <c r="DS15" s="622"/>
      <c r="DT15" s="622"/>
      <c r="DU15" s="622"/>
      <c r="DV15" s="622"/>
      <c r="DW15" s="622"/>
      <c r="DX15" s="622"/>
      <c r="DY15" s="622"/>
      <c r="DZ15" s="622"/>
      <c r="EA15" s="622"/>
      <c r="EB15" s="622"/>
      <c r="EC15" s="658"/>
    </row>
    <row r="16" spans="2:143" ht="11.25" customHeight="1" x14ac:dyDescent="0.2">
      <c r="B16" s="618" t="s">
        <v>249</v>
      </c>
      <c r="C16" s="619"/>
      <c r="D16" s="619"/>
      <c r="E16" s="619"/>
      <c r="F16" s="619"/>
      <c r="G16" s="619"/>
      <c r="H16" s="619"/>
      <c r="I16" s="619"/>
      <c r="J16" s="619"/>
      <c r="K16" s="619"/>
      <c r="L16" s="619"/>
      <c r="M16" s="619"/>
      <c r="N16" s="619"/>
      <c r="O16" s="619"/>
      <c r="P16" s="619"/>
      <c r="Q16" s="620"/>
      <c r="R16" s="621">
        <v>71084</v>
      </c>
      <c r="S16" s="622"/>
      <c r="T16" s="622"/>
      <c r="U16" s="622"/>
      <c r="V16" s="622"/>
      <c r="W16" s="622"/>
      <c r="X16" s="622"/>
      <c r="Y16" s="623"/>
      <c r="Z16" s="659">
        <v>0.7</v>
      </c>
      <c r="AA16" s="659"/>
      <c r="AB16" s="659"/>
      <c r="AC16" s="659"/>
      <c r="AD16" s="660">
        <v>71084</v>
      </c>
      <c r="AE16" s="660"/>
      <c r="AF16" s="660"/>
      <c r="AG16" s="660"/>
      <c r="AH16" s="660"/>
      <c r="AI16" s="660"/>
      <c r="AJ16" s="660"/>
      <c r="AK16" s="660"/>
      <c r="AL16" s="624">
        <v>1.3</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v>25793</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15793</v>
      </c>
      <c r="DR16" s="622"/>
      <c r="DS16" s="622"/>
      <c r="DT16" s="622"/>
      <c r="DU16" s="622"/>
      <c r="DV16" s="622"/>
      <c r="DW16" s="622"/>
      <c r="DX16" s="622"/>
      <c r="DY16" s="622"/>
      <c r="DZ16" s="622"/>
      <c r="EA16" s="622"/>
      <c r="EB16" s="622"/>
      <c r="EC16" s="658"/>
    </row>
    <row r="17" spans="2:133" ht="11.25" customHeight="1" x14ac:dyDescent="0.2">
      <c r="B17" s="618" t="s">
        <v>252</v>
      </c>
      <c r="C17" s="619"/>
      <c r="D17" s="619"/>
      <c r="E17" s="619"/>
      <c r="F17" s="619"/>
      <c r="G17" s="619"/>
      <c r="H17" s="619"/>
      <c r="I17" s="619"/>
      <c r="J17" s="619"/>
      <c r="K17" s="619"/>
      <c r="L17" s="619"/>
      <c r="M17" s="619"/>
      <c r="N17" s="619"/>
      <c r="O17" s="619"/>
      <c r="P17" s="619"/>
      <c r="Q17" s="620"/>
      <c r="R17" s="621">
        <v>70117</v>
      </c>
      <c r="S17" s="622"/>
      <c r="T17" s="622"/>
      <c r="U17" s="622"/>
      <c r="V17" s="622"/>
      <c r="W17" s="622"/>
      <c r="X17" s="622"/>
      <c r="Y17" s="623"/>
      <c r="Z17" s="659">
        <v>0.7</v>
      </c>
      <c r="AA17" s="659"/>
      <c r="AB17" s="659"/>
      <c r="AC17" s="659"/>
      <c r="AD17" s="660">
        <v>70117</v>
      </c>
      <c r="AE17" s="660"/>
      <c r="AF17" s="660"/>
      <c r="AG17" s="660"/>
      <c r="AH17" s="660"/>
      <c r="AI17" s="660"/>
      <c r="AJ17" s="660"/>
      <c r="AK17" s="660"/>
      <c r="AL17" s="624">
        <v>1.3</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780459</v>
      </c>
      <c r="CS17" s="622"/>
      <c r="CT17" s="622"/>
      <c r="CU17" s="622"/>
      <c r="CV17" s="622"/>
      <c r="CW17" s="622"/>
      <c r="CX17" s="622"/>
      <c r="CY17" s="623"/>
      <c r="CZ17" s="659">
        <v>8.3000000000000007</v>
      </c>
      <c r="DA17" s="659"/>
      <c r="DB17" s="659"/>
      <c r="DC17" s="659"/>
      <c r="DD17" s="627" t="s">
        <v>122</v>
      </c>
      <c r="DE17" s="622"/>
      <c r="DF17" s="622"/>
      <c r="DG17" s="622"/>
      <c r="DH17" s="622"/>
      <c r="DI17" s="622"/>
      <c r="DJ17" s="622"/>
      <c r="DK17" s="622"/>
      <c r="DL17" s="622"/>
      <c r="DM17" s="622"/>
      <c r="DN17" s="622"/>
      <c r="DO17" s="622"/>
      <c r="DP17" s="623"/>
      <c r="DQ17" s="627">
        <v>701839</v>
      </c>
      <c r="DR17" s="622"/>
      <c r="DS17" s="622"/>
      <c r="DT17" s="622"/>
      <c r="DU17" s="622"/>
      <c r="DV17" s="622"/>
      <c r="DW17" s="622"/>
      <c r="DX17" s="622"/>
      <c r="DY17" s="622"/>
      <c r="DZ17" s="622"/>
      <c r="EA17" s="622"/>
      <c r="EB17" s="622"/>
      <c r="EC17" s="658"/>
    </row>
    <row r="18" spans="2:133" ht="11.25" customHeight="1" x14ac:dyDescent="0.2">
      <c r="B18" s="618" t="s">
        <v>255</v>
      </c>
      <c r="C18" s="619"/>
      <c r="D18" s="619"/>
      <c r="E18" s="619"/>
      <c r="F18" s="619"/>
      <c r="G18" s="619"/>
      <c r="H18" s="619"/>
      <c r="I18" s="619"/>
      <c r="J18" s="619"/>
      <c r="K18" s="619"/>
      <c r="L18" s="619"/>
      <c r="M18" s="619"/>
      <c r="N18" s="619"/>
      <c r="O18" s="619"/>
      <c r="P18" s="619"/>
      <c r="Q18" s="620"/>
      <c r="R18" s="621">
        <v>6111</v>
      </c>
      <c r="S18" s="622"/>
      <c r="T18" s="622"/>
      <c r="U18" s="622"/>
      <c r="V18" s="622"/>
      <c r="W18" s="622"/>
      <c r="X18" s="622"/>
      <c r="Y18" s="623"/>
      <c r="Z18" s="659">
        <v>0.1</v>
      </c>
      <c r="AA18" s="659"/>
      <c r="AB18" s="659"/>
      <c r="AC18" s="659"/>
      <c r="AD18" s="660">
        <v>6111</v>
      </c>
      <c r="AE18" s="660"/>
      <c r="AF18" s="660"/>
      <c r="AG18" s="660"/>
      <c r="AH18" s="660"/>
      <c r="AI18" s="660"/>
      <c r="AJ18" s="660"/>
      <c r="AK18" s="660"/>
      <c r="AL18" s="624">
        <v>0.1</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258</v>
      </c>
      <c r="C19" s="619"/>
      <c r="D19" s="619"/>
      <c r="E19" s="619"/>
      <c r="F19" s="619"/>
      <c r="G19" s="619"/>
      <c r="H19" s="619"/>
      <c r="I19" s="619"/>
      <c r="J19" s="619"/>
      <c r="K19" s="619"/>
      <c r="L19" s="619"/>
      <c r="M19" s="619"/>
      <c r="N19" s="619"/>
      <c r="O19" s="619"/>
      <c r="P19" s="619"/>
      <c r="Q19" s="620"/>
      <c r="R19" s="621">
        <v>61550</v>
      </c>
      <c r="S19" s="622"/>
      <c r="T19" s="622"/>
      <c r="U19" s="622"/>
      <c r="V19" s="622"/>
      <c r="W19" s="622"/>
      <c r="X19" s="622"/>
      <c r="Y19" s="623"/>
      <c r="Z19" s="659">
        <v>0.6</v>
      </c>
      <c r="AA19" s="659"/>
      <c r="AB19" s="659"/>
      <c r="AC19" s="659"/>
      <c r="AD19" s="660">
        <v>61550</v>
      </c>
      <c r="AE19" s="660"/>
      <c r="AF19" s="660"/>
      <c r="AG19" s="660"/>
      <c r="AH19" s="660"/>
      <c r="AI19" s="660"/>
      <c r="AJ19" s="660"/>
      <c r="AK19" s="660"/>
      <c r="AL19" s="624">
        <v>1.1000000000000001</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13762</v>
      </c>
      <c r="BH19" s="622"/>
      <c r="BI19" s="622"/>
      <c r="BJ19" s="622"/>
      <c r="BK19" s="622"/>
      <c r="BL19" s="622"/>
      <c r="BM19" s="622"/>
      <c r="BN19" s="623"/>
      <c r="BO19" s="659">
        <v>0.7</v>
      </c>
      <c r="BP19" s="659"/>
      <c r="BQ19" s="659"/>
      <c r="BR19" s="659"/>
      <c r="BS19" s="660" t="s">
        <v>122</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261</v>
      </c>
      <c r="C20" s="689"/>
      <c r="D20" s="689"/>
      <c r="E20" s="689"/>
      <c r="F20" s="689"/>
      <c r="G20" s="689"/>
      <c r="H20" s="689"/>
      <c r="I20" s="689"/>
      <c r="J20" s="689"/>
      <c r="K20" s="689"/>
      <c r="L20" s="689"/>
      <c r="M20" s="689"/>
      <c r="N20" s="689"/>
      <c r="O20" s="689"/>
      <c r="P20" s="689"/>
      <c r="Q20" s="690"/>
      <c r="R20" s="621">
        <v>2456</v>
      </c>
      <c r="S20" s="622"/>
      <c r="T20" s="622"/>
      <c r="U20" s="622"/>
      <c r="V20" s="622"/>
      <c r="W20" s="622"/>
      <c r="X20" s="622"/>
      <c r="Y20" s="623"/>
      <c r="Z20" s="659">
        <v>0</v>
      </c>
      <c r="AA20" s="659"/>
      <c r="AB20" s="659"/>
      <c r="AC20" s="659"/>
      <c r="AD20" s="660">
        <v>2456</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13762</v>
      </c>
      <c r="BH20" s="622"/>
      <c r="BI20" s="622"/>
      <c r="BJ20" s="622"/>
      <c r="BK20" s="622"/>
      <c r="BL20" s="622"/>
      <c r="BM20" s="622"/>
      <c r="BN20" s="623"/>
      <c r="BO20" s="659">
        <v>0.7</v>
      </c>
      <c r="BP20" s="659"/>
      <c r="BQ20" s="659"/>
      <c r="BR20" s="659"/>
      <c r="BS20" s="660" t="s">
        <v>122</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9414501</v>
      </c>
      <c r="CS20" s="622"/>
      <c r="CT20" s="622"/>
      <c r="CU20" s="622"/>
      <c r="CV20" s="622"/>
      <c r="CW20" s="622"/>
      <c r="CX20" s="622"/>
      <c r="CY20" s="623"/>
      <c r="CZ20" s="659">
        <v>100</v>
      </c>
      <c r="DA20" s="659"/>
      <c r="DB20" s="659"/>
      <c r="DC20" s="659"/>
      <c r="DD20" s="627">
        <v>1172546</v>
      </c>
      <c r="DE20" s="622"/>
      <c r="DF20" s="622"/>
      <c r="DG20" s="622"/>
      <c r="DH20" s="622"/>
      <c r="DI20" s="622"/>
      <c r="DJ20" s="622"/>
      <c r="DK20" s="622"/>
      <c r="DL20" s="622"/>
      <c r="DM20" s="622"/>
      <c r="DN20" s="622"/>
      <c r="DO20" s="622"/>
      <c r="DP20" s="623"/>
      <c r="DQ20" s="627">
        <v>6794413</v>
      </c>
      <c r="DR20" s="622"/>
      <c r="DS20" s="622"/>
      <c r="DT20" s="622"/>
      <c r="DU20" s="622"/>
      <c r="DV20" s="622"/>
      <c r="DW20" s="622"/>
      <c r="DX20" s="622"/>
      <c r="DY20" s="622"/>
      <c r="DZ20" s="622"/>
      <c r="EA20" s="622"/>
      <c r="EB20" s="622"/>
      <c r="EC20" s="658"/>
    </row>
    <row r="21" spans="2:133" ht="11.25" customHeight="1" x14ac:dyDescent="0.2">
      <c r="B21" s="618" t="s">
        <v>264</v>
      </c>
      <c r="C21" s="619"/>
      <c r="D21" s="619"/>
      <c r="E21" s="619"/>
      <c r="F21" s="619"/>
      <c r="G21" s="619"/>
      <c r="H21" s="619"/>
      <c r="I21" s="619"/>
      <c r="J21" s="619"/>
      <c r="K21" s="619"/>
      <c r="L21" s="619"/>
      <c r="M21" s="619"/>
      <c r="N21" s="619"/>
      <c r="O21" s="619"/>
      <c r="P21" s="619"/>
      <c r="Q21" s="620"/>
      <c r="R21" s="621">
        <v>2842449</v>
      </c>
      <c r="S21" s="622"/>
      <c r="T21" s="622"/>
      <c r="U21" s="622"/>
      <c r="V21" s="622"/>
      <c r="W21" s="622"/>
      <c r="X21" s="622"/>
      <c r="Y21" s="623"/>
      <c r="Z21" s="659">
        <v>28.9</v>
      </c>
      <c r="AA21" s="659"/>
      <c r="AB21" s="659"/>
      <c r="AC21" s="659"/>
      <c r="AD21" s="660">
        <v>2697156</v>
      </c>
      <c r="AE21" s="660"/>
      <c r="AF21" s="660"/>
      <c r="AG21" s="660"/>
      <c r="AH21" s="660"/>
      <c r="AI21" s="660"/>
      <c r="AJ21" s="660"/>
      <c r="AK21" s="660"/>
      <c r="AL21" s="624">
        <v>48.9</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v>13762</v>
      </c>
      <c r="BH21" s="622"/>
      <c r="BI21" s="622"/>
      <c r="BJ21" s="622"/>
      <c r="BK21" s="622"/>
      <c r="BL21" s="622"/>
      <c r="BM21" s="622"/>
      <c r="BN21" s="623"/>
      <c r="BO21" s="659">
        <v>0.7</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266</v>
      </c>
      <c r="C22" s="619"/>
      <c r="D22" s="619"/>
      <c r="E22" s="619"/>
      <c r="F22" s="619"/>
      <c r="G22" s="619"/>
      <c r="H22" s="619"/>
      <c r="I22" s="619"/>
      <c r="J22" s="619"/>
      <c r="K22" s="619"/>
      <c r="L22" s="619"/>
      <c r="M22" s="619"/>
      <c r="N22" s="619"/>
      <c r="O22" s="619"/>
      <c r="P22" s="619"/>
      <c r="Q22" s="620"/>
      <c r="R22" s="621">
        <v>2697156</v>
      </c>
      <c r="S22" s="622"/>
      <c r="T22" s="622"/>
      <c r="U22" s="622"/>
      <c r="V22" s="622"/>
      <c r="W22" s="622"/>
      <c r="X22" s="622"/>
      <c r="Y22" s="623"/>
      <c r="Z22" s="659">
        <v>27.4</v>
      </c>
      <c r="AA22" s="659"/>
      <c r="AB22" s="659"/>
      <c r="AC22" s="659"/>
      <c r="AD22" s="660">
        <v>2697156</v>
      </c>
      <c r="AE22" s="660"/>
      <c r="AF22" s="660"/>
      <c r="AG22" s="660"/>
      <c r="AH22" s="660"/>
      <c r="AI22" s="660"/>
      <c r="AJ22" s="660"/>
      <c r="AK22" s="660"/>
      <c r="AL22" s="624">
        <v>48.9</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269</v>
      </c>
      <c r="C23" s="619"/>
      <c r="D23" s="619"/>
      <c r="E23" s="619"/>
      <c r="F23" s="619"/>
      <c r="G23" s="619"/>
      <c r="H23" s="619"/>
      <c r="I23" s="619"/>
      <c r="J23" s="619"/>
      <c r="K23" s="619"/>
      <c r="L23" s="619"/>
      <c r="M23" s="619"/>
      <c r="N23" s="619"/>
      <c r="O23" s="619"/>
      <c r="P23" s="619"/>
      <c r="Q23" s="620"/>
      <c r="R23" s="621">
        <v>145293</v>
      </c>
      <c r="S23" s="622"/>
      <c r="T23" s="622"/>
      <c r="U23" s="622"/>
      <c r="V23" s="622"/>
      <c r="W23" s="622"/>
      <c r="X23" s="622"/>
      <c r="Y23" s="623"/>
      <c r="Z23" s="659">
        <v>1.5</v>
      </c>
      <c r="AA23" s="659"/>
      <c r="AB23" s="659"/>
      <c r="AC23" s="659"/>
      <c r="AD23" s="660" t="s">
        <v>122</v>
      </c>
      <c r="AE23" s="660"/>
      <c r="AF23" s="660"/>
      <c r="AG23" s="660"/>
      <c r="AH23" s="660"/>
      <c r="AI23" s="660"/>
      <c r="AJ23" s="660"/>
      <c r="AK23" s="660"/>
      <c r="AL23" s="624" t="s">
        <v>122</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2">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3523958</v>
      </c>
      <c r="CS24" s="677"/>
      <c r="CT24" s="677"/>
      <c r="CU24" s="677"/>
      <c r="CV24" s="677"/>
      <c r="CW24" s="677"/>
      <c r="CX24" s="677"/>
      <c r="CY24" s="702"/>
      <c r="CZ24" s="703">
        <v>37.4</v>
      </c>
      <c r="DA24" s="685"/>
      <c r="DB24" s="685"/>
      <c r="DC24" s="705"/>
      <c r="DD24" s="701">
        <v>2794633</v>
      </c>
      <c r="DE24" s="677"/>
      <c r="DF24" s="677"/>
      <c r="DG24" s="677"/>
      <c r="DH24" s="677"/>
      <c r="DI24" s="677"/>
      <c r="DJ24" s="677"/>
      <c r="DK24" s="702"/>
      <c r="DL24" s="701">
        <v>2337565</v>
      </c>
      <c r="DM24" s="677"/>
      <c r="DN24" s="677"/>
      <c r="DO24" s="677"/>
      <c r="DP24" s="677"/>
      <c r="DQ24" s="677"/>
      <c r="DR24" s="677"/>
      <c r="DS24" s="677"/>
      <c r="DT24" s="677"/>
      <c r="DU24" s="677"/>
      <c r="DV24" s="702"/>
      <c r="DW24" s="703">
        <v>42.4</v>
      </c>
      <c r="DX24" s="685"/>
      <c r="DY24" s="685"/>
      <c r="DZ24" s="685"/>
      <c r="EA24" s="685"/>
      <c r="EB24" s="685"/>
      <c r="EC24" s="704"/>
    </row>
    <row r="25" spans="2:133" ht="11.25" customHeight="1" x14ac:dyDescent="0.2">
      <c r="B25" s="618" t="s">
        <v>279</v>
      </c>
      <c r="C25" s="619"/>
      <c r="D25" s="619"/>
      <c r="E25" s="619"/>
      <c r="F25" s="619"/>
      <c r="G25" s="619"/>
      <c r="H25" s="619"/>
      <c r="I25" s="619"/>
      <c r="J25" s="619"/>
      <c r="K25" s="619"/>
      <c r="L25" s="619"/>
      <c r="M25" s="619"/>
      <c r="N25" s="619"/>
      <c r="O25" s="619"/>
      <c r="P25" s="619"/>
      <c r="Q25" s="620"/>
      <c r="R25" s="621">
        <v>5660025</v>
      </c>
      <c r="S25" s="622"/>
      <c r="T25" s="622"/>
      <c r="U25" s="622"/>
      <c r="V25" s="622"/>
      <c r="W25" s="622"/>
      <c r="X25" s="622"/>
      <c r="Y25" s="623"/>
      <c r="Z25" s="659">
        <v>57.5</v>
      </c>
      <c r="AA25" s="659"/>
      <c r="AB25" s="659"/>
      <c r="AC25" s="659"/>
      <c r="AD25" s="660">
        <v>5514732</v>
      </c>
      <c r="AE25" s="660"/>
      <c r="AF25" s="660"/>
      <c r="AG25" s="660"/>
      <c r="AH25" s="660"/>
      <c r="AI25" s="660"/>
      <c r="AJ25" s="660"/>
      <c r="AK25" s="660"/>
      <c r="AL25" s="624">
        <v>100</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1661574</v>
      </c>
      <c r="CS25" s="634"/>
      <c r="CT25" s="634"/>
      <c r="CU25" s="634"/>
      <c r="CV25" s="634"/>
      <c r="CW25" s="634"/>
      <c r="CX25" s="634"/>
      <c r="CY25" s="635"/>
      <c r="CZ25" s="624">
        <v>17.600000000000001</v>
      </c>
      <c r="DA25" s="636"/>
      <c r="DB25" s="636"/>
      <c r="DC25" s="637"/>
      <c r="DD25" s="627">
        <v>1564857</v>
      </c>
      <c r="DE25" s="634"/>
      <c r="DF25" s="634"/>
      <c r="DG25" s="634"/>
      <c r="DH25" s="634"/>
      <c r="DI25" s="634"/>
      <c r="DJ25" s="634"/>
      <c r="DK25" s="635"/>
      <c r="DL25" s="627">
        <v>1318917</v>
      </c>
      <c r="DM25" s="634"/>
      <c r="DN25" s="634"/>
      <c r="DO25" s="634"/>
      <c r="DP25" s="634"/>
      <c r="DQ25" s="634"/>
      <c r="DR25" s="634"/>
      <c r="DS25" s="634"/>
      <c r="DT25" s="634"/>
      <c r="DU25" s="634"/>
      <c r="DV25" s="635"/>
      <c r="DW25" s="624">
        <v>23.9</v>
      </c>
      <c r="DX25" s="636"/>
      <c r="DY25" s="636"/>
      <c r="DZ25" s="636"/>
      <c r="EA25" s="636"/>
      <c r="EB25" s="636"/>
      <c r="EC25" s="648"/>
    </row>
    <row r="26" spans="2:133" ht="11.25" customHeight="1" x14ac:dyDescent="0.2">
      <c r="B26" s="618" t="s">
        <v>282</v>
      </c>
      <c r="C26" s="619"/>
      <c r="D26" s="619"/>
      <c r="E26" s="619"/>
      <c r="F26" s="619"/>
      <c r="G26" s="619"/>
      <c r="H26" s="619"/>
      <c r="I26" s="619"/>
      <c r="J26" s="619"/>
      <c r="K26" s="619"/>
      <c r="L26" s="619"/>
      <c r="M26" s="619"/>
      <c r="N26" s="619"/>
      <c r="O26" s="619"/>
      <c r="P26" s="619"/>
      <c r="Q26" s="620"/>
      <c r="R26" s="621">
        <v>1318</v>
      </c>
      <c r="S26" s="622"/>
      <c r="T26" s="622"/>
      <c r="U26" s="622"/>
      <c r="V26" s="622"/>
      <c r="W26" s="622"/>
      <c r="X26" s="622"/>
      <c r="Y26" s="623"/>
      <c r="Z26" s="659">
        <v>0</v>
      </c>
      <c r="AA26" s="659"/>
      <c r="AB26" s="659"/>
      <c r="AC26" s="659"/>
      <c r="AD26" s="660">
        <v>1318</v>
      </c>
      <c r="AE26" s="660"/>
      <c r="AF26" s="660"/>
      <c r="AG26" s="660"/>
      <c r="AH26" s="660"/>
      <c r="AI26" s="660"/>
      <c r="AJ26" s="660"/>
      <c r="AK26" s="660"/>
      <c r="AL26" s="624">
        <v>0</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975462</v>
      </c>
      <c r="CS26" s="622"/>
      <c r="CT26" s="622"/>
      <c r="CU26" s="622"/>
      <c r="CV26" s="622"/>
      <c r="CW26" s="622"/>
      <c r="CX26" s="622"/>
      <c r="CY26" s="623"/>
      <c r="CZ26" s="624">
        <v>10.4</v>
      </c>
      <c r="DA26" s="636"/>
      <c r="DB26" s="636"/>
      <c r="DC26" s="637"/>
      <c r="DD26" s="627">
        <v>902429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285</v>
      </c>
      <c r="C27" s="619"/>
      <c r="D27" s="619"/>
      <c r="E27" s="619"/>
      <c r="F27" s="619"/>
      <c r="G27" s="619"/>
      <c r="H27" s="619"/>
      <c r="I27" s="619"/>
      <c r="J27" s="619"/>
      <c r="K27" s="619"/>
      <c r="L27" s="619"/>
      <c r="M27" s="619"/>
      <c r="N27" s="619"/>
      <c r="O27" s="619"/>
      <c r="P27" s="619"/>
      <c r="Q27" s="620"/>
      <c r="R27" s="621">
        <v>1881</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2082189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1081925</v>
      </c>
      <c r="CS27" s="634"/>
      <c r="CT27" s="634"/>
      <c r="CU27" s="634"/>
      <c r="CV27" s="634"/>
      <c r="CW27" s="634"/>
      <c r="CX27" s="634"/>
      <c r="CY27" s="635"/>
      <c r="CZ27" s="624">
        <v>11.5</v>
      </c>
      <c r="DA27" s="636"/>
      <c r="DB27" s="636"/>
      <c r="DC27" s="637"/>
      <c r="DD27" s="627">
        <v>527937</v>
      </c>
      <c r="DE27" s="634"/>
      <c r="DF27" s="634"/>
      <c r="DG27" s="634"/>
      <c r="DH27" s="634"/>
      <c r="DI27" s="634"/>
      <c r="DJ27" s="634"/>
      <c r="DK27" s="635"/>
      <c r="DL27" s="627">
        <v>316809</v>
      </c>
      <c r="DM27" s="634"/>
      <c r="DN27" s="634"/>
      <c r="DO27" s="634"/>
      <c r="DP27" s="634"/>
      <c r="DQ27" s="634"/>
      <c r="DR27" s="634"/>
      <c r="DS27" s="634"/>
      <c r="DT27" s="634"/>
      <c r="DU27" s="634"/>
      <c r="DV27" s="635"/>
      <c r="DW27" s="624">
        <v>5.7</v>
      </c>
      <c r="DX27" s="636"/>
      <c r="DY27" s="636"/>
      <c r="DZ27" s="636"/>
      <c r="EA27" s="636"/>
      <c r="EB27" s="636"/>
      <c r="EC27" s="648"/>
    </row>
    <row r="28" spans="2:133" ht="11.25" customHeight="1" x14ac:dyDescent="0.2">
      <c r="B28" s="618" t="s">
        <v>288</v>
      </c>
      <c r="C28" s="619"/>
      <c r="D28" s="619"/>
      <c r="E28" s="619"/>
      <c r="F28" s="619"/>
      <c r="G28" s="619"/>
      <c r="H28" s="619"/>
      <c r="I28" s="619"/>
      <c r="J28" s="619"/>
      <c r="K28" s="619"/>
      <c r="L28" s="619"/>
      <c r="M28" s="619"/>
      <c r="N28" s="619"/>
      <c r="O28" s="619"/>
      <c r="P28" s="619"/>
      <c r="Q28" s="620"/>
      <c r="R28" s="621">
        <v>133628</v>
      </c>
      <c r="S28" s="622"/>
      <c r="T28" s="622"/>
      <c r="U28" s="622"/>
      <c r="V28" s="622"/>
      <c r="W28" s="622"/>
      <c r="X28" s="622"/>
      <c r="Y28" s="623"/>
      <c r="Z28" s="659">
        <v>1.4</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780459</v>
      </c>
      <c r="CS28" s="622"/>
      <c r="CT28" s="622"/>
      <c r="CU28" s="622"/>
      <c r="CV28" s="622"/>
      <c r="CW28" s="622"/>
      <c r="CX28" s="622"/>
      <c r="CY28" s="623"/>
      <c r="CZ28" s="624">
        <v>8.3000000000000007</v>
      </c>
      <c r="DA28" s="636"/>
      <c r="DB28" s="636"/>
      <c r="DC28" s="637"/>
      <c r="DD28" s="627">
        <v>701839</v>
      </c>
      <c r="DE28" s="622"/>
      <c r="DF28" s="622"/>
      <c r="DG28" s="622"/>
      <c r="DH28" s="622"/>
      <c r="DI28" s="622"/>
      <c r="DJ28" s="622"/>
      <c r="DK28" s="623"/>
      <c r="DL28" s="627">
        <v>701839</v>
      </c>
      <c r="DM28" s="622"/>
      <c r="DN28" s="622"/>
      <c r="DO28" s="622"/>
      <c r="DP28" s="622"/>
      <c r="DQ28" s="622"/>
      <c r="DR28" s="622"/>
      <c r="DS28" s="622"/>
      <c r="DT28" s="622"/>
      <c r="DU28" s="622"/>
      <c r="DV28" s="623"/>
      <c r="DW28" s="624">
        <v>12.7</v>
      </c>
      <c r="DX28" s="636"/>
      <c r="DY28" s="636"/>
      <c r="DZ28" s="636"/>
      <c r="EA28" s="636"/>
      <c r="EB28" s="636"/>
      <c r="EC28" s="648"/>
    </row>
    <row r="29" spans="2:133" ht="11.25" customHeight="1" x14ac:dyDescent="0.2">
      <c r="B29" s="618" t="s">
        <v>290</v>
      </c>
      <c r="C29" s="619"/>
      <c r="D29" s="619"/>
      <c r="E29" s="619"/>
      <c r="F29" s="619"/>
      <c r="G29" s="619"/>
      <c r="H29" s="619"/>
      <c r="I29" s="619"/>
      <c r="J29" s="619"/>
      <c r="K29" s="619"/>
      <c r="L29" s="619"/>
      <c r="M29" s="619"/>
      <c r="N29" s="619"/>
      <c r="O29" s="619"/>
      <c r="P29" s="619"/>
      <c r="Q29" s="620"/>
      <c r="R29" s="621">
        <v>35316</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780459</v>
      </c>
      <c r="CS29" s="634"/>
      <c r="CT29" s="634"/>
      <c r="CU29" s="634"/>
      <c r="CV29" s="634"/>
      <c r="CW29" s="634"/>
      <c r="CX29" s="634"/>
      <c r="CY29" s="635"/>
      <c r="CZ29" s="624">
        <v>8.3000000000000007</v>
      </c>
      <c r="DA29" s="636"/>
      <c r="DB29" s="636"/>
      <c r="DC29" s="637"/>
      <c r="DD29" s="627">
        <v>701839</v>
      </c>
      <c r="DE29" s="634"/>
      <c r="DF29" s="634"/>
      <c r="DG29" s="634"/>
      <c r="DH29" s="634"/>
      <c r="DI29" s="634"/>
      <c r="DJ29" s="634"/>
      <c r="DK29" s="635"/>
      <c r="DL29" s="627">
        <v>701839</v>
      </c>
      <c r="DM29" s="634"/>
      <c r="DN29" s="634"/>
      <c r="DO29" s="634"/>
      <c r="DP29" s="634"/>
      <c r="DQ29" s="634"/>
      <c r="DR29" s="634"/>
      <c r="DS29" s="634"/>
      <c r="DT29" s="634"/>
      <c r="DU29" s="634"/>
      <c r="DV29" s="635"/>
      <c r="DW29" s="624">
        <v>12.7</v>
      </c>
      <c r="DX29" s="636"/>
      <c r="DY29" s="636"/>
      <c r="DZ29" s="636"/>
      <c r="EA29" s="636"/>
      <c r="EB29" s="636"/>
      <c r="EC29" s="648"/>
    </row>
    <row r="30" spans="2:133" ht="11.25" customHeight="1" x14ac:dyDescent="0.2">
      <c r="B30" s="618" t="s">
        <v>292</v>
      </c>
      <c r="C30" s="619"/>
      <c r="D30" s="619"/>
      <c r="E30" s="619"/>
      <c r="F30" s="619"/>
      <c r="G30" s="619"/>
      <c r="H30" s="619"/>
      <c r="I30" s="619"/>
      <c r="J30" s="619"/>
      <c r="K30" s="619"/>
      <c r="L30" s="619"/>
      <c r="M30" s="619"/>
      <c r="N30" s="619"/>
      <c r="O30" s="619"/>
      <c r="P30" s="619"/>
      <c r="Q30" s="620"/>
      <c r="R30" s="621">
        <v>1189310</v>
      </c>
      <c r="S30" s="622"/>
      <c r="T30" s="622"/>
      <c r="U30" s="622"/>
      <c r="V30" s="622"/>
      <c r="W30" s="622"/>
      <c r="X30" s="622"/>
      <c r="Y30" s="623"/>
      <c r="Z30" s="659">
        <v>12.1</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1"/>
      <c r="BI30" s="691"/>
      <c r="BJ30" s="691"/>
      <c r="BK30" s="691"/>
      <c r="BL30" s="691"/>
      <c r="BM30" s="691"/>
      <c r="BN30" s="691"/>
      <c r="BO30" s="691"/>
      <c r="BP30" s="691"/>
      <c r="BQ30" s="692"/>
      <c r="BR30" s="673" t="s">
        <v>294</v>
      </c>
      <c r="BS30" s="691"/>
      <c r="BT30" s="691"/>
      <c r="BU30" s="691"/>
      <c r="BV30" s="691"/>
      <c r="BW30" s="691"/>
      <c r="BX30" s="691"/>
      <c r="BY30" s="691"/>
      <c r="BZ30" s="691"/>
      <c r="CA30" s="691"/>
      <c r="CB30" s="692"/>
      <c r="CD30" s="642"/>
      <c r="CE30" s="643"/>
      <c r="CF30" s="618" t="s">
        <v>295</v>
      </c>
      <c r="CG30" s="619"/>
      <c r="CH30" s="619"/>
      <c r="CI30" s="619"/>
      <c r="CJ30" s="619"/>
      <c r="CK30" s="619"/>
      <c r="CL30" s="619"/>
      <c r="CM30" s="619"/>
      <c r="CN30" s="619"/>
      <c r="CO30" s="619"/>
      <c r="CP30" s="619"/>
      <c r="CQ30" s="620"/>
      <c r="CR30" s="621">
        <v>763214</v>
      </c>
      <c r="CS30" s="622"/>
      <c r="CT30" s="622"/>
      <c r="CU30" s="622"/>
      <c r="CV30" s="622"/>
      <c r="CW30" s="622"/>
      <c r="CX30" s="622"/>
      <c r="CY30" s="623"/>
      <c r="CZ30" s="624">
        <v>8.1</v>
      </c>
      <c r="DA30" s="636"/>
      <c r="DB30" s="636"/>
      <c r="DC30" s="637"/>
      <c r="DD30" s="627">
        <v>686917</v>
      </c>
      <c r="DE30" s="622"/>
      <c r="DF30" s="622"/>
      <c r="DG30" s="622"/>
      <c r="DH30" s="622"/>
      <c r="DI30" s="622"/>
      <c r="DJ30" s="622"/>
      <c r="DK30" s="623"/>
      <c r="DL30" s="627">
        <v>686917</v>
      </c>
      <c r="DM30" s="622"/>
      <c r="DN30" s="622"/>
      <c r="DO30" s="622"/>
      <c r="DP30" s="622"/>
      <c r="DQ30" s="622"/>
      <c r="DR30" s="622"/>
      <c r="DS30" s="622"/>
      <c r="DT30" s="622"/>
      <c r="DU30" s="622"/>
      <c r="DV30" s="623"/>
      <c r="DW30" s="624">
        <v>12.5</v>
      </c>
      <c r="DX30" s="636"/>
      <c r="DY30" s="636"/>
      <c r="DZ30" s="636"/>
      <c r="EA30" s="636"/>
      <c r="EB30" s="636"/>
      <c r="EC30" s="648"/>
    </row>
    <row r="31" spans="2:133" ht="11.25" customHeight="1" x14ac:dyDescent="0.2">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297</v>
      </c>
      <c r="AQ31" s="694"/>
      <c r="AR31" s="694"/>
      <c r="AS31" s="694"/>
      <c r="AT31" s="695" t="s">
        <v>298</v>
      </c>
      <c r="AU31" s="206"/>
      <c r="AV31" s="206"/>
      <c r="AW31" s="206"/>
      <c r="AX31" s="679" t="s">
        <v>176</v>
      </c>
      <c r="AY31" s="680"/>
      <c r="AZ31" s="680"/>
      <c r="BA31" s="680"/>
      <c r="BB31" s="680"/>
      <c r="BC31" s="680"/>
      <c r="BD31" s="680"/>
      <c r="BE31" s="680"/>
      <c r="BF31" s="681"/>
      <c r="BG31" s="683">
        <v>99.2</v>
      </c>
      <c r="BH31" s="684"/>
      <c r="BI31" s="684"/>
      <c r="BJ31" s="684"/>
      <c r="BK31" s="684"/>
      <c r="BL31" s="684"/>
      <c r="BM31" s="685">
        <v>96.7</v>
      </c>
      <c r="BN31" s="684"/>
      <c r="BO31" s="684"/>
      <c r="BP31" s="684"/>
      <c r="BQ31" s="686"/>
      <c r="BR31" s="683">
        <v>99.4</v>
      </c>
      <c r="BS31" s="684"/>
      <c r="BT31" s="684"/>
      <c r="BU31" s="684"/>
      <c r="BV31" s="684"/>
      <c r="BW31" s="684"/>
      <c r="BX31" s="685">
        <v>95.9</v>
      </c>
      <c r="BY31" s="684"/>
      <c r="BZ31" s="684"/>
      <c r="CA31" s="684"/>
      <c r="CB31" s="686"/>
      <c r="CD31" s="642"/>
      <c r="CE31" s="643"/>
      <c r="CF31" s="618" t="s">
        <v>299</v>
      </c>
      <c r="CG31" s="619"/>
      <c r="CH31" s="619"/>
      <c r="CI31" s="619"/>
      <c r="CJ31" s="619"/>
      <c r="CK31" s="619"/>
      <c r="CL31" s="619"/>
      <c r="CM31" s="619"/>
      <c r="CN31" s="619"/>
      <c r="CO31" s="619"/>
      <c r="CP31" s="619"/>
      <c r="CQ31" s="620"/>
      <c r="CR31" s="621">
        <v>17245</v>
      </c>
      <c r="CS31" s="634"/>
      <c r="CT31" s="634"/>
      <c r="CU31" s="634"/>
      <c r="CV31" s="634"/>
      <c r="CW31" s="634"/>
      <c r="CX31" s="634"/>
      <c r="CY31" s="635"/>
      <c r="CZ31" s="624">
        <v>0.2</v>
      </c>
      <c r="DA31" s="636"/>
      <c r="DB31" s="636"/>
      <c r="DC31" s="637"/>
      <c r="DD31" s="627">
        <v>14922</v>
      </c>
      <c r="DE31" s="634"/>
      <c r="DF31" s="634"/>
      <c r="DG31" s="634"/>
      <c r="DH31" s="634"/>
      <c r="DI31" s="634"/>
      <c r="DJ31" s="634"/>
      <c r="DK31" s="635"/>
      <c r="DL31" s="627">
        <v>14922</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300</v>
      </c>
      <c r="C32" s="619"/>
      <c r="D32" s="619"/>
      <c r="E32" s="619"/>
      <c r="F32" s="619"/>
      <c r="G32" s="619"/>
      <c r="H32" s="619"/>
      <c r="I32" s="619"/>
      <c r="J32" s="619"/>
      <c r="K32" s="619"/>
      <c r="L32" s="619"/>
      <c r="M32" s="619"/>
      <c r="N32" s="619"/>
      <c r="O32" s="619"/>
      <c r="P32" s="619"/>
      <c r="Q32" s="620"/>
      <c r="R32" s="621">
        <v>641604</v>
      </c>
      <c r="S32" s="622"/>
      <c r="T32" s="622"/>
      <c r="U32" s="622"/>
      <c r="V32" s="622"/>
      <c r="W32" s="622"/>
      <c r="X32" s="622"/>
      <c r="Y32" s="623"/>
      <c r="Z32" s="659">
        <v>6.5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301</v>
      </c>
      <c r="AX32" s="618" t="s">
        <v>302</v>
      </c>
      <c r="AY32" s="619"/>
      <c r="AZ32" s="619"/>
      <c r="BA32" s="619"/>
      <c r="BB32" s="619"/>
      <c r="BC32" s="619"/>
      <c r="BD32" s="619"/>
      <c r="BE32" s="619"/>
      <c r="BF32" s="620"/>
      <c r="BG32" s="687">
        <v>99.2</v>
      </c>
      <c r="BH32" s="634"/>
      <c r="BI32" s="634"/>
      <c r="BJ32" s="634"/>
      <c r="BK32" s="634"/>
      <c r="BL32" s="634"/>
      <c r="BM32" s="625">
        <v>98</v>
      </c>
      <c r="BN32" s="634"/>
      <c r="BO32" s="634"/>
      <c r="BP32" s="634"/>
      <c r="BQ32" s="657"/>
      <c r="BR32" s="687">
        <v>99.4</v>
      </c>
      <c r="BS32" s="634"/>
      <c r="BT32" s="634"/>
      <c r="BU32" s="634"/>
      <c r="BV32" s="634"/>
      <c r="BW32" s="634"/>
      <c r="BX32" s="625">
        <v>97.9</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304</v>
      </c>
      <c r="C33" s="619"/>
      <c r="D33" s="619"/>
      <c r="E33" s="619"/>
      <c r="F33" s="619"/>
      <c r="G33" s="619"/>
      <c r="H33" s="619"/>
      <c r="I33" s="619"/>
      <c r="J33" s="619"/>
      <c r="K33" s="619"/>
      <c r="L33" s="619"/>
      <c r="M33" s="619"/>
      <c r="N33" s="619"/>
      <c r="O33" s="619"/>
      <c r="P33" s="619"/>
      <c r="Q33" s="620"/>
      <c r="R33" s="621">
        <v>6439</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07"/>
      <c r="AV33" s="207"/>
      <c r="AW33" s="207"/>
      <c r="AX33" s="602" t="s">
        <v>305</v>
      </c>
      <c r="AY33" s="603"/>
      <c r="AZ33" s="603"/>
      <c r="BA33" s="603"/>
      <c r="BB33" s="603"/>
      <c r="BC33" s="603"/>
      <c r="BD33" s="603"/>
      <c r="BE33" s="603"/>
      <c r="BF33" s="604"/>
      <c r="BG33" s="682">
        <v>99</v>
      </c>
      <c r="BH33" s="606"/>
      <c r="BI33" s="606"/>
      <c r="BJ33" s="606"/>
      <c r="BK33" s="606"/>
      <c r="BL33" s="606"/>
      <c r="BM33" s="652">
        <v>95.1</v>
      </c>
      <c r="BN33" s="606"/>
      <c r="BO33" s="606"/>
      <c r="BP33" s="606"/>
      <c r="BQ33" s="669"/>
      <c r="BR33" s="682">
        <v>99.2</v>
      </c>
      <c r="BS33" s="606"/>
      <c r="BT33" s="606"/>
      <c r="BU33" s="606"/>
      <c r="BV33" s="606"/>
      <c r="BW33" s="606"/>
      <c r="BX33" s="652">
        <v>93.7</v>
      </c>
      <c r="BY33" s="606"/>
      <c r="BZ33" s="606"/>
      <c r="CA33" s="606"/>
      <c r="CB33" s="669"/>
      <c r="CD33" s="618" t="s">
        <v>306</v>
      </c>
      <c r="CE33" s="619"/>
      <c r="CF33" s="619"/>
      <c r="CG33" s="619"/>
      <c r="CH33" s="619"/>
      <c r="CI33" s="619"/>
      <c r="CJ33" s="619"/>
      <c r="CK33" s="619"/>
      <c r="CL33" s="619"/>
      <c r="CM33" s="619"/>
      <c r="CN33" s="619"/>
      <c r="CO33" s="619"/>
      <c r="CP33" s="619"/>
      <c r="CQ33" s="620"/>
      <c r="CR33" s="621">
        <v>4692204</v>
      </c>
      <c r="CS33" s="634"/>
      <c r="CT33" s="634"/>
      <c r="CU33" s="634"/>
      <c r="CV33" s="634"/>
      <c r="CW33" s="634"/>
      <c r="CX33" s="634"/>
      <c r="CY33" s="635"/>
      <c r="CZ33" s="624">
        <v>49.8</v>
      </c>
      <c r="DA33" s="636"/>
      <c r="DB33" s="636"/>
      <c r="DC33" s="637"/>
      <c r="DD33" s="627">
        <v>3909897</v>
      </c>
      <c r="DE33" s="634"/>
      <c r="DF33" s="634"/>
      <c r="DG33" s="634"/>
      <c r="DH33" s="634"/>
      <c r="DI33" s="634"/>
      <c r="DJ33" s="634"/>
      <c r="DK33" s="635"/>
      <c r="DL33" s="627">
        <v>2585907</v>
      </c>
      <c r="DM33" s="634"/>
      <c r="DN33" s="634"/>
      <c r="DO33" s="634"/>
      <c r="DP33" s="634"/>
      <c r="DQ33" s="634"/>
      <c r="DR33" s="634"/>
      <c r="DS33" s="634"/>
      <c r="DT33" s="634"/>
      <c r="DU33" s="634"/>
      <c r="DV33" s="635"/>
      <c r="DW33" s="624">
        <v>46.9</v>
      </c>
      <c r="DX33" s="636"/>
      <c r="DY33" s="636"/>
      <c r="DZ33" s="636"/>
      <c r="EA33" s="636"/>
      <c r="EB33" s="636"/>
      <c r="EC33" s="648"/>
    </row>
    <row r="34" spans="2:133" ht="11.25" customHeight="1" x14ac:dyDescent="0.2">
      <c r="B34" s="618" t="s">
        <v>307</v>
      </c>
      <c r="C34" s="619"/>
      <c r="D34" s="619"/>
      <c r="E34" s="619"/>
      <c r="F34" s="619"/>
      <c r="G34" s="619"/>
      <c r="H34" s="619"/>
      <c r="I34" s="619"/>
      <c r="J34" s="619"/>
      <c r="K34" s="619"/>
      <c r="L34" s="619"/>
      <c r="M34" s="619"/>
      <c r="N34" s="619"/>
      <c r="O34" s="619"/>
      <c r="P34" s="619"/>
      <c r="Q34" s="620"/>
      <c r="R34" s="621">
        <v>793695</v>
      </c>
      <c r="S34" s="622"/>
      <c r="T34" s="622"/>
      <c r="U34" s="622"/>
      <c r="V34" s="622"/>
      <c r="W34" s="622"/>
      <c r="X34" s="622"/>
      <c r="Y34" s="623"/>
      <c r="Z34" s="659">
        <v>8.1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1677459</v>
      </c>
      <c r="CS34" s="622"/>
      <c r="CT34" s="622"/>
      <c r="CU34" s="622"/>
      <c r="CV34" s="622"/>
      <c r="CW34" s="622"/>
      <c r="CX34" s="622"/>
      <c r="CY34" s="623"/>
      <c r="CZ34" s="624">
        <v>17.8</v>
      </c>
      <c r="DA34" s="636"/>
      <c r="DB34" s="636"/>
      <c r="DC34" s="637"/>
      <c r="DD34" s="627">
        <v>1259488</v>
      </c>
      <c r="DE34" s="622"/>
      <c r="DF34" s="622"/>
      <c r="DG34" s="622"/>
      <c r="DH34" s="622"/>
      <c r="DI34" s="622"/>
      <c r="DJ34" s="622"/>
      <c r="DK34" s="623"/>
      <c r="DL34" s="627">
        <v>713240</v>
      </c>
      <c r="DM34" s="622"/>
      <c r="DN34" s="622"/>
      <c r="DO34" s="622"/>
      <c r="DP34" s="622"/>
      <c r="DQ34" s="622"/>
      <c r="DR34" s="622"/>
      <c r="DS34" s="622"/>
      <c r="DT34" s="622"/>
      <c r="DU34" s="622"/>
      <c r="DV34" s="623"/>
      <c r="DW34" s="624">
        <v>12.9</v>
      </c>
      <c r="DX34" s="636"/>
      <c r="DY34" s="636"/>
      <c r="DZ34" s="636"/>
      <c r="EA34" s="636"/>
      <c r="EB34" s="636"/>
      <c r="EC34" s="648"/>
    </row>
    <row r="35" spans="2:133" ht="11.25" customHeight="1" x14ac:dyDescent="0.2">
      <c r="B35" s="618" t="s">
        <v>309</v>
      </c>
      <c r="C35" s="619"/>
      <c r="D35" s="619"/>
      <c r="E35" s="619"/>
      <c r="F35" s="619"/>
      <c r="G35" s="619"/>
      <c r="H35" s="619"/>
      <c r="I35" s="619"/>
      <c r="J35" s="619"/>
      <c r="K35" s="619"/>
      <c r="L35" s="619"/>
      <c r="M35" s="619"/>
      <c r="N35" s="619"/>
      <c r="O35" s="619"/>
      <c r="P35" s="619"/>
      <c r="Q35" s="620"/>
      <c r="R35" s="621">
        <v>185228</v>
      </c>
      <c r="S35" s="622"/>
      <c r="T35" s="622"/>
      <c r="U35" s="622"/>
      <c r="V35" s="622"/>
      <c r="W35" s="622"/>
      <c r="X35" s="622"/>
      <c r="Y35" s="623"/>
      <c r="Z35" s="659">
        <v>1.9</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78826</v>
      </c>
      <c r="CS35" s="634"/>
      <c r="CT35" s="634"/>
      <c r="CU35" s="634"/>
      <c r="CV35" s="634"/>
      <c r="CW35" s="634"/>
      <c r="CX35" s="634"/>
      <c r="CY35" s="635"/>
      <c r="CZ35" s="624">
        <v>0.8</v>
      </c>
      <c r="DA35" s="636"/>
      <c r="DB35" s="636"/>
      <c r="DC35" s="637"/>
      <c r="DD35" s="627">
        <v>64670</v>
      </c>
      <c r="DE35" s="634"/>
      <c r="DF35" s="634"/>
      <c r="DG35" s="634"/>
      <c r="DH35" s="634"/>
      <c r="DI35" s="634"/>
      <c r="DJ35" s="634"/>
      <c r="DK35" s="635"/>
      <c r="DL35" s="627">
        <v>61648</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2">
      <c r="B36" s="618" t="s">
        <v>313</v>
      </c>
      <c r="C36" s="619"/>
      <c r="D36" s="619"/>
      <c r="E36" s="619"/>
      <c r="F36" s="619"/>
      <c r="G36" s="619"/>
      <c r="H36" s="619"/>
      <c r="I36" s="619"/>
      <c r="J36" s="619"/>
      <c r="K36" s="619"/>
      <c r="L36" s="619"/>
      <c r="M36" s="619"/>
      <c r="N36" s="619"/>
      <c r="O36" s="619"/>
      <c r="P36" s="619"/>
      <c r="Q36" s="620"/>
      <c r="R36" s="621">
        <v>439458</v>
      </c>
      <c r="S36" s="622"/>
      <c r="T36" s="622"/>
      <c r="U36" s="622"/>
      <c r="V36" s="622"/>
      <c r="W36" s="622"/>
      <c r="X36" s="622"/>
      <c r="Y36" s="623"/>
      <c r="Z36" s="659">
        <v>4.5</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1032187</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63961</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1521635</v>
      </c>
      <c r="CS36" s="622"/>
      <c r="CT36" s="622"/>
      <c r="CU36" s="622"/>
      <c r="CV36" s="622"/>
      <c r="CW36" s="622"/>
      <c r="CX36" s="622"/>
      <c r="CY36" s="623"/>
      <c r="CZ36" s="624">
        <v>16.2</v>
      </c>
      <c r="DA36" s="636"/>
      <c r="DB36" s="636"/>
      <c r="DC36" s="637"/>
      <c r="DD36" s="627">
        <v>1401172</v>
      </c>
      <c r="DE36" s="622"/>
      <c r="DF36" s="622"/>
      <c r="DG36" s="622"/>
      <c r="DH36" s="622"/>
      <c r="DI36" s="622"/>
      <c r="DJ36" s="622"/>
      <c r="DK36" s="623"/>
      <c r="DL36" s="627">
        <v>1132034</v>
      </c>
      <c r="DM36" s="622"/>
      <c r="DN36" s="622"/>
      <c r="DO36" s="622"/>
      <c r="DP36" s="622"/>
      <c r="DQ36" s="622"/>
      <c r="DR36" s="622"/>
      <c r="DS36" s="622"/>
      <c r="DT36" s="622"/>
      <c r="DU36" s="622"/>
      <c r="DV36" s="623"/>
      <c r="DW36" s="624">
        <v>20.5</v>
      </c>
      <c r="DX36" s="636"/>
      <c r="DY36" s="636"/>
      <c r="DZ36" s="636"/>
      <c r="EA36" s="636"/>
      <c r="EB36" s="636"/>
      <c r="EC36" s="648"/>
    </row>
    <row r="37" spans="2:133" ht="11.25" customHeight="1" x14ac:dyDescent="0.2">
      <c r="B37" s="618" t="s">
        <v>317</v>
      </c>
      <c r="C37" s="619"/>
      <c r="D37" s="619"/>
      <c r="E37" s="619"/>
      <c r="F37" s="619"/>
      <c r="G37" s="619"/>
      <c r="H37" s="619"/>
      <c r="I37" s="619"/>
      <c r="J37" s="619"/>
      <c r="K37" s="619"/>
      <c r="L37" s="619"/>
      <c r="M37" s="619"/>
      <c r="N37" s="619"/>
      <c r="O37" s="619"/>
      <c r="P37" s="619"/>
      <c r="Q37" s="620"/>
      <c r="R37" s="621">
        <v>286379</v>
      </c>
      <c r="S37" s="622"/>
      <c r="T37" s="622"/>
      <c r="U37" s="622"/>
      <c r="V37" s="622"/>
      <c r="W37" s="622"/>
      <c r="X37" s="622"/>
      <c r="Y37" s="623"/>
      <c r="Z37" s="659">
        <v>2.9</v>
      </c>
      <c r="AA37" s="659"/>
      <c r="AB37" s="659"/>
      <c r="AC37" s="659"/>
      <c r="AD37" s="660" t="s">
        <v>122</v>
      </c>
      <c r="AE37" s="660"/>
      <c r="AF37" s="660"/>
      <c r="AG37" s="660"/>
      <c r="AH37" s="660"/>
      <c r="AI37" s="660"/>
      <c r="AJ37" s="660"/>
      <c r="AK37" s="660"/>
      <c r="AL37" s="624" t="s">
        <v>122</v>
      </c>
      <c r="AM37" s="625"/>
      <c r="AN37" s="625"/>
      <c r="AO37" s="661"/>
      <c r="AQ37" s="654" t="s">
        <v>318</v>
      </c>
      <c r="AR37" s="655"/>
      <c r="AS37" s="655"/>
      <c r="AT37" s="655"/>
      <c r="AU37" s="655"/>
      <c r="AV37" s="655"/>
      <c r="AW37" s="655"/>
      <c r="AX37" s="655"/>
      <c r="AY37" s="656"/>
      <c r="AZ37" s="621">
        <v>52241</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38107</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814684</v>
      </c>
      <c r="CS37" s="634"/>
      <c r="CT37" s="634"/>
      <c r="CU37" s="634"/>
      <c r="CV37" s="634"/>
      <c r="CW37" s="634"/>
      <c r="CX37" s="634"/>
      <c r="CY37" s="635"/>
      <c r="CZ37" s="624">
        <v>8.6999999999999993</v>
      </c>
      <c r="DA37" s="636"/>
      <c r="DB37" s="636"/>
      <c r="DC37" s="637"/>
      <c r="DD37" s="627">
        <v>798784</v>
      </c>
      <c r="DE37" s="634"/>
      <c r="DF37" s="634"/>
      <c r="DG37" s="634"/>
      <c r="DH37" s="634"/>
      <c r="DI37" s="634"/>
      <c r="DJ37" s="634"/>
      <c r="DK37" s="635"/>
      <c r="DL37" s="627">
        <v>786920</v>
      </c>
      <c r="DM37" s="634"/>
      <c r="DN37" s="634"/>
      <c r="DO37" s="634"/>
      <c r="DP37" s="634"/>
      <c r="DQ37" s="634"/>
      <c r="DR37" s="634"/>
      <c r="DS37" s="634"/>
      <c r="DT37" s="634"/>
      <c r="DU37" s="634"/>
      <c r="DV37" s="635"/>
      <c r="DW37" s="624">
        <v>14.3</v>
      </c>
      <c r="DX37" s="636"/>
      <c r="DY37" s="636"/>
      <c r="DZ37" s="636"/>
      <c r="EA37" s="636"/>
      <c r="EB37" s="636"/>
      <c r="EC37" s="648"/>
    </row>
    <row r="38" spans="2:133" ht="11.25" customHeight="1" x14ac:dyDescent="0.2">
      <c r="B38" s="618" t="s">
        <v>321</v>
      </c>
      <c r="C38" s="619"/>
      <c r="D38" s="619"/>
      <c r="E38" s="619"/>
      <c r="F38" s="619"/>
      <c r="G38" s="619"/>
      <c r="H38" s="619"/>
      <c r="I38" s="619"/>
      <c r="J38" s="619"/>
      <c r="K38" s="619"/>
      <c r="L38" s="619"/>
      <c r="M38" s="619"/>
      <c r="N38" s="619"/>
      <c r="O38" s="619"/>
      <c r="P38" s="619"/>
      <c r="Q38" s="620"/>
      <c r="R38" s="621">
        <v>468900</v>
      </c>
      <c r="S38" s="622"/>
      <c r="T38" s="622"/>
      <c r="U38" s="622"/>
      <c r="V38" s="622"/>
      <c r="W38" s="622"/>
      <c r="X38" s="622"/>
      <c r="Y38" s="623"/>
      <c r="Z38" s="659">
        <v>4.8</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50709</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2727</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929237</v>
      </c>
      <c r="CS38" s="622"/>
      <c r="CT38" s="622"/>
      <c r="CU38" s="622"/>
      <c r="CV38" s="622"/>
      <c r="CW38" s="622"/>
      <c r="CX38" s="622"/>
      <c r="CY38" s="623"/>
      <c r="CZ38" s="624">
        <v>9.9</v>
      </c>
      <c r="DA38" s="636"/>
      <c r="DB38" s="636"/>
      <c r="DC38" s="637"/>
      <c r="DD38" s="627">
        <v>726999</v>
      </c>
      <c r="DE38" s="622"/>
      <c r="DF38" s="622"/>
      <c r="DG38" s="622"/>
      <c r="DH38" s="622"/>
      <c r="DI38" s="622"/>
      <c r="DJ38" s="622"/>
      <c r="DK38" s="623"/>
      <c r="DL38" s="627">
        <v>678985</v>
      </c>
      <c r="DM38" s="622"/>
      <c r="DN38" s="622"/>
      <c r="DO38" s="622"/>
      <c r="DP38" s="622"/>
      <c r="DQ38" s="622"/>
      <c r="DR38" s="622"/>
      <c r="DS38" s="622"/>
      <c r="DT38" s="622"/>
      <c r="DU38" s="622"/>
      <c r="DV38" s="623"/>
      <c r="DW38" s="624">
        <v>12.3</v>
      </c>
      <c r="DX38" s="636"/>
      <c r="DY38" s="636"/>
      <c r="DZ38" s="636"/>
      <c r="EA38" s="636"/>
      <c r="EB38" s="636"/>
      <c r="EC38" s="648"/>
    </row>
    <row r="39" spans="2:133" ht="11.25" customHeight="1" x14ac:dyDescent="0.2">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t="s">
        <v>122</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4864</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469747</v>
      </c>
      <c r="CS39" s="634"/>
      <c r="CT39" s="634"/>
      <c r="CU39" s="634"/>
      <c r="CV39" s="634"/>
      <c r="CW39" s="634"/>
      <c r="CX39" s="634"/>
      <c r="CY39" s="635"/>
      <c r="CZ39" s="624">
        <v>5</v>
      </c>
      <c r="DA39" s="636"/>
      <c r="DB39" s="636"/>
      <c r="DC39" s="637"/>
      <c r="DD39" s="627">
        <v>457568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329</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163</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15300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334</v>
      </c>
      <c r="C41" s="603"/>
      <c r="D41" s="603"/>
      <c r="E41" s="603"/>
      <c r="F41" s="603"/>
      <c r="G41" s="603"/>
      <c r="H41" s="603"/>
      <c r="I41" s="603"/>
      <c r="J41" s="603"/>
      <c r="K41" s="603"/>
      <c r="L41" s="603"/>
      <c r="M41" s="603"/>
      <c r="N41" s="603"/>
      <c r="O41" s="603"/>
      <c r="P41" s="603"/>
      <c r="Q41" s="604"/>
      <c r="R41" s="605">
        <v>9843181</v>
      </c>
      <c r="S41" s="646"/>
      <c r="T41" s="646"/>
      <c r="U41" s="646"/>
      <c r="V41" s="646"/>
      <c r="W41" s="646"/>
      <c r="X41" s="646"/>
      <c r="Y41" s="649"/>
      <c r="Z41" s="650">
        <v>100</v>
      </c>
      <c r="AA41" s="650"/>
      <c r="AB41" s="650"/>
      <c r="AC41" s="650"/>
      <c r="AD41" s="651">
        <v>5516050</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208187</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338</v>
      </c>
      <c r="AR42" s="667"/>
      <c r="AS42" s="667"/>
      <c r="AT42" s="667"/>
      <c r="AU42" s="667"/>
      <c r="AV42" s="667"/>
      <c r="AW42" s="667"/>
      <c r="AX42" s="667"/>
      <c r="AY42" s="668"/>
      <c r="AZ42" s="605">
        <v>721050</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336</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1198339</v>
      </c>
      <c r="CS42" s="634"/>
      <c r="CT42" s="634"/>
      <c r="CU42" s="634"/>
      <c r="CV42" s="634"/>
      <c r="CW42" s="634"/>
      <c r="CX42" s="634"/>
      <c r="CY42" s="635"/>
      <c r="CZ42" s="624">
        <v>12.7</v>
      </c>
      <c r="DA42" s="636"/>
      <c r="DB42" s="636"/>
      <c r="DC42" s="637"/>
      <c r="DD42" s="627">
        <v>89883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341</v>
      </c>
      <c r="CD43" s="618" t="s">
        <v>342</v>
      </c>
      <c r="CE43" s="619"/>
      <c r="CF43" s="619"/>
      <c r="CG43" s="619"/>
      <c r="CH43" s="619"/>
      <c r="CI43" s="619"/>
      <c r="CJ43" s="619"/>
      <c r="CK43" s="619"/>
      <c r="CL43" s="619"/>
      <c r="CM43" s="619"/>
      <c r="CN43" s="619"/>
      <c r="CO43" s="619"/>
      <c r="CP43" s="619"/>
      <c r="CQ43" s="620"/>
      <c r="CR43" s="621">
        <v>24688</v>
      </c>
      <c r="CS43" s="634"/>
      <c r="CT43" s="634"/>
      <c r="CU43" s="634"/>
      <c r="CV43" s="634"/>
      <c r="CW43" s="634"/>
      <c r="CX43" s="634"/>
      <c r="CY43" s="635"/>
      <c r="CZ43" s="624">
        <v>0.3</v>
      </c>
      <c r="DA43" s="636"/>
      <c r="DB43" s="636"/>
      <c r="DC43" s="637"/>
      <c r="DD43" s="627">
        <v>24688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1172546</v>
      </c>
      <c r="CS44" s="622"/>
      <c r="CT44" s="622"/>
      <c r="CU44" s="622"/>
      <c r="CV44" s="622"/>
      <c r="CW44" s="622"/>
      <c r="CX44" s="622"/>
      <c r="CY44" s="623"/>
      <c r="CZ44" s="624">
        <v>12.5</v>
      </c>
      <c r="DA44" s="625"/>
      <c r="DB44" s="625"/>
      <c r="DC44" s="626"/>
      <c r="DD44" s="627">
        <v>74090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931747</v>
      </c>
      <c r="CS45" s="634"/>
      <c r="CT45" s="634"/>
      <c r="CU45" s="634"/>
      <c r="CV45" s="634"/>
      <c r="CW45" s="634"/>
      <c r="CX45" s="634"/>
      <c r="CY45" s="635"/>
      <c r="CZ45" s="624">
        <v>9.9</v>
      </c>
      <c r="DA45" s="636"/>
      <c r="DB45" s="636"/>
      <c r="DC45" s="637"/>
      <c r="DD45" s="627">
        <v>5694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347</v>
      </c>
      <c r="CG46" s="619"/>
      <c r="CH46" s="619"/>
      <c r="CI46" s="619"/>
      <c r="CJ46" s="619"/>
      <c r="CK46" s="619"/>
      <c r="CL46" s="619"/>
      <c r="CM46" s="619"/>
      <c r="CN46" s="619"/>
      <c r="CO46" s="619"/>
      <c r="CP46" s="619"/>
      <c r="CQ46" s="620"/>
      <c r="CR46" s="621">
        <v>184238</v>
      </c>
      <c r="CS46" s="622"/>
      <c r="CT46" s="622"/>
      <c r="CU46" s="622"/>
      <c r="CV46" s="622"/>
      <c r="CW46" s="622"/>
      <c r="CX46" s="622"/>
      <c r="CY46" s="623"/>
      <c r="CZ46" s="624">
        <v>2</v>
      </c>
      <c r="DA46" s="625"/>
      <c r="DB46" s="625"/>
      <c r="DC46" s="626"/>
      <c r="DD46" s="627">
        <v>58235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348</v>
      </c>
      <c r="CG47" s="619"/>
      <c r="CH47" s="619"/>
      <c r="CI47" s="619"/>
      <c r="CJ47" s="619"/>
      <c r="CK47" s="619"/>
      <c r="CL47" s="619"/>
      <c r="CM47" s="619"/>
      <c r="CN47" s="619"/>
      <c r="CO47" s="619"/>
      <c r="CP47" s="619"/>
      <c r="CQ47" s="620"/>
      <c r="CR47" s="621">
        <v>25793</v>
      </c>
      <c r="CS47" s="634"/>
      <c r="CT47" s="634"/>
      <c r="CU47" s="634"/>
      <c r="CV47" s="634"/>
      <c r="CW47" s="634"/>
      <c r="CX47" s="634"/>
      <c r="CY47" s="635"/>
      <c r="CZ47" s="624">
        <v>0.3</v>
      </c>
      <c r="DA47" s="636"/>
      <c r="DB47" s="636"/>
      <c r="DC47" s="637"/>
      <c r="DD47" s="627">
        <v>15793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350</v>
      </c>
      <c r="CE49" s="603"/>
      <c r="CF49" s="603"/>
      <c r="CG49" s="603"/>
      <c r="CH49" s="603"/>
      <c r="CI49" s="603"/>
      <c r="CJ49" s="603"/>
      <c r="CK49" s="603"/>
      <c r="CL49" s="603"/>
      <c r="CM49" s="603"/>
      <c r="CN49" s="603"/>
      <c r="CO49" s="603"/>
      <c r="CP49" s="603"/>
      <c r="CQ49" s="604"/>
      <c r="CR49" s="605">
        <v>9414501</v>
      </c>
      <c r="CS49" s="606"/>
      <c r="CT49" s="606"/>
      <c r="CU49" s="606"/>
      <c r="CV49" s="606"/>
      <c r="CW49" s="606"/>
      <c r="CX49" s="606"/>
      <c r="CY49" s="607"/>
      <c r="CZ49" s="608">
        <v>100</v>
      </c>
      <c r="DA49" s="609"/>
      <c r="DB49" s="609"/>
      <c r="DC49" s="610"/>
      <c r="DD49" s="611">
        <v>6794413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fG4cWrBi81ZxgUHI2bUxyA56JZ5JlXrTsZZjjyCOuqmTZa1Lz4P4mmwl3VuFVJFWFA9osRxVB7m1uCL4VFNXQ==" saltValue="cMYTqVKIe/uDB0zpOFA5+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373</v>
      </c>
      <c r="C7" s="1048"/>
      <c r="D7" s="1048"/>
      <c r="E7" s="1048"/>
      <c r="F7" s="1048"/>
      <c r="G7" s="1048"/>
      <c r="H7" s="1048"/>
      <c r="I7" s="1048"/>
      <c r="J7" s="1048"/>
      <c r="K7" s="1048"/>
      <c r="L7" s="1048"/>
      <c r="M7" s="1048"/>
      <c r="N7" s="1048"/>
      <c r="O7" s="1048"/>
      <c r="P7" s="1049"/>
      <c r="Q7" s="1102">
        <v>9843</v>
      </c>
      <c r="R7" s="1103"/>
      <c r="S7" s="1103"/>
      <c r="T7" s="1103"/>
      <c r="U7" s="1103"/>
      <c r="V7" s="1103">
        <v>9415</v>
      </c>
      <c r="W7" s="1103"/>
      <c r="X7" s="1103"/>
      <c r="Y7" s="1103"/>
      <c r="Z7" s="1103"/>
      <c r="AA7" s="1103">
        <v>428</v>
      </c>
      <c r="AB7" s="1103"/>
      <c r="AC7" s="1103"/>
      <c r="AD7" s="1103"/>
      <c r="AE7" s="1104"/>
      <c r="AF7" s="1105">
        <v>427</v>
      </c>
      <c r="AG7" s="1106"/>
      <c r="AH7" s="1106"/>
      <c r="AI7" s="1106"/>
      <c r="AJ7" s="1107"/>
      <c r="AK7" s="1108">
        <v>23</v>
      </c>
      <c r="AL7" s="1109"/>
      <c r="AM7" s="1109"/>
      <c r="AN7" s="1109"/>
      <c r="AO7" s="1109"/>
      <c r="AP7" s="1109">
        <v>6081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375</v>
      </c>
      <c r="B23" s="937" t="s">
        <v>376</v>
      </c>
      <c r="C23" s="938"/>
      <c r="D23" s="938"/>
      <c r="E23" s="938"/>
      <c r="F23" s="938"/>
      <c r="G23" s="938"/>
      <c r="H23" s="938"/>
      <c r="I23" s="938"/>
      <c r="J23" s="938"/>
      <c r="K23" s="938"/>
      <c r="L23" s="938"/>
      <c r="M23" s="938"/>
      <c r="N23" s="938"/>
      <c r="O23" s="938"/>
      <c r="P23" s="948"/>
      <c r="Q23" s="1067">
        <v>9843</v>
      </c>
      <c r="R23" s="1061"/>
      <c r="S23" s="1061"/>
      <c r="T23" s="1061"/>
      <c r="U23" s="1061"/>
      <c r="V23" s="1061">
        <v>9415</v>
      </c>
      <c r="W23" s="1061"/>
      <c r="X23" s="1061"/>
      <c r="Y23" s="1061"/>
      <c r="Z23" s="1061"/>
      <c r="AA23" s="1061">
        <v>428</v>
      </c>
      <c r="AB23" s="1061"/>
      <c r="AC23" s="1061"/>
      <c r="AD23" s="1061"/>
      <c r="AE23" s="1068"/>
      <c r="AF23" s="1069">
        <v>427</v>
      </c>
      <c r="AG23" s="1061"/>
      <c r="AH23" s="1061"/>
      <c r="AI23" s="1061"/>
      <c r="AJ23" s="1070"/>
      <c r="AK23" s="1071"/>
      <c r="AL23" s="1072"/>
      <c r="AM23" s="1072"/>
      <c r="AN23" s="1072"/>
      <c r="AO23" s="1072"/>
      <c r="AP23" s="1061">
        <v>6081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387</v>
      </c>
      <c r="C28" s="1048"/>
      <c r="D28" s="1048"/>
      <c r="E28" s="1048"/>
      <c r="F28" s="1048"/>
      <c r="G28" s="1048"/>
      <c r="H28" s="1048"/>
      <c r="I28" s="1048"/>
      <c r="J28" s="1048"/>
      <c r="K28" s="1048"/>
      <c r="L28" s="1048"/>
      <c r="M28" s="1048"/>
      <c r="N28" s="1048"/>
      <c r="O28" s="1048"/>
      <c r="P28" s="1049"/>
      <c r="Q28" s="1050">
        <v>2688</v>
      </c>
      <c r="R28" s="1051"/>
      <c r="S28" s="1051"/>
      <c r="T28" s="1051"/>
      <c r="U28" s="1051"/>
      <c r="V28" s="1051">
        <v>2624</v>
      </c>
      <c r="W28" s="1051"/>
      <c r="X28" s="1051"/>
      <c r="Y28" s="1051"/>
      <c r="Z28" s="1051"/>
      <c r="AA28" s="1051">
        <v>64</v>
      </c>
      <c r="AB28" s="1051"/>
      <c r="AC28" s="1051"/>
      <c r="AD28" s="1051"/>
      <c r="AE28" s="1052"/>
      <c r="AF28" s="1053">
        <v>64</v>
      </c>
      <c r="AG28" s="1051"/>
      <c r="AH28" s="1051"/>
      <c r="AI28" s="1051"/>
      <c r="AJ28" s="1054"/>
      <c r="AK28" s="1042">
        <v>184</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388</v>
      </c>
      <c r="C29" s="1031"/>
      <c r="D29" s="1031"/>
      <c r="E29" s="1031"/>
      <c r="F29" s="1031"/>
      <c r="G29" s="1031"/>
      <c r="H29" s="1031"/>
      <c r="I29" s="1031"/>
      <c r="J29" s="1031"/>
      <c r="K29" s="1031"/>
      <c r="L29" s="1031"/>
      <c r="M29" s="1031"/>
      <c r="N29" s="1031"/>
      <c r="O29" s="1031"/>
      <c r="P29" s="1032"/>
      <c r="Q29" s="1038">
        <v>2043</v>
      </c>
      <c r="R29" s="1039"/>
      <c r="S29" s="1039"/>
      <c r="T29" s="1039"/>
      <c r="U29" s="1039"/>
      <c r="V29" s="1039">
        <v>1952</v>
      </c>
      <c r="W29" s="1039"/>
      <c r="X29" s="1039"/>
      <c r="Y29" s="1039"/>
      <c r="Z29" s="1039"/>
      <c r="AA29" s="1039">
        <v>91</v>
      </c>
      <c r="AB29" s="1039"/>
      <c r="AC29" s="1039"/>
      <c r="AD29" s="1039"/>
      <c r="AE29" s="1040"/>
      <c r="AF29" s="1035">
        <v>91</v>
      </c>
      <c r="AG29" s="1036"/>
      <c r="AH29" s="1036"/>
      <c r="AI29" s="1036"/>
      <c r="AJ29" s="1037"/>
      <c r="AK29" s="980">
        <v>291</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389</v>
      </c>
      <c r="C30" s="1031"/>
      <c r="D30" s="1031"/>
      <c r="E30" s="1031"/>
      <c r="F30" s="1031"/>
      <c r="G30" s="1031"/>
      <c r="H30" s="1031"/>
      <c r="I30" s="1031"/>
      <c r="J30" s="1031"/>
      <c r="K30" s="1031"/>
      <c r="L30" s="1031"/>
      <c r="M30" s="1031"/>
      <c r="N30" s="1031"/>
      <c r="O30" s="1031"/>
      <c r="P30" s="1032"/>
      <c r="Q30" s="1038">
        <v>369</v>
      </c>
      <c r="R30" s="1039"/>
      <c r="S30" s="1039"/>
      <c r="T30" s="1039"/>
      <c r="U30" s="1039"/>
      <c r="V30" s="1039">
        <v>367</v>
      </c>
      <c r="W30" s="1039"/>
      <c r="X30" s="1039"/>
      <c r="Y30" s="1039"/>
      <c r="Z30" s="1039"/>
      <c r="AA30" s="1039">
        <v>2</v>
      </c>
      <c r="AB30" s="1039"/>
      <c r="AC30" s="1039"/>
      <c r="AD30" s="1039"/>
      <c r="AE30" s="1040"/>
      <c r="AF30" s="1035">
        <v>2</v>
      </c>
      <c r="AG30" s="1036"/>
      <c r="AH30" s="1036"/>
      <c r="AI30" s="1036"/>
      <c r="AJ30" s="1037"/>
      <c r="AK30" s="980">
        <v>83</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390</v>
      </c>
      <c r="C31" s="1031"/>
      <c r="D31" s="1031"/>
      <c r="E31" s="1031"/>
      <c r="F31" s="1031"/>
      <c r="G31" s="1031"/>
      <c r="H31" s="1031"/>
      <c r="I31" s="1031"/>
      <c r="J31" s="1031"/>
      <c r="K31" s="1031"/>
      <c r="L31" s="1031"/>
      <c r="M31" s="1031"/>
      <c r="N31" s="1031"/>
      <c r="O31" s="1031"/>
      <c r="P31" s="1032"/>
      <c r="Q31" s="1038">
        <v>635</v>
      </c>
      <c r="R31" s="1039"/>
      <c r="S31" s="1039"/>
      <c r="T31" s="1039"/>
      <c r="U31" s="1039"/>
      <c r="V31" s="1039">
        <v>642</v>
      </c>
      <c r="W31" s="1039"/>
      <c r="X31" s="1039"/>
      <c r="Y31" s="1039"/>
      <c r="Z31" s="1039"/>
      <c r="AA31" s="1039">
        <v>-7</v>
      </c>
      <c r="AB31" s="1039"/>
      <c r="AC31" s="1039"/>
      <c r="AD31" s="1039"/>
      <c r="AE31" s="1040"/>
      <c r="AF31" s="1035">
        <v>736</v>
      </c>
      <c r="AG31" s="1036"/>
      <c r="AH31" s="1036"/>
      <c r="AI31" s="1036"/>
      <c r="AJ31" s="1037"/>
      <c r="AK31" s="980">
        <v>48</v>
      </c>
      <c r="AL31" s="971"/>
      <c r="AM31" s="971"/>
      <c r="AN31" s="971"/>
      <c r="AO31" s="971"/>
      <c r="AP31" s="971">
        <v>1202</v>
      </c>
      <c r="AQ31" s="971"/>
      <c r="AR31" s="971"/>
      <c r="AS31" s="971"/>
      <c r="AT31" s="971"/>
      <c r="AU31" s="971">
        <v>368</v>
      </c>
      <c r="AV31" s="971"/>
      <c r="AW31" s="971"/>
      <c r="AX31" s="971"/>
      <c r="AY31" s="971"/>
      <c r="AZ31" s="1041"/>
      <c r="BA31" s="1041"/>
      <c r="BB31" s="1041"/>
      <c r="BC31" s="1041"/>
      <c r="BD31" s="1041"/>
      <c r="BE31" s="972" t="s">
        <v>391</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125</v>
      </c>
      <c r="R32" s="1039"/>
      <c r="S32" s="1039"/>
      <c r="T32" s="1039"/>
      <c r="U32" s="1039"/>
      <c r="V32" s="1039">
        <v>130</v>
      </c>
      <c r="W32" s="1039"/>
      <c r="X32" s="1039"/>
      <c r="Y32" s="1039"/>
      <c r="Z32" s="1039"/>
      <c r="AA32" s="1039">
        <v>-5</v>
      </c>
      <c r="AB32" s="1039"/>
      <c r="AC32" s="1039"/>
      <c r="AD32" s="1039"/>
      <c r="AE32" s="1040"/>
      <c r="AF32" s="1035">
        <v>23</v>
      </c>
      <c r="AG32" s="1036"/>
      <c r="AH32" s="1036"/>
      <c r="AI32" s="1036"/>
      <c r="AJ32" s="1037"/>
      <c r="AK32" s="980">
        <v>51</v>
      </c>
      <c r="AL32" s="971"/>
      <c r="AM32" s="971"/>
      <c r="AN32" s="971"/>
      <c r="AO32" s="971"/>
      <c r="AP32" s="971">
        <v>229</v>
      </c>
      <c r="AQ32" s="971"/>
      <c r="AR32" s="971"/>
      <c r="AS32" s="971"/>
      <c r="AT32" s="971"/>
      <c r="AU32" s="971">
        <v>199</v>
      </c>
      <c r="AV32" s="971"/>
      <c r="AW32" s="971"/>
      <c r="AX32" s="971"/>
      <c r="AY32" s="971"/>
      <c r="AZ32" s="1041"/>
      <c r="BA32" s="1041"/>
      <c r="BB32" s="1041"/>
      <c r="BC32" s="1041"/>
      <c r="BD32" s="1041"/>
      <c r="BE32" s="972" t="s">
        <v>391</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375</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916</v>
      </c>
      <c r="AG63" s="959"/>
      <c r="AH63" s="959"/>
      <c r="AI63" s="959"/>
      <c r="AJ63" s="1022"/>
      <c r="AK63" s="1023"/>
      <c r="AL63" s="963"/>
      <c r="AM63" s="963"/>
      <c r="AN63" s="963"/>
      <c r="AO63" s="963"/>
      <c r="AP63" s="959">
        <v>1431</v>
      </c>
      <c r="AQ63" s="959"/>
      <c r="AR63" s="959"/>
      <c r="AS63" s="959"/>
      <c r="AT63" s="959"/>
      <c r="AU63" s="959">
        <v>505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396</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397</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547</v>
      </c>
      <c r="C68" s="986"/>
      <c r="D68" s="986"/>
      <c r="E68" s="986"/>
      <c r="F68" s="986"/>
      <c r="G68" s="986"/>
      <c r="H68" s="986"/>
      <c r="I68" s="986"/>
      <c r="J68" s="986"/>
      <c r="K68" s="986"/>
      <c r="L68" s="986"/>
      <c r="M68" s="986"/>
      <c r="N68" s="986"/>
      <c r="O68" s="986"/>
      <c r="P68" s="987"/>
      <c r="Q68" s="988">
        <v>746</v>
      </c>
      <c r="R68" s="982"/>
      <c r="S68" s="982"/>
      <c r="T68" s="982"/>
      <c r="U68" s="982"/>
      <c r="V68" s="982">
        <v>732</v>
      </c>
      <c r="W68" s="982"/>
      <c r="X68" s="982"/>
      <c r="Y68" s="982"/>
      <c r="Z68" s="982"/>
      <c r="AA68" s="982">
        <v>14</v>
      </c>
      <c r="AB68" s="982"/>
      <c r="AC68" s="982"/>
      <c r="AD68" s="982"/>
      <c r="AE68" s="982"/>
      <c r="AF68" s="982">
        <v>14</v>
      </c>
      <c r="AG68" s="982"/>
      <c r="AH68" s="982"/>
      <c r="AI68" s="982"/>
      <c r="AJ68" s="982"/>
      <c r="AK68" s="982" t="s">
        <v>485</v>
      </c>
      <c r="AL68" s="982"/>
      <c r="AM68" s="982"/>
      <c r="AN68" s="982"/>
      <c r="AO68" s="982"/>
      <c r="AP68" s="982">
        <v>48</v>
      </c>
      <c r="AQ68" s="982"/>
      <c r="AR68" s="982"/>
      <c r="AS68" s="982"/>
      <c r="AT68" s="982"/>
      <c r="AU68" s="982">
        <v>23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548</v>
      </c>
      <c r="C69" s="975"/>
      <c r="D69" s="975"/>
      <c r="E69" s="975"/>
      <c r="F69" s="975"/>
      <c r="G69" s="975"/>
      <c r="H69" s="975"/>
      <c r="I69" s="975"/>
      <c r="J69" s="975"/>
      <c r="K69" s="975"/>
      <c r="L69" s="975"/>
      <c r="M69" s="975"/>
      <c r="N69" s="975"/>
      <c r="O69" s="975"/>
      <c r="P69" s="976"/>
      <c r="Q69" s="977">
        <v>1058</v>
      </c>
      <c r="R69" s="971"/>
      <c r="S69" s="971"/>
      <c r="T69" s="971"/>
      <c r="U69" s="971"/>
      <c r="V69" s="971">
        <v>1022</v>
      </c>
      <c r="W69" s="971"/>
      <c r="X69" s="971"/>
      <c r="Y69" s="971"/>
      <c r="Z69" s="971"/>
      <c r="AA69" s="971">
        <v>36</v>
      </c>
      <c r="AB69" s="971"/>
      <c r="AC69" s="971"/>
      <c r="AD69" s="971"/>
      <c r="AE69" s="971"/>
      <c r="AF69" s="971">
        <v>36</v>
      </c>
      <c r="AG69" s="971"/>
      <c r="AH69" s="971"/>
      <c r="AI69" s="971"/>
      <c r="AJ69" s="971"/>
      <c r="AK69" s="971" t="s">
        <v>485</v>
      </c>
      <c r="AL69" s="971"/>
      <c r="AM69" s="971"/>
      <c r="AN69" s="971"/>
      <c r="AO69" s="971"/>
      <c r="AP69" s="971">
        <v>943</v>
      </c>
      <c r="AQ69" s="971"/>
      <c r="AR69" s="971"/>
      <c r="AS69" s="971"/>
      <c r="AT69" s="971"/>
      <c r="AU69" s="971">
        <v>470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549</v>
      </c>
      <c r="C70" s="975"/>
      <c r="D70" s="975"/>
      <c r="E70" s="975"/>
      <c r="F70" s="975"/>
      <c r="G70" s="975"/>
      <c r="H70" s="975"/>
      <c r="I70" s="975"/>
      <c r="J70" s="975"/>
      <c r="K70" s="975"/>
      <c r="L70" s="975"/>
      <c r="M70" s="975"/>
      <c r="N70" s="975"/>
      <c r="O70" s="975"/>
      <c r="P70" s="976"/>
      <c r="Q70" s="977">
        <v>8102</v>
      </c>
      <c r="R70" s="971"/>
      <c r="S70" s="971"/>
      <c r="T70" s="971"/>
      <c r="U70" s="971"/>
      <c r="V70" s="971">
        <v>6206</v>
      </c>
      <c r="W70" s="971"/>
      <c r="X70" s="971"/>
      <c r="Y70" s="971"/>
      <c r="Z70" s="971"/>
      <c r="AA70" s="971">
        <v>1897</v>
      </c>
      <c r="AB70" s="971"/>
      <c r="AC70" s="971"/>
      <c r="AD70" s="971"/>
      <c r="AE70" s="971"/>
      <c r="AF70" s="971">
        <v>1897</v>
      </c>
      <c r="AG70" s="971"/>
      <c r="AH70" s="971"/>
      <c r="AI70" s="971"/>
      <c r="AJ70" s="971"/>
      <c r="AK70" s="971" t="s">
        <v>485</v>
      </c>
      <c r="AL70" s="971"/>
      <c r="AM70" s="971"/>
      <c r="AN70" s="971"/>
      <c r="AO70" s="971"/>
      <c r="AP70" s="971" t="s">
        <v>485</v>
      </c>
      <c r="AQ70" s="971"/>
      <c r="AR70" s="971"/>
      <c r="AS70" s="971"/>
      <c r="AT70" s="971"/>
      <c r="AU70" s="971" t="s">
        <v>485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550</v>
      </c>
      <c r="C71" s="975"/>
      <c r="D71" s="975"/>
      <c r="E71" s="975"/>
      <c r="F71" s="975"/>
      <c r="G71" s="975"/>
      <c r="H71" s="975"/>
      <c r="I71" s="975"/>
      <c r="J71" s="975"/>
      <c r="K71" s="975"/>
      <c r="L71" s="975"/>
      <c r="M71" s="975"/>
      <c r="N71" s="975"/>
      <c r="O71" s="975"/>
      <c r="P71" s="976"/>
      <c r="Q71" s="977">
        <v>2653</v>
      </c>
      <c r="R71" s="971"/>
      <c r="S71" s="971"/>
      <c r="T71" s="971"/>
      <c r="U71" s="971"/>
      <c r="V71" s="971">
        <v>2392</v>
      </c>
      <c r="W71" s="971"/>
      <c r="X71" s="971"/>
      <c r="Y71" s="971"/>
      <c r="Z71" s="971"/>
      <c r="AA71" s="971">
        <v>261</v>
      </c>
      <c r="AB71" s="971"/>
      <c r="AC71" s="971"/>
      <c r="AD71" s="971"/>
      <c r="AE71" s="971"/>
      <c r="AF71" s="971">
        <v>261</v>
      </c>
      <c r="AG71" s="971"/>
      <c r="AH71" s="971"/>
      <c r="AI71" s="971"/>
      <c r="AJ71" s="971"/>
      <c r="AK71" s="971" t="s">
        <v>485</v>
      </c>
      <c r="AL71" s="971"/>
      <c r="AM71" s="971"/>
      <c r="AN71" s="971"/>
      <c r="AO71" s="971"/>
      <c r="AP71" s="971" t="s">
        <v>485</v>
      </c>
      <c r="AQ71" s="971"/>
      <c r="AR71" s="971"/>
      <c r="AS71" s="971"/>
      <c r="AT71" s="971"/>
      <c r="AU71" s="971" t="s">
        <v>485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551</v>
      </c>
      <c r="C72" s="975"/>
      <c r="D72" s="975"/>
      <c r="E72" s="975"/>
      <c r="F72" s="975"/>
      <c r="G72" s="975"/>
      <c r="H72" s="975"/>
      <c r="I72" s="975"/>
      <c r="J72" s="975"/>
      <c r="K72" s="975"/>
      <c r="L72" s="975"/>
      <c r="M72" s="975"/>
      <c r="N72" s="975"/>
      <c r="O72" s="975"/>
      <c r="P72" s="976"/>
      <c r="Q72" s="977">
        <v>1047955</v>
      </c>
      <c r="R72" s="971"/>
      <c r="S72" s="971"/>
      <c r="T72" s="971"/>
      <c r="U72" s="971"/>
      <c r="V72" s="971">
        <v>1016638</v>
      </c>
      <c r="W72" s="971"/>
      <c r="X72" s="971"/>
      <c r="Y72" s="971"/>
      <c r="Z72" s="971"/>
      <c r="AA72" s="971">
        <v>31318</v>
      </c>
      <c r="AB72" s="971"/>
      <c r="AC72" s="971"/>
      <c r="AD72" s="971"/>
      <c r="AE72" s="971"/>
      <c r="AF72" s="971">
        <v>31318</v>
      </c>
      <c r="AG72" s="971"/>
      <c r="AH72" s="971"/>
      <c r="AI72" s="971"/>
      <c r="AJ72" s="971"/>
      <c r="AK72" s="971">
        <v>1</v>
      </c>
      <c r="AL72" s="971"/>
      <c r="AM72" s="971"/>
      <c r="AN72" s="971"/>
      <c r="AO72" s="971"/>
      <c r="AP72" s="971" t="s">
        <v>485</v>
      </c>
      <c r="AQ72" s="971"/>
      <c r="AR72" s="971"/>
      <c r="AS72" s="971"/>
      <c r="AT72" s="971"/>
      <c r="AU72" s="971" t="s">
        <v>485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552</v>
      </c>
      <c r="C73" s="975"/>
      <c r="D73" s="975"/>
      <c r="E73" s="975"/>
      <c r="F73" s="975"/>
      <c r="G73" s="975"/>
      <c r="H73" s="975"/>
      <c r="I73" s="975"/>
      <c r="J73" s="975"/>
      <c r="K73" s="975"/>
      <c r="L73" s="975"/>
      <c r="M73" s="975"/>
      <c r="N73" s="975"/>
      <c r="O73" s="975"/>
      <c r="P73" s="976"/>
      <c r="Q73" s="977">
        <v>2093</v>
      </c>
      <c r="R73" s="971"/>
      <c r="S73" s="971"/>
      <c r="T73" s="971"/>
      <c r="U73" s="971"/>
      <c r="V73" s="971">
        <v>1994</v>
      </c>
      <c r="W73" s="971"/>
      <c r="X73" s="971"/>
      <c r="Y73" s="971"/>
      <c r="Z73" s="971"/>
      <c r="AA73" s="971">
        <v>99</v>
      </c>
      <c r="AB73" s="971"/>
      <c r="AC73" s="971"/>
      <c r="AD73" s="971"/>
      <c r="AE73" s="971"/>
      <c r="AF73" s="971">
        <v>99</v>
      </c>
      <c r="AG73" s="971"/>
      <c r="AH73" s="971"/>
      <c r="AI73" s="971"/>
      <c r="AJ73" s="971"/>
      <c r="AK73" s="971" t="s">
        <v>485</v>
      </c>
      <c r="AL73" s="971"/>
      <c r="AM73" s="971"/>
      <c r="AN73" s="971"/>
      <c r="AO73" s="971"/>
      <c r="AP73" s="971">
        <v>10839</v>
      </c>
      <c r="AQ73" s="971"/>
      <c r="AR73" s="971"/>
      <c r="AS73" s="971"/>
      <c r="AT73" s="971"/>
      <c r="AU73" s="971">
        <v>1821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375</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33625</v>
      </c>
      <c r="AG88" s="959"/>
      <c r="AH88" s="959"/>
      <c r="AI88" s="959"/>
      <c r="AJ88" s="959"/>
      <c r="AK88" s="963"/>
      <c r="AL88" s="963"/>
      <c r="AM88" s="963"/>
      <c r="AN88" s="963"/>
      <c r="AO88" s="963"/>
      <c r="AP88" s="959">
        <v>11830</v>
      </c>
      <c r="AQ88" s="959"/>
      <c r="AR88" s="959"/>
      <c r="AS88" s="959"/>
      <c r="AT88" s="959"/>
      <c r="AU88" s="959">
        <v>2314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293</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293</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293</v>
      </c>
      <c r="DR109" s="896"/>
      <c r="DS109" s="896"/>
      <c r="DT109" s="896"/>
      <c r="DU109" s="897"/>
      <c r="DV109" s="898" t="s">
        <v>409</v>
      </c>
      <c r="DW109" s="896"/>
      <c r="DX109" s="896"/>
      <c r="DY109" s="896"/>
      <c r="DZ109" s="929"/>
    </row>
    <row r="110" spans="1:131" s="218" customFormat="1" ht="26.25" customHeight="1" x14ac:dyDescent="0.2">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678305</v>
      </c>
      <c r="AB110" s="889"/>
      <c r="AC110" s="889"/>
      <c r="AD110" s="889"/>
      <c r="AE110" s="890"/>
      <c r="AF110" s="891">
        <v>745113</v>
      </c>
      <c r="AG110" s="889"/>
      <c r="AH110" s="889"/>
      <c r="AI110" s="889"/>
      <c r="AJ110" s="890"/>
      <c r="AK110" s="891">
        <v>780459</v>
      </c>
      <c r="AL110" s="889"/>
      <c r="AM110" s="889"/>
      <c r="AN110" s="889"/>
      <c r="AO110" s="890"/>
      <c r="AP110" s="892">
        <v>15.9</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6955187</v>
      </c>
      <c r="BR110" s="842"/>
      <c r="BS110" s="842"/>
      <c r="BT110" s="842"/>
      <c r="BU110" s="842"/>
      <c r="BV110" s="842">
        <v>6356991</v>
      </c>
      <c r="BW110" s="842"/>
      <c r="BX110" s="842"/>
      <c r="BY110" s="842"/>
      <c r="BZ110" s="842"/>
      <c r="CA110" s="842">
        <v>6080874</v>
      </c>
      <c r="CB110" s="842"/>
      <c r="CC110" s="842"/>
      <c r="CD110" s="842"/>
      <c r="CE110" s="842"/>
      <c r="CF110" s="866">
        <v>124.2</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v>1510916</v>
      </c>
      <c r="DM110" s="842"/>
      <c r="DN110" s="842"/>
      <c r="DO110" s="842"/>
      <c r="DP110" s="842"/>
      <c r="DQ110" s="842">
        <v>988747</v>
      </c>
      <c r="DR110" s="842"/>
      <c r="DS110" s="842"/>
      <c r="DT110" s="842"/>
      <c r="DU110" s="842"/>
      <c r="DV110" s="843">
        <v>20.2</v>
      </c>
      <c r="DW110" s="843"/>
      <c r="DX110" s="843"/>
      <c r="DY110" s="843"/>
      <c r="DZ110" s="844"/>
    </row>
    <row r="111" spans="1:131" s="218" customFormat="1" ht="26.25" customHeight="1" x14ac:dyDescent="0.2">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v>1510916</v>
      </c>
      <c r="BW111" s="817"/>
      <c r="BX111" s="817"/>
      <c r="BY111" s="817"/>
      <c r="BZ111" s="817"/>
      <c r="CA111" s="817">
        <v>988747</v>
      </c>
      <c r="CB111" s="817"/>
      <c r="CC111" s="817"/>
      <c r="CD111" s="817"/>
      <c r="CE111" s="817"/>
      <c r="CF111" s="875">
        <v>20.2</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579616</v>
      </c>
      <c r="BR112" s="817"/>
      <c r="BS112" s="817"/>
      <c r="BT112" s="817"/>
      <c r="BU112" s="817"/>
      <c r="BV112" s="817">
        <v>564024</v>
      </c>
      <c r="BW112" s="817"/>
      <c r="BX112" s="817"/>
      <c r="BY112" s="817"/>
      <c r="BZ112" s="817"/>
      <c r="CA112" s="817">
        <v>567139</v>
      </c>
      <c r="CB112" s="817"/>
      <c r="CC112" s="817"/>
      <c r="CD112" s="817"/>
      <c r="CE112" s="817"/>
      <c r="CF112" s="875">
        <v>11.6</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62791</v>
      </c>
      <c r="AB113" s="919"/>
      <c r="AC113" s="919"/>
      <c r="AD113" s="919"/>
      <c r="AE113" s="920"/>
      <c r="AF113" s="921">
        <v>66702</v>
      </c>
      <c r="AG113" s="919"/>
      <c r="AH113" s="919"/>
      <c r="AI113" s="919"/>
      <c r="AJ113" s="920"/>
      <c r="AK113" s="921">
        <v>70938</v>
      </c>
      <c r="AL113" s="919"/>
      <c r="AM113" s="919"/>
      <c r="AN113" s="919"/>
      <c r="AO113" s="920"/>
      <c r="AP113" s="922">
        <v>1.4</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2386935</v>
      </c>
      <c r="BR113" s="817"/>
      <c r="BS113" s="817"/>
      <c r="BT113" s="817"/>
      <c r="BU113" s="817"/>
      <c r="BV113" s="817">
        <v>2369491</v>
      </c>
      <c r="BW113" s="817"/>
      <c r="BX113" s="817"/>
      <c r="BY113" s="817"/>
      <c r="BZ113" s="817"/>
      <c r="CA113" s="817">
        <v>2311697</v>
      </c>
      <c r="CB113" s="817"/>
      <c r="CC113" s="817"/>
      <c r="CD113" s="817"/>
      <c r="CE113" s="817"/>
      <c r="CF113" s="875">
        <v>47.2</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25281</v>
      </c>
      <c r="AB114" s="780"/>
      <c r="AC114" s="780"/>
      <c r="AD114" s="780"/>
      <c r="AE114" s="781"/>
      <c r="AF114" s="782">
        <v>87497</v>
      </c>
      <c r="AG114" s="780"/>
      <c r="AH114" s="780"/>
      <c r="AI114" s="780"/>
      <c r="AJ114" s="781"/>
      <c r="AK114" s="782">
        <v>74159</v>
      </c>
      <c r="AL114" s="780"/>
      <c r="AM114" s="780"/>
      <c r="AN114" s="780"/>
      <c r="AO114" s="781"/>
      <c r="AP114" s="824">
        <v>1.5</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2084489</v>
      </c>
      <c r="BR114" s="817"/>
      <c r="BS114" s="817"/>
      <c r="BT114" s="817"/>
      <c r="BU114" s="817"/>
      <c r="BV114" s="817">
        <v>2012048</v>
      </c>
      <c r="BW114" s="817"/>
      <c r="BX114" s="817"/>
      <c r="BY114" s="817"/>
      <c r="BZ114" s="817"/>
      <c r="CA114" s="817">
        <v>2147004</v>
      </c>
      <c r="CB114" s="817"/>
      <c r="CC114" s="817"/>
      <c r="CD114" s="817"/>
      <c r="CE114" s="817"/>
      <c r="CF114" s="875">
        <v>43.9</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1211</v>
      </c>
      <c r="AB115" s="919"/>
      <c r="AC115" s="919"/>
      <c r="AD115" s="919"/>
      <c r="AE115" s="920"/>
      <c r="AF115" s="921">
        <v>12980</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767588</v>
      </c>
      <c r="AB117" s="903"/>
      <c r="AC117" s="903"/>
      <c r="AD117" s="903"/>
      <c r="AE117" s="904"/>
      <c r="AF117" s="905">
        <v>912292</v>
      </c>
      <c r="AG117" s="903"/>
      <c r="AH117" s="903"/>
      <c r="AI117" s="903"/>
      <c r="AJ117" s="904"/>
      <c r="AK117" s="905">
        <v>925556</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293</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v>12980</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439</v>
      </c>
      <c r="BP119" s="878"/>
      <c r="BQ119" s="879">
        <v>12006227</v>
      </c>
      <c r="BR119" s="845"/>
      <c r="BS119" s="845"/>
      <c r="BT119" s="845"/>
      <c r="BU119" s="845"/>
      <c r="BV119" s="845">
        <v>12813470</v>
      </c>
      <c r="BW119" s="845"/>
      <c r="BX119" s="845"/>
      <c r="BY119" s="845"/>
      <c r="BZ119" s="845"/>
      <c r="CA119" s="845">
        <v>12095461</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3263784</v>
      </c>
      <c r="BR120" s="842"/>
      <c r="BS120" s="842"/>
      <c r="BT120" s="842"/>
      <c r="BU120" s="842"/>
      <c r="BV120" s="842">
        <v>3396545</v>
      </c>
      <c r="BW120" s="842"/>
      <c r="BX120" s="842"/>
      <c r="BY120" s="842"/>
      <c r="BZ120" s="842"/>
      <c r="CA120" s="842">
        <v>3694685</v>
      </c>
      <c r="CB120" s="842"/>
      <c r="CC120" s="842"/>
      <c r="CD120" s="842"/>
      <c r="CE120" s="842"/>
      <c r="CF120" s="866">
        <v>75.5</v>
      </c>
      <c r="CG120" s="867"/>
      <c r="CH120" s="867"/>
      <c r="CI120" s="867"/>
      <c r="CJ120" s="867"/>
      <c r="CK120" s="868" t="s">
        <v>443</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v>345574</v>
      </c>
      <c r="DH120" s="842"/>
      <c r="DI120" s="842"/>
      <c r="DJ120" s="842"/>
      <c r="DK120" s="842"/>
      <c r="DL120" s="842">
        <v>342996</v>
      </c>
      <c r="DM120" s="842"/>
      <c r="DN120" s="842"/>
      <c r="DO120" s="842"/>
      <c r="DP120" s="842"/>
      <c r="DQ120" s="842">
        <v>367784</v>
      </c>
      <c r="DR120" s="842"/>
      <c r="DS120" s="842"/>
      <c r="DT120" s="842"/>
      <c r="DU120" s="842"/>
      <c r="DV120" s="843">
        <v>7.5</v>
      </c>
      <c r="DW120" s="843"/>
      <c r="DX120" s="843"/>
      <c r="DY120" s="843"/>
      <c r="DZ120" s="844"/>
    </row>
    <row r="121" spans="1:130" s="218" customFormat="1" ht="26.25" customHeight="1" x14ac:dyDescent="0.2">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v>354863</v>
      </c>
      <c r="BW121" s="817"/>
      <c r="BX121" s="817"/>
      <c r="BY121" s="817"/>
      <c r="BZ121" s="817"/>
      <c r="CA121" s="817">
        <v>338440</v>
      </c>
      <c r="CB121" s="817"/>
      <c r="CC121" s="817"/>
      <c r="CD121" s="817"/>
      <c r="CE121" s="817"/>
      <c r="CF121" s="875">
        <v>6.9</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v>221028</v>
      </c>
      <c r="DM121" s="817"/>
      <c r="DN121" s="817"/>
      <c r="DO121" s="817"/>
      <c r="DP121" s="817"/>
      <c r="DQ121" s="817">
        <v>199355</v>
      </c>
      <c r="DR121" s="817"/>
      <c r="DS121" s="817"/>
      <c r="DT121" s="817"/>
      <c r="DU121" s="817"/>
      <c r="DV121" s="794">
        <v>4.0999999999999996</v>
      </c>
      <c r="DW121" s="794"/>
      <c r="DX121" s="794"/>
      <c r="DY121" s="794"/>
      <c r="DZ121" s="795"/>
    </row>
    <row r="122" spans="1:130" s="218" customFormat="1" ht="26.25" customHeight="1" x14ac:dyDescent="0.2">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6168134</v>
      </c>
      <c r="BR122" s="845"/>
      <c r="BS122" s="845"/>
      <c r="BT122" s="845"/>
      <c r="BU122" s="845"/>
      <c r="BV122" s="845">
        <v>5874040</v>
      </c>
      <c r="BW122" s="845"/>
      <c r="BX122" s="845"/>
      <c r="BY122" s="845"/>
      <c r="BZ122" s="845"/>
      <c r="CA122" s="845">
        <v>5582709</v>
      </c>
      <c r="CB122" s="845"/>
      <c r="CC122" s="845"/>
      <c r="CD122" s="845"/>
      <c r="CE122" s="845"/>
      <c r="CF122" s="846">
        <v>114</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1211</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447</v>
      </c>
      <c r="BP123" s="878"/>
      <c r="BQ123" s="832">
        <v>9431918</v>
      </c>
      <c r="BR123" s="833"/>
      <c r="BS123" s="833"/>
      <c r="BT123" s="833"/>
      <c r="BU123" s="833"/>
      <c r="BV123" s="833">
        <v>9625448</v>
      </c>
      <c r="BW123" s="833"/>
      <c r="BX123" s="833"/>
      <c r="BY123" s="833"/>
      <c r="BZ123" s="833"/>
      <c r="CA123" s="833">
        <v>9615834</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53.8</v>
      </c>
      <c r="BR124" s="831"/>
      <c r="BS124" s="831"/>
      <c r="BT124" s="831"/>
      <c r="BU124" s="831"/>
      <c r="BV124" s="831">
        <v>66</v>
      </c>
      <c r="BW124" s="831"/>
      <c r="BX124" s="831"/>
      <c r="BY124" s="831"/>
      <c r="BZ124" s="831"/>
      <c r="CA124" s="831">
        <v>50.6</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v>234042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122</v>
      </c>
      <c r="BG128" s="787"/>
      <c r="BH128" s="787"/>
      <c r="BI128" s="787"/>
      <c r="BJ128" s="787"/>
      <c r="BK128" s="787"/>
      <c r="BL128" s="810"/>
      <c r="BM128" s="786">
        <v>14.76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5257327</v>
      </c>
      <c r="AB129" s="780"/>
      <c r="AC129" s="780"/>
      <c r="AD129" s="780"/>
      <c r="AE129" s="781"/>
      <c r="AF129" s="782">
        <v>5303494</v>
      </c>
      <c r="AG129" s="780"/>
      <c r="AH129" s="780"/>
      <c r="AI129" s="780"/>
      <c r="AJ129" s="781"/>
      <c r="AK129" s="782">
        <v>5395576</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122</v>
      </c>
      <c r="BG129" s="771"/>
      <c r="BH129" s="771"/>
      <c r="BI129" s="771"/>
      <c r="BJ129" s="771"/>
      <c r="BK129" s="771"/>
      <c r="BL129" s="772"/>
      <c r="BM129" s="770">
        <v>19.760000000000002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472369</v>
      </c>
      <c r="AB130" s="780"/>
      <c r="AC130" s="780"/>
      <c r="AD130" s="780"/>
      <c r="AE130" s="781"/>
      <c r="AF130" s="782">
        <v>479856</v>
      </c>
      <c r="AG130" s="780"/>
      <c r="AH130" s="780"/>
      <c r="AI130" s="780"/>
      <c r="AJ130" s="781"/>
      <c r="AK130" s="782">
        <v>499726</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7.9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4784958</v>
      </c>
      <c r="AB131" s="764"/>
      <c r="AC131" s="764"/>
      <c r="AD131" s="764"/>
      <c r="AE131" s="765"/>
      <c r="AF131" s="766">
        <v>4823638</v>
      </c>
      <c r="AG131" s="764"/>
      <c r="AH131" s="764"/>
      <c r="AI131" s="764"/>
      <c r="AJ131" s="765"/>
      <c r="AK131" s="766">
        <v>4895850</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v>50.6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6.1697302250000003</v>
      </c>
      <c r="AB132" s="745"/>
      <c r="AC132" s="745"/>
      <c r="AD132" s="745"/>
      <c r="AE132" s="746"/>
      <c r="AF132" s="747">
        <v>8.9649347650000006</v>
      </c>
      <c r="AG132" s="745"/>
      <c r="AH132" s="745"/>
      <c r="AI132" s="745"/>
      <c r="AJ132" s="746"/>
      <c r="AK132" s="747">
        <v>8.6977746459999992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5.7</v>
      </c>
      <c r="AB133" s="724"/>
      <c r="AC133" s="724"/>
      <c r="AD133" s="724"/>
      <c r="AE133" s="725"/>
      <c r="AF133" s="723">
        <v>6.7</v>
      </c>
      <c r="AG133" s="724"/>
      <c r="AH133" s="724"/>
      <c r="AI133" s="724"/>
      <c r="AJ133" s="725"/>
      <c r="AK133" s="723">
        <v>7.9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8nxejXtBbxKxB0haINyt8+w1NucMpP7CnPYnEubxuNLZO++sckTsoPNLgo0Ru9IYJ6hHPr8k7bw+ZrO6KnrMw==" saltValue="SXEMVN2XxdRX257+BrvZ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473</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xTPvclg/IRUBuOjJlfEcyuQLhHpYL6oiq+F8gGL3RfJUgtzQ7QusUaHB4lYQovZWr6P7YLJ9qQqxuixST4b+nQ==" saltValue="rbuY6LAfUPgm/FUeBN3s4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4vAjeE7zOvCxXMdU9S2a6ZnupDfOWQ9y6AC7UfZOmLJzVkrxI7qdC/ruUDRaHhrnWKlEqBMUwB1ZyOqLNKkK8A==" saltValue="0ewRGL7OfnWGtJhEWOuXg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1661574</v>
      </c>
      <c r="AP9" s="269">
        <v>107157</v>
      </c>
      <c r="AQ9" s="270">
        <v>138750</v>
      </c>
      <c r="AR9" s="271">
        <v>-22.8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356151</v>
      </c>
      <c r="AP10" s="272">
        <v>22969</v>
      </c>
      <c r="AQ10" s="273">
        <v>15826</v>
      </c>
      <c r="AR10" s="274">
        <v>45.1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v>5053</v>
      </c>
      <c r="AP11" s="272">
        <v>326</v>
      </c>
      <c r="AQ11" s="273">
        <v>2916</v>
      </c>
      <c r="AR11" s="274">
        <v>-88.8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484</v>
      </c>
      <c r="AL12" s="1131"/>
      <c r="AM12" s="1131"/>
      <c r="AN12" s="1132"/>
      <c r="AO12" s="272" t="s">
        <v>485</v>
      </c>
      <c r="AP12" s="272" t="s">
        <v>485</v>
      </c>
      <c r="AQ12" s="273" t="s">
        <v>485</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43606</v>
      </c>
      <c r="AP13" s="272">
        <v>2812</v>
      </c>
      <c r="AQ13" s="273">
        <v>5014</v>
      </c>
      <c r="AR13" s="274">
        <v>-43.9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24688</v>
      </c>
      <c r="AP14" s="272">
        <v>1592</v>
      </c>
      <c r="AQ14" s="273">
        <v>1914</v>
      </c>
      <c r="AR14" s="274">
        <v>-16.8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-103258</v>
      </c>
      <c r="AP15" s="272">
        <v>-6659</v>
      </c>
      <c r="AQ15" s="273">
        <v>-7724</v>
      </c>
      <c r="AR15" s="274">
        <v>-13.8</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1987814</v>
      </c>
      <c r="AP16" s="272">
        <v>128196</v>
      </c>
      <c r="AQ16" s="273">
        <v>156695</v>
      </c>
      <c r="AR16" s="274">
        <v>-18.2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11.74</v>
      </c>
      <c r="AP21" s="286">
        <v>13.24</v>
      </c>
      <c r="AQ21" s="287">
        <v>-1.5</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96.2</v>
      </c>
      <c r="AP22" s="291">
        <v>95.2</v>
      </c>
      <c r="AQ22" s="292">
        <v>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780459</v>
      </c>
      <c r="AP32" s="300">
        <v>50333</v>
      </c>
      <c r="AQ32" s="301">
        <v>83272</v>
      </c>
      <c r="AR32" s="302">
        <v>-39.6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70938</v>
      </c>
      <c r="AP35" s="300">
        <v>4575</v>
      </c>
      <c r="AQ35" s="301">
        <v>16739</v>
      </c>
      <c r="AR35" s="302">
        <v>-72.7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74159</v>
      </c>
      <c r="AP36" s="300">
        <v>4783</v>
      </c>
      <c r="AQ36" s="301">
        <v>3400</v>
      </c>
      <c r="AR36" s="302">
        <v>40.700000000000003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t="s">
        <v>485</v>
      </c>
      <c r="AP37" s="300" t="s">
        <v>485</v>
      </c>
      <c r="AQ37" s="301">
        <v>1033</v>
      </c>
      <c r="AR37" s="302" t="s">
        <v>485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t="s">
        <v>485</v>
      </c>
      <c r="AP38" s="303" t="s">
        <v>485</v>
      </c>
      <c r="AQ38" s="304">
        <v>14</v>
      </c>
      <c r="AR38" s="292" t="s">
        <v>485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t="s">
        <v>485</v>
      </c>
      <c r="AP39" s="300" t="s">
        <v>485</v>
      </c>
      <c r="AQ39" s="301">
        <v>-1917</v>
      </c>
      <c r="AR39" s="302" t="s">
        <v>485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-499726</v>
      </c>
      <c r="AP40" s="300">
        <v>-32228</v>
      </c>
      <c r="AQ40" s="301">
        <v>-69414</v>
      </c>
      <c r="AR40" s="302">
        <v>-53.6</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425830</v>
      </c>
      <c r="AP41" s="300">
        <v>27462</v>
      </c>
      <c r="AQ41" s="301">
        <v>33127</v>
      </c>
      <c r="AR41" s="302">
        <v>-17.100000000000001</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1289085</v>
      </c>
      <c r="AN51" s="322">
        <v>75271</v>
      </c>
      <c r="AO51" s="323">
        <v>69.3</v>
      </c>
      <c r="AP51" s="324">
        <v>125418</v>
      </c>
      <c r="AQ51" s="325">
        <v>10.6</v>
      </c>
      <c r="AR51" s="326">
        <v>58.7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638629</v>
      </c>
      <c r="AN52" s="330">
        <v>37290</v>
      </c>
      <c r="AO52" s="331">
        <v>107.8</v>
      </c>
      <c r="AP52" s="332">
        <v>60445</v>
      </c>
      <c r="AQ52" s="333">
        <v>2.9</v>
      </c>
      <c r="AR52" s="334">
        <v>104.9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1321131</v>
      </c>
      <c r="AN53" s="322">
        <v>79300</v>
      </c>
      <c r="AO53" s="323">
        <v>5.4</v>
      </c>
      <c r="AP53" s="324">
        <v>108384</v>
      </c>
      <c r="AQ53" s="325">
        <v>-13.6</v>
      </c>
      <c r="AR53" s="326">
        <v>19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274783</v>
      </c>
      <c r="AN54" s="330">
        <v>16494</v>
      </c>
      <c r="AO54" s="331">
        <v>-55.8</v>
      </c>
      <c r="AP54" s="332">
        <v>51153</v>
      </c>
      <c r="AQ54" s="333">
        <v>-15.4</v>
      </c>
      <c r="AR54" s="334">
        <v>-40.4</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832352</v>
      </c>
      <c r="AN55" s="322">
        <v>50996</v>
      </c>
      <c r="AO55" s="323">
        <v>-35.700000000000003</v>
      </c>
      <c r="AP55" s="324">
        <v>80959</v>
      </c>
      <c r="AQ55" s="325">
        <v>-25.3</v>
      </c>
      <c r="AR55" s="326">
        <v>-10.4</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235788</v>
      </c>
      <c r="AN56" s="330">
        <v>14446</v>
      </c>
      <c r="AO56" s="331">
        <v>-12.4</v>
      </c>
      <c r="AP56" s="332">
        <v>43928</v>
      </c>
      <c r="AQ56" s="333">
        <v>-14.1</v>
      </c>
      <c r="AR56" s="334">
        <v>1.7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642581</v>
      </c>
      <c r="AN57" s="322">
        <v>40119</v>
      </c>
      <c r="AO57" s="323">
        <v>-21.3</v>
      </c>
      <c r="AP57" s="324">
        <v>117242</v>
      </c>
      <c r="AQ57" s="325">
        <v>44.8</v>
      </c>
      <c r="AR57" s="326">
        <v>-66.099999999999994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220928</v>
      </c>
      <c r="AN58" s="330">
        <v>13793</v>
      </c>
      <c r="AO58" s="331">
        <v>-4.5</v>
      </c>
      <c r="AP58" s="332">
        <v>59234</v>
      </c>
      <c r="AQ58" s="333">
        <v>34.799999999999997</v>
      </c>
      <c r="AR58" s="334">
        <v>-39.299999999999997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1172546</v>
      </c>
      <c r="AN59" s="322">
        <v>75619</v>
      </c>
      <c r="AO59" s="323">
        <v>88.5</v>
      </c>
      <c r="AP59" s="324">
        <v>113894</v>
      </c>
      <c r="AQ59" s="325">
        <v>-2.9</v>
      </c>
      <c r="AR59" s="326">
        <v>91.4</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184238</v>
      </c>
      <c r="AN60" s="330">
        <v>11882</v>
      </c>
      <c r="AO60" s="331">
        <v>-13.9</v>
      </c>
      <c r="AP60" s="332">
        <v>65544</v>
      </c>
      <c r="AQ60" s="333">
        <v>10.7</v>
      </c>
      <c r="AR60" s="334">
        <v>-24.6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1051539</v>
      </c>
      <c r="AN61" s="337">
        <v>64261</v>
      </c>
      <c r="AO61" s="338">
        <v>21.2</v>
      </c>
      <c r="AP61" s="339">
        <v>109179</v>
      </c>
      <c r="AQ61" s="340">
        <v>2.7</v>
      </c>
      <c r="AR61" s="326">
        <v>18.5</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310873</v>
      </c>
      <c r="AN62" s="330">
        <v>18781</v>
      </c>
      <c r="AO62" s="331">
        <v>4.2</v>
      </c>
      <c r="AP62" s="332">
        <v>56061</v>
      </c>
      <c r="AQ62" s="333">
        <v>3.8</v>
      </c>
      <c r="AR62" s="334">
        <v>0.4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Iff65Dut0O4a0ekW+RDnZ3udqEo8wR4wwMt5c97ZWoFTMV6joep58vYYLOWAiQPc3e+7mhtCMqadMWIkZa9Wmw==" saltValue="yRFIL78u1dkVZAIsiL3Kh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ED4JFSiv5gmMjZ4hUOPMFdD/Ofe7bwS+j6B0ztz2fJ9aTvTT5uemf0ZBVq5rSIjuqSEMOPYrw8nOKnly4OHK9w==" saltValue="YJyHXeFdcSBAo6d52jBr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Pvtu8AROR4s1N7gRccRCF7PSGpjgVvmk/RUNu90tRtDBc4g+6nXntvKfzXW2XUAIwEo1xOmBz2lJHoj9gtiBeQ==" saltValue="/zRtR9saIuIguD/UEAB+F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19.059999999999999</v>
      </c>
      <c r="G47" s="12">
        <v>18.77</v>
      </c>
      <c r="H47" s="12">
        <v>22.6</v>
      </c>
      <c r="I47" s="12">
        <v>24.31</v>
      </c>
      <c r="J47" s="13">
        <v>27.86</v>
      </c>
    </row>
    <row r="48" spans="2:10" ht="57.75" customHeight="1" x14ac:dyDescent="0.2">
      <c r="B48" s="14"/>
      <c r="C48" s="1141" t="s">
        <v>4</v>
      </c>
      <c r="D48" s="1141"/>
      <c r="E48" s="1142"/>
      <c r="F48" s="15">
        <v>5.25</v>
      </c>
      <c r="G48" s="16">
        <v>5.66</v>
      </c>
      <c r="H48" s="16">
        <v>7.32</v>
      </c>
      <c r="I48" s="16">
        <v>8.01</v>
      </c>
      <c r="J48" s="17">
        <v>7.91</v>
      </c>
    </row>
    <row r="49" spans="2:10" ht="57.75" customHeight="1" thickBot="1" x14ac:dyDescent="0.25">
      <c r="B49" s="18"/>
      <c r="C49" s="1143" t="s">
        <v>5</v>
      </c>
      <c r="D49" s="1143"/>
      <c r="E49" s="1144"/>
      <c r="F49" s="19" t="s">
        <v>528</v>
      </c>
      <c r="G49" s="20">
        <v>1.59</v>
      </c>
      <c r="H49" s="20">
        <v>4.55</v>
      </c>
      <c r="I49" s="20">
        <v>2.66</v>
      </c>
      <c r="J49" s="21">
        <v>3.99</v>
      </c>
    </row>
    <row r="50" spans="2:10" ht="13" x14ac:dyDescent="0.2"/>
  </sheetData>
  <sheetProtection algorithmName="SHA-512" hashValue="Wtq8EMciCYZd4IeJqtkqGxjoSIzHsnVhenV0THJAHv4OS27pqDLhsVRHwIkg8TtvMr7PAbbCdDmWjOB5aHbVTQ==" saltValue="UcxA4y8rQQFSjqm1sl7Z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2026-03-05T02:57:20Z</cp:lastPrinted>
  <dcterms:created xsi:type="dcterms:W3CDTF">2026-02-23T07:15:47Z</dcterms:created>
  <dcterms:modified xsi:type="dcterms:W3CDTF">2026-03-12T08:15:24Z</dcterms:modified>
  <cp:category/>
</cp:coreProperties>
</file>