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AC8BE855-2FE2-466B-AB78-E3B0D860460D}"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<sst xmlns="http://schemas.openxmlformats.org/spreadsheetml/2006/main" count="1101" uniqueCount="562">
  <si>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</si>
  <si>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</si>
  <si>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</si>
  <si>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</si>
  <si>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</si>
  <si>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</si>
  <si>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</si>
  <si>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</si>
  <si>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</si>
  <si>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</si>
  <si>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</si>
  <si>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</si>
  <si>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</si>
  <si>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</si>
  <si>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</si>
  <si>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</si>
  <si>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</si>
  <si>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</si>
  <si>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</si>
  <si>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</si>
  <si>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</si>
  <si>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</si>
  <si>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</si>
  <si>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</si>
  <si>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</si>
  <si>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</si>
  <si>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</si>
  <si>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</si>
  <si>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</si>
  <si>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</si>
  <si>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</si>
  <si>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</si>
  <si>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</si>
  <si>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</si>
  <si>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</si>
  <si>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</si>
  <si>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</si>
  <si>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</si>
  <si>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</si>
  <si>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</si>
  <si>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</si>
  <si>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</si>
  <si>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</si>
  <si>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</si>
  <si>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</si>
  <si>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</si>
  <si>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</si>
  <si>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</si>
  <si>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</si>
  <si>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</si>
  <si>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</si>
  <si>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</si>
  <si>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</si>
  <si>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</si>
  <si>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</si>
  <si>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</si>
  <si>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</si>
  <si>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</si>
  <si>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</si>
  <si>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</si>
  <si>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</si>
  <si>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</si>
  <si>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</si>
  <si>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</si>
  <si>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</si>
  <si>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</si>
  <si>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</si>
  <si>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</si>
  <si>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</si>
  <si>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</si>
  <si>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</si>
  <si>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</si>
  <si>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</si>
  <si>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</si>
  <si>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</si>
  <si>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</si>
  <si>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</si>
  <si>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</si>
  <si>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</si>
  <si>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</si>
  <si>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</si>
  <si>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</si>
  <si>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</si>
  <si>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</si>
  <si>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</si>
  <si>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</si>
  <si>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</si>
  <si>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</si>
  <si>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</si>
  <si>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</si>
  <si>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</si>
  <si>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</si>
  <si>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</si>
  <si>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</si>
  <si>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扶桑町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</si>
  <si>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</si>
  <si>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</si>
  <si>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</si>
  <si>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</si>
  <si>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</si>
  <si>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</si>
  <si>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</si>
  <si>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</si>
  <si>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</si>
  <si>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</si>
  <si>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</si>
  <si>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</si>
  <si>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</si>
  <si>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</si>
  <si>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</si>
  <si>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</si>
  <si>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</si>
  <si>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</si>
  <si>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</si>
  <si>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</si>
  <si>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</si>
  <si>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</si>
  <si>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</si>
  <si>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</si>
  <si>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</si>
  <si>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</si>
  <si>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</si>
  <si>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</si>
  <si>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</si>
  <si>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</si>
  <si>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</si>
  <si>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</si>
  <si>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</si>
  <si>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</si>
  <si>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</si>
  <si>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</si>
  <si>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</si>
  <si>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</si>
  <si>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</si>
  <si>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</si>
  <si>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</si>
  <si>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</si>
  <si>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</si>
  <si>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</si>
  <si>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</si>
  <si>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</si>
  <si>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</si>
  <si>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</si>
  <si>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</si>
  <si>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</si>
  <si>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</si>
  <si>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</si>
  <si>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</si>
  <si>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</si>
  <si>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</si>
  <si>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</si>
  <si>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</si>
  <si>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</si>
  <si>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</si>
  <si>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</si>
  <si>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</si>
  <si>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</si>
  <si>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</si>
  <si>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</si>
  <si>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</si>
  <si>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</si>
  <si>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</si>
  <si>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</si>
  <si>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</si>
  <si>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</si>
  <si>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</si>
  <si>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</si>
  <si>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</si>
  <si>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</si>
  <si>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</si>
  <si>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</si>
  <si>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</si>
  <si>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</si>
  <si>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</si>
  <si>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</si>
  <si>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</si>
  <si>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</si>
  <si>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</si>
  <si>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</si>
  <si>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</si>
  <si>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</si>
  <si>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</si>
  <si>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</si>
  <si>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</si>
  <si>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</si>
  <si>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</si>
  <si>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</si>
  <si>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</si>
  <si>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</si>
  <si>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</si>
  <si>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</si>
  <si>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</si>
  <si>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</si>
  <si>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</si>
  <si>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</si>
  <si>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</si>
  <si>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</si>
  <si>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</si>
  <si>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</si>
  <si>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</si>
  <si>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</si>
  <si>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</si>
  <si>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</si>
  <si>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</si>
  <si>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愛知県扶桑町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</si>
  <si>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</si>
  <si>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</si>
  <si>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</si>
  <si>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</si>
  <si>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</si>
  <si>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</si>
  <si>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</si>
  <si>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</si>
  <si>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</si>
  <si>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</si>
  <si>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</si>
  <si>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</si>
  <si>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</si>
  <si>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</si>
  <si>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</si>
  <si>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</si>
  <si>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</si>
  <si>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</si>
  <si>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</si>
  <si>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</si>
  <si>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</si>
  <si>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</si>
  <si>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</si>
  <si>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</si>
  <si>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</si>
  <si>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</si>
  <si>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</si>
  <si>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</si>
  <si>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</si>
  <si>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</si>
  <si>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</si>
  <si>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</si>
  <si>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</si>
  <si>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</si>
  <si>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</si>
  <si>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</si>
  <si>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</si>
  <si>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</si>
  <si>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</si>
  <si>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</si>
  <si>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</si>
  <si>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</si>
  <si>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</si>
  <si>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</si>
  <si>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</si>
  <si>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</si>
  <si>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</si>
  <si>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</si>
  <si>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</si>
  <si>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</si>
  <si>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</si>
  <si>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</si>
  <si>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</si>
  <si>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</si>
  <si>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</si>
  <si>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</si>
  <si>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</si>
  <si>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</si>
  <si>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</si>
  <si>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</si>
  <si>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</si>
  <si>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</si>
  <si>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</si>
  <si>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</si>
  <si>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</si>
  <si>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</si>
  <si>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</si>
  <si>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</si>
  <si>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</si>
  <si>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</si>
  <si>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</si>
  <si>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</si>
  <si>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</si>
  <si>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</si>
  <si>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</si>
  <si>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</si>
  <si>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</si>
  <si>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</si>
  <si>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</si>
  <si>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</si>
  <si>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</si>
  <si>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</si>
  <si>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</si>
  <si>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</si>
  <si>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</si>
  <si>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</si>
  <si>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</si>
  <si>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</si>
  <si>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</si>
  <si>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</si>
  <si>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</si>
  <si>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</si>
  <si>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</si>
  <si>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</si>
  <si>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</si>
  <si>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</si>
  <si>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</si>
  <si>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</si>
  <si>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</si>
  <si>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</si>
  <si>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</si>
  <si>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</si>
  <si>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</si>
  <si>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</si>
  <si>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</si>
  <si>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</si>
  <si>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</si>
  <si>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</si>
  <si>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</si>
  <si>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</si>
  <si>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</si>
  <si>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</si>
  <si>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</si>
  <si>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</si>
  <si>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</si>
  <si>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</si>
  <si>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</si>
  <si>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</si>
  <si>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</si>
  <si>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</si>
  <si>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</si>
  <si>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</si>
  <si>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</si>
  <si>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</si>
  <si>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</si>
  <si>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</si>
  <si>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</si>
  <si>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</si>
  <si>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</si>
  <si>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</si>
  <si>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</si>
  <si>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</si>
  <si>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</si>
  <si>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</si>
  <si>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</si>
  <si>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</si>
  <si>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</si>
  <si>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</si>
  <si>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</si>
  <si>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</si>
  <si>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</si>
  <si>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</si>
  <si>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</si>
  <si>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</si>
  <si>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</si>
  <si>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</si>
  <si>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</si>
  <si>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</si>
  <si>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</si>
  <si>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</si>
  <si>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愛知県扶桑町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</si>
  <si>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</si>
  <si>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</si>
  <si>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</si>
  <si>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</si>
  <si>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</si>
  <si>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</si>
  <si>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</si>
  <si>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</si>
  <si>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</si>
  <si>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</si>
  <si>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</si>
  <si>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</si>
  <si>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</si>
  <si>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</si>
  <si>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</si>
  <si>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</si>
  <si>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</si>
  <si>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</si>
  <si>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</si>
  <si>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</si>
  <si>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</si>
  <si>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</si>
  <si>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</si>
  <si>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</si>
  <si>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</si>
  <si>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</si>
  <si>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</si>
  <si>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</si>
  <si>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</si>
  <si>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</si>
  <si>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</si>
  <si>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</si>
  <si>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</si>
  <si>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</si>
  <si>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</si>
  <si>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</si>
  <si>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</si>
  <si>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</si>
  <si>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</si>
  <si>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</si>
  <si>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</si>
  <si>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</si>
  <si>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</si>
  <si>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</si>
  <si>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</si>
  <si>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</si>
  <si>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</si>
  <si>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</si>
  <si>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</si>
  <si>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</si>
  <si>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</si>
  <si>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</si>
  <si>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</si>
  <si>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</si>
  <si>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</si>
  <si>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</si>
  <si>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</si>
  <si>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</si>
  <si>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</si>
  <si>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</si>
  <si>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</si>
  <si>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</si>
  <si>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</si>
  <si>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</si>
  <si>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</si>
  <si>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</si>
  <si>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</si>
  <si>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</si>
  <si>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</si>
  <si>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</si>
  <si>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</si>
  <si>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</si>
  <si>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</si>
  <si>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</si>
  <si>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</si>
  <si>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</si>
  <si>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</si>
  <si>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</si>
  <si>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</si>
  <si>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</si>
  <si>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</si>
  <si>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</si>
  <si>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</si>
  <si>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</si>
  <si>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</si>
  <si>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</si>
  <si>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</si>
  <si>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</si>
  <si>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</si>
  <si>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</si>
  <si>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扶桑町下水道事業会計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</si>
  <si>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</si>
  <si>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</si>
  <si>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</si>
  <si>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</si>
  <si>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</si>
  <si>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</si>
  <si>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</si>
  <si>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</si>
  <si>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</si>
  <si>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</si>
  <si>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</si>
  <si>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</si>
  <si>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</si>
  <si>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</si>
  <si>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</si>
  <si>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</si>
  <si>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</si>
  <si>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</si>
  <si>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</si>
  <si>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</si>
  <si>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</si>
  <si>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</si>
  <si>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</si>
  <si>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</si>
  <si>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</si>
  <si>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</si>
  <si>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</si>
  <si>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</si>
  <si>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</si>
  <si>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</si>
  <si>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</si>
  <si>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</si>
  <si>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</si>
  <si>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</si>
  <si>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</si>
  <si>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</si>
  <si>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</si>
  <si>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</si>
  <si>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</si>
  <si>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</si>
  <si>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</si>
  <si>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</si>
  <si>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</si>
  <si>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</si>
  <si>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</si>
  <si>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</si>
  <si>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</si>
  <si>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</si>
  <si>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</si>
  <si>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</si>
  <si>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</si>
  <si>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</si>
  <si>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</si>
  <si>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</si>
  <si>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</si>
  <si>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</si>
  <si>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</si>
  <si>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</si>
  <si>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</si>
  <si>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</si>
  <si>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</si>
  <si>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</si>
  <si>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</si>
  <si>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</si>
  <si>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</si>
  <si>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</si>
  <si>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</si>
  <si>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</si>
  <si>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</si>
  <si>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</si>
  <si>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</si>
  <si>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</si>
  <si>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</si>
  <si>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</si>
  <si>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</si>
  <si>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</si>
  <si>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</si>
  <si>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</si>
  <si>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</si>
  <si>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</si>
  <si>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</si>
  <si>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</si>
  <si>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</si>
  <si>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</si>
  <si>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2.98</t>
  </si>
  <si>
    <t>▲ 1.74</t>
  </si>
  <si>
    <t>一般会計</t>
  </si>
  <si>
    <t>下水道事業会計</t>
  </si>
  <si>
    <t>介護保険特別会計</t>
  </si>
  <si>
    <t>国民健康保険特別会計</t>
  </si>
  <si>
    <t>土地取得特別会計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</si>
  <si>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</si>
  <si>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</si>
  <si>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</si>
  <si>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</si>
  <si>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</si>
  <si>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</si>
  <si>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</si>
  <si>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</si>
  <si>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丹羽広域事務組合（公営企業会計）</t>
    <rPh sb="0" eb="2">
      <t>ニワ</t>
    </rPh>
    <rPh sb="2" eb="4">
      <t>コウイキ</t>
    </rPh>
    <rPh sb="4" eb="6">
      <t>ジム</t>
    </rPh>
    <rPh sb="6" eb="8">
      <t>クミアイ</t>
    </rPh>
    <rPh sb="9" eb="11">
      <t>コウエイ</t>
    </rPh>
    <rPh sb="11" eb="13">
      <t>キギョウ</t>
    </rPh>
    <rPh sb="13" eb="15">
      <t>カイケイ</t>
    </rPh>
    <phoneticPr fontId="2"/>
  </si>
  <si>
    <t>丹羽広域事務組合（一般会計）</t>
    <rPh sb="0" eb="2">
      <t>ニワ</t>
    </rPh>
    <rPh sb="2" eb="4">
      <t>コウイキ</t>
    </rPh>
    <rPh sb="4" eb="6">
      <t>ジム</t>
    </rPh>
    <rPh sb="6" eb="8">
      <t>クミアイ</t>
    </rPh>
    <rPh sb="9" eb="11">
      <t>イッパン</t>
    </rPh>
    <rPh sb="11" eb="13">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</si>
  <si>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</si>
  <si>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</si>
  <si>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</si>
  <si>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</si>
  <si>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</si>
  <si>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</si>
  <si>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</si>
  <si>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</si>
  <si>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広域ごみ処理施設整備基金</t>
    <rPh sb="0" eb="2">
      <t>コウイキ</t>
    </rPh>
    <rPh sb="4" eb="6">
      <t>ショリ</t>
    </rPh>
    <rPh sb="6" eb="8">
      <t>シセツ</t>
    </rPh>
    <rPh sb="8" eb="10">
      <t>セイビ</t>
    </rPh>
    <rPh sb="10" eb="12">
      <t>キキン</t>
    </rPh>
    <phoneticPr fontId="5"/>
  </si>
  <si>
    <t>学校教育施設建設基金</t>
    <rPh sb="0" eb="2">
      <t>ガッコウ</t>
    </rPh>
    <rPh sb="2" eb="4">
      <t>キョウイク</t>
    </rPh>
    <rPh sb="4" eb="6">
      <t>シセツ</t>
    </rPh>
    <rPh sb="6" eb="8">
      <t>ケンセツ</t>
    </rPh>
    <rPh sb="8" eb="10">
      <t>キキン</t>
    </rPh>
    <phoneticPr fontId="5"/>
  </si>
  <si>
    <t>役場庁舎及び学校教育施設を除く公共施設建設基金</t>
    <rPh sb="0" eb="2">
      <t>ヤクバ</t>
    </rPh>
    <rPh sb="2" eb="4">
      <t>チョウシャ</t>
    </rPh>
    <rPh sb="4" eb="5">
      <t>オヨ</t>
    </rPh>
    <rPh sb="6" eb="8">
      <t>ガッコウ</t>
    </rPh>
    <rPh sb="8" eb="10">
      <t>キョウイク</t>
    </rPh>
    <rPh sb="10" eb="12">
      <t>シセツ</t>
    </rPh>
    <rPh sb="13" eb="14">
      <t>ノゾ</t>
    </rPh>
    <rPh sb="15" eb="17">
      <t>コウキョウ</t>
    </rPh>
    <rPh sb="17" eb="19">
      <t>シセツ</t>
    </rPh>
    <rPh sb="19" eb="21">
      <t>ケンセツ</t>
    </rPh>
    <rPh sb="21" eb="23">
      <t>キキン</t>
    </rPh>
    <phoneticPr fontId="5"/>
  </si>
  <si>
    <t>役場庁舎建設基金</t>
    <rPh sb="0" eb="2">
      <t>ヤクバ</t>
    </rPh>
    <rPh sb="2" eb="4">
      <t>チョウシャ</t>
    </rPh>
    <rPh sb="4" eb="6">
      <t>ケンセツ</t>
    </rPh>
    <rPh sb="6" eb="8">
      <t>キキン</t>
    </rPh>
    <phoneticPr fontId="5"/>
  </si>
  <si>
    <t>地域福祉基金</t>
    <rPh sb="0" eb="2">
      <t>チイキ</t>
    </rPh>
    <rPh sb="2" eb="4">
      <t>フクシ</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</si>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</sst>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201-4F85-8ADD-54011B4FA0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16541</c:v>
                </c:pt>
                <c:pt idx="1">
                  <c:v>18606</c:v>
                </c:pt>
                <c:pt idx="2">
                  <c:v>30408</c:v>
                </c:pt>
                <c:pt idx="3">
                  <c:v>20862</c:v>
                </c:pt>
                <c:pt idx="4">
                  <c:v>21760</c:v>
                </c:pt>
              </c:numCache>
            </c:numRef>
          </c:val>
          <c:smooth val="0"/>
          <c:extLst>
            <c:ext xmlns:c16="http://schemas.microsoft.com/office/drawing/2014/chart" uri="{C3380CC4-5D6E-409C-BE32-E72D297353CC}">
              <c16:uniqueId val="{00000001-5201-4F85-8ADD-54011B4FA0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c:v>
                </c:pt>
                <c:pt idx="1">
                  <c:v>5.55</c:v>
                </c:pt>
                <c:pt idx="2">
                  <c:v>5.07</c:v>
                </c:pt>
                <c:pt idx="3">
                  <c:v>4.01</c:v>
                </c:pt>
                <c:pt idx="4">
                  <c:v>5.0599999999999996</c:v>
                </c:pt>
              </c:numCache>
            </c:numRef>
          </c:val>
          <c:extLst>
            <c:ext xmlns:c16="http://schemas.microsoft.com/office/drawing/2014/chart" uri="{C3380CC4-5D6E-409C-BE32-E72D297353CC}">
              <c16:uniqueId val="{00000000-7D0E-44BB-9427-D95E587276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14.77</c:v>
                </c:pt>
                <c:pt idx="1">
                  <c:v>19.09</c:v>
                </c:pt>
                <c:pt idx="2">
                  <c:v>17.16</c:v>
                </c:pt>
                <c:pt idx="3">
                  <c:v>15.66</c:v>
                </c:pt>
                <c:pt idx="4">
                  <c:v>15.43</c:v>
                </c:pt>
              </c:numCache>
            </c:numRef>
          </c:val>
          <c:extLst>
            <c:ext xmlns:c16="http://schemas.microsoft.com/office/drawing/2014/chart" uri="{C3380CC4-5D6E-409C-BE32-E72D297353CC}">
              <c16:uniqueId val="{00000001-7D0E-44BB-9427-D95E587276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6.14</c:v>
                </c:pt>
                <c:pt idx="2">
                  <c:v>-2.98</c:v>
                </c:pt>
                <c:pt idx="3">
                  <c:v>-1.74</c:v>
                </c:pt>
                <c:pt idx="4">
                  <c:v>1.56</c:v>
                </c:pt>
              </c:numCache>
            </c:numRef>
          </c:val>
          <c:smooth val="0"/>
          <c:extLst>
            <c:ext xmlns:c16="http://schemas.microsoft.com/office/drawing/2014/chart" uri="{C3380CC4-5D6E-409C-BE32-E72D297353CC}">
              <c16:uniqueId val="{00000002-7D0E-44BB-9427-D95E587276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F2-43E0-BB12-66A79B572E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F2-43E0-BB12-66A79B572E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F2-43E0-BB12-66A79B572E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F2-43E0-BB12-66A79B572E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9F2-43E0-BB12-66A79B572E12}"/>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69F2-43E0-BB12-66A79B572E1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1.63</c:v>
                </c:pt>
                <c:pt idx="2">
                  <c:v>#N/A</c:v>
                </c:pt>
                <c:pt idx="3">
                  <c:v>1.74</c:v>
                </c:pt>
                <c:pt idx="4">
                  <c:v>#N/A</c:v>
                </c:pt>
                <c:pt idx="5">
                  <c:v>1.2</c:v>
                </c:pt>
                <c:pt idx="6">
                  <c:v>#N/A</c:v>
                </c:pt>
                <c:pt idx="7">
                  <c:v>0.27</c:v>
                </c:pt>
                <c:pt idx="8">
                  <c:v>#N/A</c:v>
                </c:pt>
                <c:pt idx="9">
                  <c:v>0.16</c:v>
                </c:pt>
              </c:numCache>
            </c:numRef>
          </c:val>
          <c:extLst>
            <c:ext xmlns:c16="http://schemas.microsoft.com/office/drawing/2014/chart" uri="{C3380CC4-5D6E-409C-BE32-E72D297353CC}">
              <c16:uniqueId val="{00000006-69F2-43E0-BB12-66A79B572E1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0.75</c:v>
                </c:pt>
                <c:pt idx="4">
                  <c:v>#N/A</c:v>
                </c:pt>
                <c:pt idx="5">
                  <c:v>1.34</c:v>
                </c:pt>
                <c:pt idx="6">
                  <c:v>#N/A</c:v>
                </c:pt>
                <c:pt idx="7">
                  <c:v>0.62</c:v>
                </c:pt>
                <c:pt idx="8">
                  <c:v>#N/A</c:v>
                </c:pt>
                <c:pt idx="9">
                  <c:v>1.74</c:v>
                </c:pt>
              </c:numCache>
            </c:numRef>
          </c:val>
          <c:extLst>
            <c:ext xmlns:c16="http://schemas.microsoft.com/office/drawing/2014/chart" uri="{C3380CC4-5D6E-409C-BE32-E72D297353CC}">
              <c16:uniqueId val="{00000007-69F2-43E0-BB12-66A79B572E1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1.51</c:v>
                </c:pt>
                <c:pt idx="4">
                  <c:v>#N/A</c:v>
                </c:pt>
                <c:pt idx="5">
                  <c:v>2.13</c:v>
                </c:pt>
                <c:pt idx="6">
                  <c:v>#N/A</c:v>
                </c:pt>
                <c:pt idx="7">
                  <c:v>2.59</c:v>
                </c:pt>
                <c:pt idx="8">
                  <c:v>#N/A</c:v>
                </c:pt>
                <c:pt idx="9">
                  <c:v>2.68</c:v>
                </c:pt>
              </c:numCache>
            </c:numRef>
          </c:val>
          <c:extLst>
            <c:ext xmlns:c16="http://schemas.microsoft.com/office/drawing/2014/chart" uri="{C3380CC4-5D6E-409C-BE32-E72D297353CC}">
              <c16:uniqueId val="{00000008-69F2-43E0-BB12-66A79B572E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4.95</c:v>
                </c:pt>
                <c:pt idx="2">
                  <c:v>#N/A</c:v>
                </c:pt>
                <c:pt idx="3">
                  <c:v>5.5</c:v>
                </c:pt>
                <c:pt idx="4">
                  <c:v>#N/A</c:v>
                </c:pt>
                <c:pt idx="5">
                  <c:v>5.0199999999999996</c:v>
                </c:pt>
                <c:pt idx="6">
                  <c:v>#N/A</c:v>
                </c:pt>
                <c:pt idx="7">
                  <c:v>3.96</c:v>
                </c:pt>
                <c:pt idx="8">
                  <c:v>#N/A</c:v>
                </c:pt>
                <c:pt idx="9">
                  <c:v>5.01</c:v>
                </c:pt>
              </c:numCache>
            </c:numRef>
          </c:val>
          <c:extLst>
            <c:ext xmlns:c16="http://schemas.microsoft.com/office/drawing/2014/chart" uri="{C3380CC4-5D6E-409C-BE32-E72D297353CC}">
              <c16:uniqueId val="{00000009-69F2-43E0-BB12-66A79B572E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778</c:v>
                </c:pt>
                <c:pt idx="5">
                  <c:v>780</c:v>
                </c:pt>
                <c:pt idx="8">
                  <c:v>791</c:v>
                </c:pt>
                <c:pt idx="11">
                  <c:v>812</c:v>
                </c:pt>
                <c:pt idx="14">
                  <c:v>782</c:v>
                </c:pt>
              </c:numCache>
            </c:numRef>
          </c:val>
          <c:extLst>
            <c:ext xmlns:c16="http://schemas.microsoft.com/office/drawing/2014/chart" uri="{C3380CC4-5D6E-409C-BE32-E72D297353CC}">
              <c16:uniqueId val="{00000000-7D6F-43F6-B98D-21EE75E518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6F-43F6-B98D-21EE75E518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7D6F-43F6-B98D-21EE75E518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26</c:v>
                </c:pt>
                <c:pt idx="6">
                  <c:v>7</c:v>
                </c:pt>
                <c:pt idx="9">
                  <c:v>7</c:v>
                </c:pt>
                <c:pt idx="12">
                  <c:v>10</c:v>
                </c:pt>
              </c:numCache>
            </c:numRef>
          </c:val>
          <c:extLst>
            <c:ext xmlns:c16="http://schemas.microsoft.com/office/drawing/2014/chart" uri="{C3380CC4-5D6E-409C-BE32-E72D297353CC}">
              <c16:uniqueId val="{00000003-7D6F-43F6-B98D-21EE75E518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106</c:v>
                </c:pt>
                <c:pt idx="6">
                  <c:v>115</c:v>
                </c:pt>
                <c:pt idx="9">
                  <c:v>131</c:v>
                </c:pt>
                <c:pt idx="12">
                  <c:v>143</c:v>
                </c:pt>
              </c:numCache>
            </c:numRef>
          </c:val>
          <c:extLst>
            <c:ext xmlns:c16="http://schemas.microsoft.com/office/drawing/2014/chart" uri="{C3380CC4-5D6E-409C-BE32-E72D297353CC}">
              <c16:uniqueId val="{00000004-7D6F-43F6-B98D-21EE75E518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6F-43F6-B98D-21EE75E518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6F-43F6-B98D-21EE75E518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639</c:v>
                </c:pt>
                <c:pt idx="3">
                  <c:v>674</c:v>
                </c:pt>
                <c:pt idx="6">
                  <c:v>737</c:v>
                </c:pt>
                <c:pt idx="9">
                  <c:v>712</c:v>
                </c:pt>
                <c:pt idx="12">
                  <c:v>693</c:v>
                </c:pt>
              </c:numCache>
            </c:numRef>
          </c:val>
          <c:extLst>
            <c:ext xmlns:c16="http://schemas.microsoft.com/office/drawing/2014/chart" uri="{C3380CC4-5D6E-409C-BE32-E72D297353CC}">
              <c16:uniqueId val="{00000007-7D6F-43F6-B98D-21EE75E518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c:v>
                </c:pt>
                <c:pt idx="2">
                  <c:v>#N/A</c:v>
                </c:pt>
                <c:pt idx="3">
                  <c:v>#N/A</c:v>
                </c:pt>
                <c:pt idx="4">
                  <c:v>26</c:v>
                </c:pt>
                <c:pt idx="5">
                  <c:v>#N/A</c:v>
                </c:pt>
                <c:pt idx="6">
                  <c:v>#N/A</c:v>
                </c:pt>
                <c:pt idx="7">
                  <c:v>68</c:v>
                </c:pt>
                <c:pt idx="8">
                  <c:v>#N/A</c:v>
                </c:pt>
                <c:pt idx="9">
                  <c:v>#N/A</c:v>
                </c:pt>
                <c:pt idx="10">
                  <c:v>38</c:v>
                </c:pt>
                <c:pt idx="11">
                  <c:v>#N/A</c:v>
                </c:pt>
                <c:pt idx="12">
                  <c:v>#N/A</c:v>
                </c:pt>
                <c:pt idx="13">
                  <c:v>64</c:v>
                </c:pt>
                <c:pt idx="14">
                  <c:v>#N/A</c:v>
                </c:pt>
              </c:numCache>
            </c:numRef>
          </c:val>
          <c:smooth val="0"/>
          <c:extLst>
            <c:ext xmlns:c16="http://schemas.microsoft.com/office/drawing/2014/chart" uri="{C3380CC4-5D6E-409C-BE32-E72D297353CC}">
              <c16:uniqueId val="{00000008-7D6F-43F6-B98D-21EE75E518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7932</c:v>
                </c:pt>
                <c:pt idx="5">
                  <c:v>7967</c:v>
                </c:pt>
                <c:pt idx="8">
                  <c:v>7629</c:v>
                </c:pt>
                <c:pt idx="11">
                  <c:v>7156</c:v>
                </c:pt>
                <c:pt idx="14">
                  <c:v>6592</c:v>
                </c:pt>
              </c:numCache>
            </c:numRef>
          </c:val>
          <c:extLst>
            <c:ext xmlns:c16="http://schemas.microsoft.com/office/drawing/2014/chart" uri="{C3380CC4-5D6E-409C-BE32-E72D297353CC}">
              <c16:uniqueId val="{00000000-57DC-48F7-8D0A-526CC46209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2520</c:v>
                </c:pt>
                <c:pt idx="5">
                  <c:v>2679</c:v>
                </c:pt>
                <c:pt idx="8">
                  <c:v>2631</c:v>
                </c:pt>
                <c:pt idx="11">
                  <c:v>2610</c:v>
                </c:pt>
                <c:pt idx="14">
                  <c:v>2670</c:v>
                </c:pt>
              </c:numCache>
            </c:numRef>
          </c:val>
          <c:extLst>
            <c:ext xmlns:c16="http://schemas.microsoft.com/office/drawing/2014/chart" uri="{C3380CC4-5D6E-409C-BE32-E72D297353CC}">
              <c16:uniqueId val="{00000001-57DC-48F7-8D0A-526CC46209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3126</c:v>
                </c:pt>
                <c:pt idx="5">
                  <c:v>3945</c:v>
                </c:pt>
                <c:pt idx="8">
                  <c:v>3905</c:v>
                </c:pt>
                <c:pt idx="11">
                  <c:v>4123</c:v>
                </c:pt>
                <c:pt idx="14">
                  <c:v>4410</c:v>
                </c:pt>
              </c:numCache>
            </c:numRef>
          </c:val>
          <c:extLst>
            <c:ext xmlns:c16="http://schemas.microsoft.com/office/drawing/2014/chart" uri="{C3380CC4-5D6E-409C-BE32-E72D297353CC}">
              <c16:uniqueId val="{00000002-57DC-48F7-8D0A-526CC46209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DC-48F7-8D0A-526CC46209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DC-48F7-8D0A-526CC46209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DC-48F7-8D0A-526CC46209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1320</c:v>
                </c:pt>
                <c:pt idx="3">
                  <c:v>1267</c:v>
                </c:pt>
                <c:pt idx="6">
                  <c:v>1210</c:v>
                </c:pt>
                <c:pt idx="9">
                  <c:v>1058</c:v>
                </c:pt>
                <c:pt idx="12">
                  <c:v>1293</c:v>
                </c:pt>
              </c:numCache>
            </c:numRef>
          </c:val>
          <c:extLst>
            <c:ext xmlns:c16="http://schemas.microsoft.com/office/drawing/2014/chart" uri="{C3380CC4-5D6E-409C-BE32-E72D297353CC}">
              <c16:uniqueId val="{00000006-57DC-48F7-8D0A-526CC46209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31</c:v>
                </c:pt>
                <c:pt idx="6">
                  <c:v>36</c:v>
                </c:pt>
                <c:pt idx="9">
                  <c:v>39</c:v>
                </c:pt>
                <c:pt idx="12">
                  <c:v>148</c:v>
                </c:pt>
              </c:numCache>
            </c:numRef>
          </c:val>
          <c:extLst>
            <c:ext xmlns:c16="http://schemas.microsoft.com/office/drawing/2014/chart" uri="{C3380CC4-5D6E-409C-BE32-E72D297353CC}">
              <c16:uniqueId val="{00000007-57DC-48F7-8D0A-526CC46209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2677</c:v>
                </c:pt>
                <c:pt idx="3">
                  <c:v>2424</c:v>
                </c:pt>
                <c:pt idx="6">
                  <c:v>2271</c:v>
                </c:pt>
                <c:pt idx="9">
                  <c:v>2110</c:v>
                </c:pt>
                <c:pt idx="12">
                  <c:v>2314</c:v>
                </c:pt>
              </c:numCache>
            </c:numRef>
          </c:val>
          <c:extLst>
            <c:ext xmlns:c16="http://schemas.microsoft.com/office/drawing/2014/chart" uri="{C3380CC4-5D6E-409C-BE32-E72D297353CC}">
              <c16:uniqueId val="{00000008-57DC-48F7-8D0A-526CC46209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DC-48F7-8D0A-526CC46209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7429</c:v>
                </c:pt>
                <c:pt idx="3">
                  <c:v>7588</c:v>
                </c:pt>
                <c:pt idx="6">
                  <c:v>7048</c:v>
                </c:pt>
                <c:pt idx="9">
                  <c:v>6513</c:v>
                </c:pt>
                <c:pt idx="12">
                  <c:v>6111</c:v>
                </c:pt>
              </c:numCache>
            </c:numRef>
          </c:val>
          <c:extLst>
            <c:ext xmlns:c16="http://schemas.microsoft.com/office/drawing/2014/chart" uri="{C3380CC4-5D6E-409C-BE32-E72D297353CC}">
              <c16:uniqueId val="{0000000A-57DC-48F7-8D0A-526CC46209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DC-48F7-8D0A-526CC46209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1288</c:v>
                </c:pt>
                <c:pt idx="1">
                  <c:v>1220</c:v>
                </c:pt>
                <c:pt idx="2">
                  <c:v>1249</c:v>
                </c:pt>
              </c:numCache>
            </c:numRef>
          </c:val>
          <c:extLst>
            <c:ext xmlns:c16="http://schemas.microsoft.com/office/drawing/2014/chart" uri="{C3380CC4-5D6E-409C-BE32-E72D297353CC}">
              <c16:uniqueId val="{00000000-9AF5-431A-84C2-98219C5742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313</c:v>
                </c:pt>
                <c:pt idx="1">
                  <c:v>352</c:v>
                </c:pt>
                <c:pt idx="2">
                  <c:v>370</c:v>
                </c:pt>
              </c:numCache>
            </c:numRef>
          </c:val>
          <c:extLst>
            <c:ext xmlns:c16="http://schemas.microsoft.com/office/drawing/2014/chart" uri="{C3380CC4-5D6E-409C-BE32-E72D297353CC}">
              <c16:uniqueId val="{00000001-9AF5-431A-84C2-98219C5742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2071</c:v>
                </c:pt>
                <c:pt idx="1">
                  <c:v>2372</c:v>
                </c:pt>
                <c:pt idx="2">
                  <c:v>2346</c:v>
                </c:pt>
              </c:numCache>
            </c:numRef>
          </c:val>
          <c:extLst>
            <c:ext xmlns:c16="http://schemas.microsoft.com/office/drawing/2014/chart" uri="{C3380CC4-5D6E-409C-BE32-E72D297353CC}">
              <c16:uniqueId val="{00000002-9AF5-431A-84C2-98219C5742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借入しない方針であるため、元利償還金が増加しても、基本的には合わせて算入公債費等も増加していく構造となっている。そのため、分子は低い水準で推移しており、良好な状態と言える。</a:t>
          </a:r>
          <a:endParaRPr lang="ja-JP" altLang="ja-JP" sz="1400">
            <a:effectLst/>
          </a:endParaRPr>
        </a:p>
        <a:p>
          <a:r>
            <a:rPr kumimoji="1" lang="ja-JP" altLang="ja-JP" sz="1100">
              <a:solidFill>
                <a:schemeClr val="dk1"/>
              </a:solidFill>
              <a:effectLst/>
              <a:latin typeface="+mn-lt"/>
              <a:ea typeface="+mn-ea"/>
              <a:cs typeface="+mn-cs"/>
            </a:rPr>
            <a:t>　ただし、算入公債費等には都市計画税充当可能額も含まれているため、都市計画事業が増えると都市計画税充当可能額が減少し、分子が増加する可能性がある。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今後もできる限り交付税措置のない起債の発行を抑制するとともに、計画的に都市計画事業を進めていく。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交付税措置のない起債を極力しない方針であるため、地方債残高が増加しても、併せて基準財政需要額算入見込額も増加していく構造となっている。</a:t>
          </a:r>
          <a:endParaRPr lang="ja-JP" altLang="ja-JP" sz="1400">
            <a:effectLst/>
          </a:endParaRPr>
        </a:p>
        <a:p>
          <a:r>
            <a:rPr kumimoji="1" lang="ja-JP" altLang="ja-JP" sz="1100">
              <a:solidFill>
                <a:schemeClr val="dk1"/>
              </a:solidFill>
              <a:effectLst/>
              <a:latin typeface="+mn-lt"/>
              <a:ea typeface="+mn-ea"/>
              <a:cs typeface="+mn-cs"/>
            </a:rPr>
            <a:t>　そのため、将来負担額を充当可能財源等が上回っている状況であり、良好であると言える。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今後もできる限り交付税措置のない起債の発行を抑制し、現状の良好な状態を維持していく。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愛知県扶桑町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財政調整基金は積立額が取崩額を</a:t>
          </a:r>
          <a:r>
            <a:rPr kumimoji="1" lang="ja-JP" altLang="en-US" sz="1600" b="0" i="0" baseline="0">
              <a:solidFill>
                <a:schemeClr val="dk1"/>
              </a:solidFill>
              <a:effectLst/>
              <a:latin typeface="+mn-lt"/>
              <a:ea typeface="+mn-ea"/>
              <a:cs typeface="+mn-cs"/>
            </a:rPr>
            <a:t>上</a:t>
          </a:r>
          <a:r>
            <a:rPr kumimoji="1" lang="ja-JP" altLang="ja-JP" sz="1600" b="0" i="0" baseline="0">
              <a:solidFill>
                <a:schemeClr val="dk1"/>
              </a:solidFill>
              <a:effectLst/>
              <a:latin typeface="+mn-lt"/>
              <a:ea typeface="+mn-ea"/>
              <a:cs typeface="+mn-cs"/>
            </a:rPr>
            <a:t>回ったため</a:t>
          </a:r>
          <a:r>
            <a:rPr kumimoji="1" lang="ja-JP" altLang="en-US" sz="1600" b="0" i="0" baseline="0">
              <a:solidFill>
                <a:schemeClr val="dk1"/>
              </a:solidFill>
              <a:effectLst/>
              <a:latin typeface="+mn-lt"/>
              <a:ea typeface="+mn-ea"/>
              <a:cs typeface="+mn-cs"/>
            </a:rPr>
            <a:t>増</a:t>
          </a:r>
          <a:r>
            <a:rPr kumimoji="1" lang="ja-JP" altLang="ja-JP" sz="1600" b="0" i="0" baseline="0">
              <a:solidFill>
                <a:schemeClr val="dk1"/>
              </a:solidFill>
              <a:effectLst/>
              <a:latin typeface="+mn-lt"/>
              <a:ea typeface="+mn-ea"/>
              <a:cs typeface="+mn-cs"/>
            </a:rPr>
            <a:t>額となった。その他、減債基金積立金</a:t>
          </a:r>
          <a:r>
            <a:rPr kumimoji="1" lang="en-US" altLang="ja-JP" sz="1600" b="0" i="0" baseline="0">
              <a:solidFill>
                <a:schemeClr val="dk1"/>
              </a:solidFill>
              <a:effectLst/>
              <a:latin typeface="+mn-lt"/>
              <a:ea typeface="+mn-ea"/>
              <a:cs typeface="+mn-cs"/>
            </a:rPr>
            <a:t>52,083</a:t>
          </a:r>
          <a:r>
            <a:rPr kumimoji="1" lang="ja-JP" altLang="ja-JP" sz="1600" b="0" i="0" baseline="0">
              <a:solidFill>
                <a:schemeClr val="dk1"/>
              </a:solidFill>
              <a:effectLst/>
              <a:latin typeface="+mn-lt"/>
              <a:ea typeface="+mn-ea"/>
              <a:cs typeface="+mn-cs"/>
            </a:rPr>
            <a:t>千円、役場庁舎建設基金積立金</a:t>
          </a:r>
          <a:r>
            <a:rPr kumimoji="1" lang="en-US" altLang="ja-JP" sz="1600" b="0" i="0" baseline="0">
              <a:solidFill>
                <a:schemeClr val="dk1"/>
              </a:solidFill>
              <a:effectLst/>
              <a:latin typeface="+mn-lt"/>
              <a:ea typeface="+mn-ea"/>
              <a:cs typeface="+mn-cs"/>
            </a:rPr>
            <a:t>51,532</a:t>
          </a:r>
          <a:r>
            <a:rPr kumimoji="1" lang="ja-JP" altLang="ja-JP" sz="1600" b="0" i="0" baseline="0">
              <a:solidFill>
                <a:schemeClr val="dk1"/>
              </a:solidFill>
              <a:effectLst/>
              <a:latin typeface="+mn-lt"/>
              <a:ea typeface="+mn-ea"/>
              <a:cs typeface="+mn-cs"/>
            </a:rPr>
            <a:t>千円等</a:t>
          </a:r>
          <a:r>
            <a:rPr kumimoji="1" lang="ja-JP" altLang="en-US" sz="1600" b="0" i="0" baseline="0">
              <a:solidFill>
                <a:schemeClr val="dk1"/>
              </a:solidFill>
              <a:effectLst/>
              <a:latin typeface="+mn-lt"/>
              <a:ea typeface="+mn-ea"/>
              <a:cs typeface="+mn-cs"/>
            </a:rPr>
            <a:t>や学校教育施設建設基金取り崩し</a:t>
          </a:r>
          <a:r>
            <a:rPr kumimoji="1" lang="en-US" altLang="ja-JP" sz="1600" b="0" i="0" baseline="0">
              <a:solidFill>
                <a:schemeClr val="dk1"/>
              </a:solidFill>
              <a:effectLst/>
              <a:latin typeface="+mn-lt"/>
              <a:ea typeface="+mn-ea"/>
              <a:cs typeface="+mn-cs"/>
            </a:rPr>
            <a:t>45,394</a:t>
          </a:r>
          <a:r>
            <a:rPr kumimoji="1" lang="ja-JP" altLang="en-US" sz="1600" b="0" i="0" baseline="0">
              <a:solidFill>
                <a:schemeClr val="dk1"/>
              </a:solidFill>
              <a:effectLst/>
              <a:latin typeface="+mn-lt"/>
              <a:ea typeface="+mn-ea"/>
              <a:cs typeface="+mn-cs"/>
            </a:rPr>
            <a:t>千円</a:t>
          </a:r>
          <a:r>
            <a:rPr kumimoji="1" lang="ja-JP" altLang="ja-JP" sz="1600" b="0" i="0" baseline="0">
              <a:solidFill>
                <a:schemeClr val="dk1"/>
              </a:solidFill>
              <a:effectLst/>
              <a:latin typeface="+mn-lt"/>
              <a:ea typeface="+mn-ea"/>
              <a:cs typeface="+mn-cs"/>
            </a:rPr>
            <a:t>により全体的に増加した。</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公共施設の老朽化対策など、多額の支出を伴う課題は</a:t>
          </a:r>
          <a:r>
            <a:rPr kumimoji="1" lang="ja-JP" altLang="en-US" sz="1600" b="0" i="0" baseline="0">
              <a:solidFill>
                <a:schemeClr val="dk1"/>
              </a:solidFill>
              <a:effectLst/>
              <a:latin typeface="+mn-lt"/>
              <a:ea typeface="+mn-ea"/>
              <a:cs typeface="+mn-cs"/>
            </a:rPr>
            <a:t>多く</a:t>
          </a:r>
          <a:r>
            <a:rPr kumimoji="1" lang="ja-JP" altLang="ja-JP" sz="1600" b="0" i="0" baseline="0">
              <a:solidFill>
                <a:schemeClr val="dk1"/>
              </a:solidFill>
              <a:effectLst/>
              <a:latin typeface="+mn-lt"/>
              <a:ea typeface="+mn-ea"/>
              <a:cs typeface="+mn-cs"/>
            </a:rPr>
            <a:t>、長期的には減少していくことが見込まれる。</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（基金の使途）</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広域ごみ処理施設整備基金：広域ごみ処理施設建設</a:t>
          </a: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学校教育施設建設基金：小中学校等の施設整備</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役場庁舎及び学校教育施設を除く公共施設建設基金：公共施設の建設及び維持管理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役場庁舎建設基金：役場庁舎建設</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地域福祉基金：地域の特性に応じた高齢者保健福祉施策を推進</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環境美化センター工場棟解体基金：環境美化センター工場棟解体</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広域ごみ処理施設整備基金：広域ごみ処理施設建設のために一定額の積立を行っているため。</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学校教育施設建設基金：小学校の改修等により</a:t>
          </a:r>
          <a:r>
            <a:rPr kumimoji="1" lang="en-US" altLang="ja-JP" sz="1100" b="0" i="0" baseline="0">
              <a:solidFill>
                <a:schemeClr val="dk1"/>
              </a:solidFill>
              <a:effectLst/>
              <a:latin typeface="+mn-lt"/>
              <a:ea typeface="+mn-ea"/>
              <a:cs typeface="+mn-cs"/>
            </a:rPr>
            <a:t>45,394</a:t>
          </a:r>
          <a:r>
            <a:rPr kumimoji="1" lang="ja-JP" altLang="ja-JP" sz="1100" b="0" i="0" baseline="0">
              <a:solidFill>
                <a:schemeClr val="dk1"/>
              </a:solidFill>
              <a:effectLst/>
              <a:latin typeface="+mn-lt"/>
              <a:ea typeface="+mn-ea"/>
              <a:cs typeface="+mn-cs"/>
            </a:rPr>
            <a:t>千円取崩し。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役場庁舎及び学校教育施設を除く公共施設建設基金：</a:t>
          </a:r>
          <a:r>
            <a:rPr kumimoji="1" lang="ja-JP" altLang="en-US" sz="1200" b="0" i="0" baseline="0">
              <a:solidFill>
                <a:schemeClr val="dk1"/>
              </a:solidFill>
              <a:effectLst/>
              <a:latin typeface="+mn-lt"/>
              <a:ea typeface="+mn-ea"/>
              <a:cs typeface="+mn-cs"/>
            </a:rPr>
            <a:t>総合福祉センターの空調設備改修工事設計、保育園改修工事設計のため</a:t>
          </a:r>
          <a:r>
            <a:rPr kumimoji="1" lang="en-US" altLang="ja-JP" sz="1200" b="0" i="0" baseline="0">
              <a:solidFill>
                <a:schemeClr val="dk1"/>
              </a:solidFill>
              <a:effectLst/>
              <a:latin typeface="+mn-lt"/>
              <a:ea typeface="+mn-ea"/>
              <a:cs typeface="+mn-cs"/>
            </a:rPr>
            <a:t>5,580</a:t>
          </a:r>
          <a:r>
            <a:rPr kumimoji="1" lang="ja-JP" altLang="ja-JP" sz="1200" b="0" i="0" baseline="0">
              <a:solidFill>
                <a:schemeClr val="dk1"/>
              </a:solidFill>
              <a:effectLst/>
              <a:latin typeface="+mn-lt"/>
              <a:ea typeface="+mn-ea"/>
              <a:cs typeface="+mn-cs"/>
            </a:rPr>
            <a:t>千円取崩し。</a:t>
          </a: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役場庁舎建設基金：将来的な庁舎建設に備えていくため、</a:t>
          </a:r>
          <a:r>
            <a:rPr kumimoji="1" lang="en-US" altLang="ja-JP" sz="1100" b="0" i="0" baseline="0">
              <a:solidFill>
                <a:schemeClr val="dk1"/>
              </a:solidFill>
              <a:effectLst/>
              <a:latin typeface="+mn-lt"/>
              <a:ea typeface="+mn-ea"/>
              <a:cs typeface="+mn-cs"/>
            </a:rPr>
            <a:t>51,532</a:t>
          </a:r>
          <a:r>
            <a:rPr kumimoji="1" lang="ja-JP" altLang="ja-JP" sz="1100" b="0" i="0" baseline="0">
              <a:solidFill>
                <a:schemeClr val="dk1"/>
              </a:solidFill>
              <a:effectLst/>
              <a:latin typeface="+mn-lt"/>
              <a:ea typeface="+mn-ea"/>
              <a:cs typeface="+mn-cs"/>
            </a:rPr>
            <a:t>千円積立。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地域福祉基金：果実運用型基金のため増減なし。</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広域ごみ処理施設整備基金：建設工事の開始により令和６年度より順次取崩し予定。</a:t>
          </a:r>
          <a:r>
            <a:rPr kumimoji="1" lang="ja-JP" altLang="en-US" sz="1200" b="0" i="0" baseline="0">
              <a:solidFill>
                <a:schemeClr val="dk1"/>
              </a:solidFill>
              <a:effectLst/>
              <a:latin typeface="+mn-lt"/>
              <a:ea typeface="+mn-ea"/>
              <a:cs typeface="+mn-cs"/>
            </a:rPr>
            <a:t>また、令和７年度で積立完了予定。</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役場庁舎及び学校教育施設を除く公共施設建設基金：必要に応じて取崩し予定。</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地域福祉基金：引き続き果実運用により管理していく。</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学校教育施設建設基金：小中学校の大規模改修事業の際に随時取崩しを行う。</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役場庁舎建設基金：積立予定額未定。役場庁舎の建設は</a:t>
          </a:r>
          <a:r>
            <a:rPr kumimoji="1" lang="en-US" altLang="ja-JP" sz="1200" b="0" i="0" baseline="0">
              <a:solidFill>
                <a:schemeClr val="dk1"/>
              </a:solidFill>
              <a:effectLst/>
              <a:latin typeface="+mn-lt"/>
              <a:ea typeface="+mn-ea"/>
              <a:cs typeface="+mn-cs"/>
            </a:rPr>
            <a:t>13</a:t>
          </a:r>
          <a:r>
            <a:rPr kumimoji="1" lang="ja-JP" altLang="ja-JP"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15</a:t>
          </a:r>
          <a:r>
            <a:rPr kumimoji="1" lang="ja-JP" altLang="ja-JP" sz="1200" b="0" i="0" baseline="0">
              <a:solidFill>
                <a:schemeClr val="dk1"/>
              </a:solidFill>
              <a:effectLst/>
              <a:latin typeface="+mn-lt"/>
              <a:ea typeface="+mn-ea"/>
              <a:cs typeface="+mn-cs"/>
            </a:rPr>
            <a:t>年後の予定。建設時の費用として取崩し予定。</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r>
            <a:rPr kumimoji="1" lang="ja-JP" altLang="ja-JP" sz="1600" b="0" i="0" baseline="0">
              <a:solidFill>
                <a:schemeClr val="dk1"/>
              </a:solidFill>
              <a:effectLst/>
              <a:latin typeface="+mn-lt"/>
              <a:ea typeface="+mn-ea"/>
              <a:cs typeface="+mn-cs"/>
            </a:rPr>
            <a:t>財源調整のため。（</a:t>
          </a:r>
          <a:r>
            <a:rPr kumimoji="1" lang="en-US" altLang="ja-JP" sz="1600" b="0" i="0" baseline="0">
              <a:solidFill>
                <a:schemeClr val="dk1"/>
              </a:solidFill>
              <a:effectLst/>
              <a:latin typeface="+mn-lt"/>
              <a:ea typeface="+mn-ea"/>
              <a:cs typeface="+mn-cs"/>
            </a:rPr>
            <a:t>157,189</a:t>
          </a:r>
          <a:r>
            <a:rPr kumimoji="1" lang="ja-JP" altLang="ja-JP" sz="1600" b="0" i="0" baseline="0">
              <a:solidFill>
                <a:schemeClr val="dk1"/>
              </a:solidFill>
              <a:effectLst/>
              <a:latin typeface="+mn-lt"/>
              <a:ea typeface="+mn-ea"/>
              <a:cs typeface="+mn-cs"/>
            </a:rPr>
            <a:t>千円積み立て、</a:t>
          </a:r>
          <a:r>
            <a:rPr kumimoji="1" lang="en-US" altLang="ja-JP" sz="1600" b="0" i="0" baseline="0">
              <a:solidFill>
                <a:schemeClr val="dk1"/>
              </a:solidFill>
              <a:effectLst/>
              <a:latin typeface="+mn-lt"/>
              <a:ea typeface="+mn-ea"/>
              <a:cs typeface="+mn-cs"/>
            </a:rPr>
            <a:t>128,369</a:t>
          </a:r>
          <a:r>
            <a:rPr kumimoji="1" lang="ja-JP" altLang="ja-JP" sz="1600" b="0" i="0" baseline="0">
              <a:solidFill>
                <a:schemeClr val="dk1"/>
              </a:solidFill>
              <a:effectLst/>
              <a:latin typeface="+mn-lt"/>
              <a:ea typeface="+mn-ea"/>
              <a:cs typeface="+mn-cs"/>
            </a:rPr>
            <a:t>千円取り崩し）</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公共施設の老朽化対策など、多額の支出を伴う課題は山積しており、長期的には減少していくことが見込まれる。歳出の抑制に努め適切な運用に努める。</a:t>
          </a:r>
          <a:endParaRPr lang="ja-JP" altLang="ja-JP" sz="2000">
            <a:effectLst/>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pPr eaLnBrk="1" fontAlgn="auto" latinLnBrk="0" hangingPunct="1"/>
          <a:r>
            <a:rPr kumimoji="1" lang="ja-JP" altLang="ja-JP" sz="1600">
              <a:solidFill>
                <a:schemeClr val="dk1"/>
              </a:solidFill>
              <a:effectLst/>
              <a:latin typeface="+mn-lt"/>
              <a:ea typeface="+mn-ea"/>
              <a:cs typeface="+mn-cs"/>
            </a:rPr>
            <a:t>地方交付税の追加交付による臨時財政対策債償還分</a:t>
          </a:r>
          <a:r>
            <a:rPr kumimoji="1" lang="en-US" altLang="ja-JP" sz="1600">
              <a:solidFill>
                <a:schemeClr val="dk1"/>
              </a:solidFill>
              <a:effectLst/>
              <a:latin typeface="+mn-lt"/>
              <a:ea typeface="+mn-ea"/>
              <a:cs typeface="+mn-cs"/>
            </a:rPr>
            <a:t>52,083</a:t>
          </a:r>
          <a:r>
            <a:rPr kumimoji="1" lang="ja-JP" altLang="ja-JP" sz="1600">
              <a:solidFill>
                <a:schemeClr val="dk1"/>
              </a:solidFill>
              <a:effectLst/>
              <a:latin typeface="+mn-lt"/>
              <a:ea typeface="+mn-ea"/>
              <a:cs typeface="+mn-cs"/>
            </a:rPr>
            <a:t>千円積み立て</a:t>
          </a:r>
          <a:r>
            <a:rPr kumimoji="1" lang="ja-JP" altLang="en-US" sz="1600">
              <a:solidFill>
                <a:schemeClr val="dk1"/>
              </a:solidFill>
              <a:effectLst/>
              <a:latin typeface="+mn-lt"/>
              <a:ea typeface="+mn-ea"/>
              <a:cs typeface="+mn-cs"/>
            </a:rPr>
            <a:t>、</a:t>
          </a:r>
          <a:r>
            <a:rPr kumimoji="1" lang="en-US" altLang="ja-JP" sz="1600">
              <a:solidFill>
                <a:schemeClr val="dk1"/>
              </a:solidFill>
              <a:effectLst/>
              <a:latin typeface="+mn-lt"/>
              <a:ea typeface="+mn-ea"/>
              <a:cs typeface="+mn-cs"/>
            </a:rPr>
            <a:t>34,485</a:t>
          </a:r>
          <a:r>
            <a:rPr kumimoji="1" lang="ja-JP" altLang="en-US" sz="1600">
              <a:solidFill>
                <a:schemeClr val="dk1"/>
              </a:solidFill>
              <a:effectLst/>
              <a:latin typeface="+mn-lt"/>
              <a:ea typeface="+mn-ea"/>
              <a:cs typeface="+mn-cs"/>
            </a:rPr>
            <a:t>千円取り崩し</a:t>
          </a:r>
          <a:r>
            <a:rPr kumimoji="1" lang="ja-JP" altLang="ja-JP" sz="1600">
              <a:solidFill>
                <a:schemeClr val="dk1"/>
              </a:solidFill>
              <a:effectLst/>
              <a:latin typeface="+mn-lt"/>
              <a:ea typeface="+mn-ea"/>
              <a:cs typeface="+mn-cs"/>
            </a:rPr>
            <a:t>による増。</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r>
            <a:rPr kumimoji="1" lang="ja-JP" altLang="en-US" sz="1600">
              <a:solidFill>
                <a:schemeClr val="dk1"/>
              </a:solidFill>
              <a:effectLst/>
              <a:latin typeface="+mn-lt"/>
              <a:ea typeface="+mn-ea"/>
              <a:cs typeface="+mn-cs"/>
            </a:rPr>
            <a:t>今後計画的に</a:t>
          </a:r>
          <a:r>
            <a:rPr kumimoji="1" lang="ja-JP" altLang="ja-JP" sz="1600">
              <a:solidFill>
                <a:schemeClr val="dk1"/>
              </a:solidFill>
              <a:effectLst/>
              <a:latin typeface="+mn-lt"/>
              <a:ea typeface="+mn-ea"/>
              <a:cs typeface="+mn-cs"/>
            </a:rPr>
            <a:t>取り崩し予定。</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35,043
34,222
11.19
12,873,633
12,462,717
409,756
8,091,248
6,110,901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mn-ea"/>
              <a:ea typeface="+mn-ea"/>
            </a:rPr>
            <a:t>　昨年度と同水準となった。全国平均より</a:t>
          </a:r>
          <a:r>
            <a:rPr kumimoji="1" lang="en-US" altLang="ja-JP" sz="1100" b="0">
              <a:latin typeface="+mn-ea"/>
              <a:ea typeface="+mn-ea"/>
            </a:rPr>
            <a:t>0.26</a:t>
          </a:r>
          <a:r>
            <a:rPr kumimoji="1" lang="ja-JP" altLang="en-US" sz="1100" b="0">
              <a:latin typeface="+mn-ea"/>
              <a:ea typeface="+mn-ea"/>
            </a:rPr>
            <a:t>高い水準であるが、愛知県平均と比較すると</a:t>
          </a:r>
          <a:r>
            <a:rPr kumimoji="1" lang="en-US" altLang="ja-JP" sz="1100" b="0">
              <a:latin typeface="+mn-ea"/>
              <a:ea typeface="+mn-ea"/>
            </a:rPr>
            <a:t>0.15</a:t>
          </a:r>
          <a:r>
            <a:rPr kumimoji="1" lang="ja-JP" altLang="en-US" sz="1100" b="0">
              <a:latin typeface="+mn-ea"/>
              <a:ea typeface="+mn-ea"/>
            </a:rPr>
            <a:t>下回っている。</a:t>
          </a:r>
          <a:endParaRPr kumimoji="1" lang="en-US" altLang="ja-JP" sz="1100" b="0">
            <a:latin typeface="+mn-ea"/>
            <a:ea typeface="+mn-ea"/>
          </a:endParaRPr>
        </a:p>
        <a:p>
          <a:r>
            <a:rPr kumimoji="1" lang="ja-JP" altLang="en-US" sz="1100" b="0">
              <a:latin typeface="+mn-ea"/>
              <a:ea typeface="+mn-ea"/>
            </a:rPr>
            <a:t>　年々社会福祉費や高齢者保健福祉費などの需要額が増加し、また法人税割収入が大手法人数社の業績に左右される税収構造となっており安定した状態とは言えない。</a:t>
          </a:r>
          <a:endParaRPr kumimoji="1" lang="en-US" altLang="ja-JP" sz="1100" b="0">
            <a:latin typeface="+mn-ea"/>
            <a:ea typeface="+mn-ea"/>
          </a:endParaRPr>
        </a:p>
        <a:p>
          <a:r>
            <a:rPr kumimoji="1" lang="ja-JP" altLang="en-US" sz="1100" b="0">
              <a:latin typeface="+mn-ea"/>
              <a:ea typeface="+mn-ea"/>
            </a:rPr>
            <a:t>　今後も企業誘致等により、税収増、財政基盤の強化に努めていく。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等が増加したことにより経常収支比率の数値としては悪化した。扶助費は今後も増加が続いていくことが見込まれ、施設の老朽化も進んでいることから、維持補修費の今後の増加も懸念材料となっている。事務事業の見直しを徹底し、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7690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7783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152082</xdr:rowOff>
    </xdr:from>
    <xdr:to>
      <xdr:col>15</xdr:col>
      <xdr:colOff>82550</xdr:colOff>
      <xdr:row>61</xdr:row>
      <xdr:rowOff>119380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390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152082</xdr:rowOff>
    </xdr:from>
    <xdr:to>
      <xdr:col>11</xdr:col>
      <xdr:colOff>31750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39082"/>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101282</xdr:rowOff>
    </xdr:from>
    <xdr:to>
      <xdr:col>11</xdr:col>
      <xdr:colOff>82550</xdr:colOff>
      <xdr:row>61</xdr:row>
      <xdr:rowOff>31432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41609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行政に求められるサービスが多様化する中、さらなる抑制は厳しい。また、前年度と比較して減少しているのは、施設建設に伴う備品購入が皆減したためである。指定管理制度の導入などによる適切な定員管理と業務の効率化により経常経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55321</xdr:rowOff>
    </xdr:from>
    <xdr:to>
      <xdr:col>23</xdr:col>
      <xdr:colOff>133350</xdr:colOff>
      <xdr:row>82</xdr:row>
      <xdr:rowOff>138725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14221"/>
          <a:ext cx="838200" cy="8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55321</xdr:rowOff>
    </xdr:from>
    <xdr:to>
      <xdr:col>19</xdr:col>
      <xdr:colOff>133350</xdr:colOff>
      <xdr:row>82</xdr:row>
      <xdr:rowOff>90610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14221"/>
          <a:ext cx="889000" cy="3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60652</xdr:rowOff>
    </xdr:from>
    <xdr:to>
      <xdr:col>15</xdr:col>
      <xdr:colOff>82550</xdr:colOff>
      <xdr:row>82</xdr:row>
      <xdr:rowOff>90610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19552"/>
          <a:ext cx="8890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57762</xdr:rowOff>
    </xdr:from>
    <xdr:to>
      <xdr:col>11</xdr:col>
      <xdr:colOff>31750</xdr:colOff>
      <xdr:row>82</xdr:row>
      <xdr:rowOff>60652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16662"/>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87925</xdr:rowOff>
    </xdr:from>
    <xdr:to>
      <xdr:col>23</xdr:col>
      <xdr:colOff>184150</xdr:colOff>
      <xdr:row>83</xdr:row>
      <xdr:rowOff>18075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104452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4521</xdr:rowOff>
    </xdr:from>
    <xdr:to>
      <xdr:col>19</xdr:col>
      <xdr:colOff>184150</xdr:colOff>
      <xdr:row>82</xdr:row>
      <xdr:rowOff>106121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116298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32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39810</xdr:rowOff>
    </xdr:from>
    <xdr:to>
      <xdr:col>15</xdr:col>
      <xdr:colOff>133350</xdr:colOff>
      <xdr:row>82</xdr:row>
      <xdr:rowOff>141410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151587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6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9852</xdr:rowOff>
    </xdr:from>
    <xdr:to>
      <xdr:col>11</xdr:col>
      <xdr:colOff>82550</xdr:colOff>
      <xdr:row>82</xdr:row>
      <xdr:rowOff>111452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121629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6962</xdr:rowOff>
    </xdr:from>
    <xdr:to>
      <xdr:col>7</xdr:col>
      <xdr:colOff>31750</xdr:colOff>
      <xdr:row>82</xdr:row>
      <xdr:rowOff>108562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118739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類似団体平均よりも低い水準であり、人事院勧告及び国家公務員に準じた制度運用を行ってきた結果と言える。引き続き国準拠の運用により適切な管理を行っていく。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48986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705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168729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498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全国平均、愛知県平均以下の数値であり、概ね同程度の水準で推移している。行政に求められるサービスが多様化し、単純に定員数を削減していくのではなく、適切な職員数を確保し、効率的な行政経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40287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89354"/>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29563</xdr:rowOff>
    </xdr:from>
    <xdr:to>
      <xdr:col>77</xdr:col>
      <xdr:colOff>44450</xdr:colOff>
      <xdr:row>61</xdr:row>
      <xdr:rowOff>30904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8801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155434</xdr:rowOff>
    </xdr:from>
    <xdr:to>
      <xdr:col>72</xdr:col>
      <xdr:colOff>203200</xdr:colOff>
      <xdr:row>61</xdr:row>
      <xdr:rowOff>29563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42434"/>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155434</xdr:rowOff>
    </xdr:from>
    <xdr:to>
      <xdr:col>68</xdr:col>
      <xdr:colOff>152400</xdr:colOff>
      <xdr:row>60</xdr:row>
      <xdr:rowOff>158115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42434"/>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160937</xdr:rowOff>
    </xdr:from>
    <xdr:to>
      <xdr:col>81</xdr:col>
      <xdr:colOff>95250</xdr:colOff>
      <xdr:row>61</xdr:row>
      <xdr:rowOff>91087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133014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150213</xdr:rowOff>
    </xdr:from>
    <xdr:to>
      <xdr:col>73</xdr:col>
      <xdr:colOff>44450</xdr:colOff>
      <xdr:row>61</xdr:row>
      <xdr:rowOff>80363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65140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104634</xdr:rowOff>
    </xdr:from>
    <xdr:to>
      <xdr:col>68</xdr:col>
      <xdr:colOff>203200</xdr:colOff>
      <xdr:row>61</xdr:row>
      <xdr:rowOff>34784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44961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全国平均、愛知県平均よりも低い水準で推移。早期健全化基準を大きく下回っており、良好な状態であると言える。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124037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6310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124037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124037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140123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310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など今後扶桑町が負担すべき将来負担額よりも、それに充当することができる財源（普通交付税の基準財政需要額算入見込額、基金など）の方が上回り、将来負担比率は算定されないため、健全なレベル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35,043
34,222
11.19
12,873,633
12,462,717
409,756
8,091,248
6,110,901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昨年度と比較して上昇し、類似団体内平均値を上回った。</a:t>
          </a:r>
          <a:endParaRPr lang="ja-JP" altLang="ja-JP" sz="1400">
            <a:effectLst/>
          </a:endParaRPr>
        </a:p>
        <a:p>
          <a:r>
            <a:rPr kumimoji="1" lang="ja-JP" altLang="ja-JP" sz="1100" baseline="0">
              <a:solidFill>
                <a:schemeClr val="dk1"/>
              </a:solidFill>
              <a:effectLst/>
              <a:latin typeface="+mn-lt"/>
              <a:ea typeface="+mn-ea"/>
              <a:cs typeface="+mn-cs"/>
            </a:rPr>
            <a:t>　類似団体と比較して保育所が多く、会計年度任用職員数含め保育士の数が多いことは要因のひとつである。業務量に見合った適切な職員数の確保と効率的な行政経営に努めていく。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予防接種委託料の増や基幹相談支援センター事業委託料の増などにより物件費は増加した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公共施設の再配置等を視野に入れながら経費の削減に努める。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01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7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5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139065</xdr:rowOff>
    </xdr:from>
    <xdr:to>
      <xdr:col>65</xdr:col>
      <xdr:colOff>53975</xdr:colOff>
      <xdr:row>16</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79392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児童手当費の増</a:t>
          </a:r>
          <a:r>
            <a:rPr kumimoji="1" lang="ja-JP" altLang="ja-JP" sz="1100">
              <a:solidFill>
                <a:schemeClr val="dk1"/>
              </a:solidFill>
              <a:effectLst/>
              <a:latin typeface="+mn-lt"/>
              <a:ea typeface="+mn-ea"/>
              <a:cs typeface="+mn-cs"/>
            </a:rPr>
            <a:t>などにより、前年度から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増加した。自立支援や児童発達支援関連の扶助費は増加傾向が続いており、今後も増加は避けられない。健診、予防接種の促進による医療費の抑制や、介護予防施策の推進による扶助費の抑制に努める。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40132</xdr:rowOff>
    </xdr:from>
    <xdr:to>
      <xdr:col>24</xdr:col>
      <xdr:colOff>25400</xdr:colOff>
      <xdr:row>56</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41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120142</xdr:rowOff>
    </xdr:from>
    <xdr:to>
      <xdr:col>19</xdr:col>
      <xdr:colOff>187325</xdr:colOff>
      <xdr:row>56</xdr:row>
      <xdr:rowOff>40132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49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56134</xdr:rowOff>
    </xdr:from>
    <xdr:to>
      <xdr:col>15</xdr:col>
      <xdr:colOff>98425</xdr:colOff>
      <xdr:row>55</xdr:row>
      <xdr:rowOff>120142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85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56134</xdr:rowOff>
    </xdr:from>
    <xdr:to>
      <xdr:col>11</xdr:col>
      <xdr:colOff>9525</xdr:colOff>
      <xdr:row>55</xdr:row>
      <xdr:rowOff>129286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85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160782</xdr:rowOff>
    </xdr:from>
    <xdr:to>
      <xdr:col>20</xdr:col>
      <xdr:colOff>38100</xdr:colOff>
      <xdr:row>56</xdr:row>
      <xdr:rowOff>90932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75709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76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69342</xdr:rowOff>
    </xdr:from>
    <xdr:to>
      <xdr:col>15</xdr:col>
      <xdr:colOff>149225</xdr:colOff>
      <xdr:row>55</xdr:row>
      <xdr:rowOff>170942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5334</xdr:rowOff>
    </xdr:from>
    <xdr:to>
      <xdr:col>11</xdr:col>
      <xdr:colOff>60325</xdr:colOff>
      <xdr:row>55</xdr:row>
      <xdr:rowOff>106934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117111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164863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高く、愛知県平均より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特別会計への繰出金が多くを占めており、健診、予防接種の促進による医療費の抑制や、介護予防施策の推進により、特別会計への繰出金抑制に努める。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101600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94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1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上昇。類似団体内平均より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愛知県平均より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一部事務組合への負担金</a:t>
          </a:r>
          <a:r>
            <a:rPr kumimoji="1" lang="ja-JP" altLang="en-US" sz="1100">
              <a:solidFill>
                <a:schemeClr val="dk1"/>
              </a:solidFill>
              <a:effectLst/>
              <a:latin typeface="+mn-lt"/>
              <a:ea typeface="+mn-ea"/>
              <a:cs typeface="+mn-cs"/>
            </a:rPr>
            <a:t>や下水道事業会計への補助金</a:t>
          </a:r>
          <a:r>
            <a:rPr kumimoji="1" lang="ja-JP" altLang="ja-JP" sz="1100">
              <a:solidFill>
                <a:schemeClr val="dk1"/>
              </a:solidFill>
              <a:effectLst/>
              <a:latin typeface="+mn-lt"/>
              <a:ea typeface="+mn-ea"/>
              <a:cs typeface="+mn-cs"/>
            </a:rPr>
            <a:t>が多くを占めており、今後は一部事務組合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においても経費削減を要請していくように努める。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134620</xdr:rowOff>
    </xdr:from>
    <xdr:to>
      <xdr:col>82</xdr:col>
      <xdr:colOff>107950</xdr:colOff>
      <xdr:row>37</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06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134620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0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83820</xdr:rowOff>
    </xdr:from>
    <xdr:to>
      <xdr:col>78</xdr:col>
      <xdr:colOff>120650</xdr:colOff>
      <xdr:row>37</xdr:row>
      <xdr:rowOff>13970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類似団体平均値を下回る数値で推移。今後施設改修等で借入が増加していく見込み。今後は財政負担の少ない起債や国県補助金、基金を活用し健全な財政運用を図る。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143002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4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143002</xdr:rowOff>
    </xdr:from>
    <xdr:to>
      <xdr:col>19</xdr:col>
      <xdr:colOff>187325</xdr:colOff>
      <xdr:row>75</xdr:row>
      <xdr:rowOff>170435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017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170435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8803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92202</xdr:rowOff>
    </xdr:from>
    <xdr:to>
      <xdr:col>20</xdr:col>
      <xdr:colOff>38100</xdr:colOff>
      <xdr:row>76</xdr:row>
      <xdr:rowOff>22352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32529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上回っている。類似団体平均を上回っている主な要因は人件費が高いことが要因である。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94361"/>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92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77</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9243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97807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64745</xdr:rowOff>
    </xdr:from>
    <xdr:to>
      <xdr:col>29</xdr:col>
      <xdr:colOff>127000</xdr:colOff>
      <xdr:row>19</xdr:row>
      <xdr:rowOff>1575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8470"/>
          <a:ext cx="647700" cy="108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1575</xdr:rowOff>
    </xdr:from>
    <xdr:to>
      <xdr:col>26</xdr:col>
      <xdr:colOff>50800</xdr:colOff>
      <xdr:row>19</xdr:row>
      <xdr:rowOff>34582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6750"/>
          <a:ext cx="698500" cy="3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34582</xdr:rowOff>
    </xdr:from>
    <xdr:to>
      <xdr:col>22</xdr:col>
      <xdr:colOff>114300</xdr:colOff>
      <xdr:row>19</xdr:row>
      <xdr:rowOff>37046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9757"/>
          <a:ext cx="698500" cy="2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37046</xdr:rowOff>
    </xdr:from>
    <xdr:to>
      <xdr:col>18</xdr:col>
      <xdr:colOff>177800</xdr:colOff>
      <xdr:row>19</xdr:row>
      <xdr:rowOff>72403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2221"/>
          <a:ext cx="698500" cy="3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13945</xdr:rowOff>
    </xdr:from>
    <xdr:to>
      <xdr:col>29</xdr:col>
      <xdr:colOff>177800</xdr:colOff>
      <xdr:row>18</xdr:row>
      <xdr:rowOff>115545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30472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122225</xdr:rowOff>
    </xdr:from>
    <xdr:to>
      <xdr:col>26</xdr:col>
      <xdr:colOff>101600</xdr:colOff>
      <xdr:row>19</xdr:row>
      <xdr:rowOff>52375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62552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155232</xdr:rowOff>
    </xdr:from>
    <xdr:to>
      <xdr:col>22</xdr:col>
      <xdr:colOff>165100</xdr:colOff>
      <xdr:row>19</xdr:row>
      <xdr:rowOff>85382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8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95559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157696</xdr:rowOff>
    </xdr:from>
    <xdr:to>
      <xdr:col>19</xdr:col>
      <xdr:colOff>38100</xdr:colOff>
      <xdr:row>19</xdr:row>
      <xdr:rowOff>87846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98023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21603</xdr:rowOff>
    </xdr:from>
    <xdr:to>
      <xdr:col>15</xdr:col>
      <xdr:colOff>101600</xdr:colOff>
      <xdr:row>19</xdr:row>
      <xdr:rowOff>123203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27811</xdr:rowOff>
    </xdr:from>
    <xdr:to>
      <xdr:col>29</xdr:col>
      <xdr:colOff>127000</xdr:colOff>
      <xdr:row>36</xdr:row>
      <xdr:rowOff>45138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81061"/>
          <a:ext cx="6477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25364</xdr:rowOff>
    </xdr:from>
    <xdr:to>
      <xdr:col>26</xdr:col>
      <xdr:colOff>50800</xdr:colOff>
      <xdr:row>36</xdr:row>
      <xdr:rowOff>45138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8614"/>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25364</xdr:rowOff>
    </xdr:from>
    <xdr:to>
      <xdr:col>22</xdr:col>
      <xdr:colOff>114300</xdr:colOff>
      <xdr:row>36</xdr:row>
      <xdr:rowOff>52956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8614"/>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34372</xdr:rowOff>
    </xdr:from>
    <xdr:to>
      <xdr:col>18</xdr:col>
      <xdr:colOff>177800</xdr:colOff>
      <xdr:row>36</xdr:row>
      <xdr:rowOff>52956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87622"/>
          <a:ext cx="698500" cy="1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319911</xdr:rowOff>
    </xdr:from>
    <xdr:to>
      <xdr:col>29</xdr:col>
      <xdr:colOff>177800</xdr:colOff>
      <xdr:row>36</xdr:row>
      <xdr:rowOff>78611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291988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337238</xdr:rowOff>
    </xdr:from>
    <xdr:to>
      <xdr:col>26</xdr:col>
      <xdr:colOff>101600</xdr:colOff>
      <xdr:row>36</xdr:row>
      <xdr:rowOff>95938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80715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3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317464</xdr:rowOff>
    </xdr:from>
    <xdr:to>
      <xdr:col>22</xdr:col>
      <xdr:colOff>165100</xdr:colOff>
      <xdr:row>36</xdr:row>
      <xdr:rowOff>76164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60941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2156</xdr:rowOff>
    </xdr:from>
    <xdr:to>
      <xdr:col>19</xdr:col>
      <xdr:colOff>38100</xdr:colOff>
      <xdr:row>36</xdr:row>
      <xdr:rowOff>103756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88533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4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326472</xdr:rowOff>
    </xdr:from>
    <xdr:to>
      <xdr:col>15</xdr:col>
      <xdr:colOff>101600</xdr:colOff>
      <xdr:row>36</xdr:row>
      <xdr:rowOff>85172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69949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35,043
34,222
11.19
12,873,633
12,462,717
409,756
8,091,248
6,110,901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33515</xdr:rowOff>
    </xdr:from>
    <xdr:to>
      <xdr:col>24</xdr:col>
      <xdr:colOff>63500</xdr:colOff>
      <xdr:row>36</xdr:row>
      <xdr:rowOff>169434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5715"/>
          <a:ext cx="838200" cy="13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169434</xdr:rowOff>
    </xdr:from>
    <xdr:to>
      <xdr:col>19</xdr:col>
      <xdr:colOff>177800</xdr:colOff>
      <xdr:row>37</xdr:row>
      <xdr:rowOff>21008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1634"/>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21008</xdr:rowOff>
    </xdr:from>
    <xdr:to>
      <xdr:col>15</xdr:col>
      <xdr:colOff>50800</xdr:colOff>
      <xdr:row>37</xdr:row>
      <xdr:rowOff>35769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465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35769</xdr:rowOff>
    </xdr:from>
    <xdr:to>
      <xdr:col>10</xdr:col>
      <xdr:colOff>114300</xdr:colOff>
      <xdr:row>37</xdr:row>
      <xdr:rowOff>79660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941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154165</xdr:rowOff>
    </xdr:from>
    <xdr:to>
      <xdr:col>24</xdr:col>
      <xdr:colOff>114300</xdr:colOff>
      <xdr:row>36</xdr:row>
      <xdr:rowOff>84315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118634</xdr:rowOff>
    </xdr:from>
    <xdr:to>
      <xdr:col>20</xdr:col>
      <xdr:colOff>38100</xdr:colOff>
      <xdr:row>37</xdr:row>
      <xdr:rowOff>48784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39911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141658</xdr:rowOff>
    </xdr:from>
    <xdr:to>
      <xdr:col>15</xdr:col>
      <xdr:colOff>101600</xdr:colOff>
      <xdr:row>37</xdr:row>
      <xdr:rowOff>71808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88335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8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156419</xdr:rowOff>
    </xdr:from>
    <xdr:to>
      <xdr:col>10</xdr:col>
      <xdr:colOff>165100</xdr:colOff>
      <xdr:row>37</xdr:row>
      <xdr:rowOff>86569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77696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28860</xdr:rowOff>
    </xdr:from>
    <xdr:to>
      <xdr:col>6</xdr:col>
      <xdr:colOff>38100</xdr:colOff>
      <xdr:row>37</xdr:row>
      <xdr:rowOff>130460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121587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95754</xdr:rowOff>
    </xdr:from>
    <xdr:to>
      <xdr:col>24</xdr:col>
      <xdr:colOff>63500</xdr:colOff>
      <xdr:row>58</xdr:row>
      <xdr:rowOff>140943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9854"/>
          <a:ext cx="838200" cy="4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74238</xdr:rowOff>
    </xdr:from>
    <xdr:to>
      <xdr:col>19</xdr:col>
      <xdr:colOff>177800</xdr:colOff>
      <xdr:row>58</xdr:row>
      <xdr:rowOff>140943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18338"/>
          <a:ext cx="889000" cy="6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74238</xdr:rowOff>
    </xdr:from>
    <xdr:to>
      <xdr:col>15</xdr:col>
      <xdr:colOff>50800</xdr:colOff>
      <xdr:row>58</xdr:row>
      <xdr:rowOff>109396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8338"/>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92572</xdr:rowOff>
    </xdr:from>
    <xdr:to>
      <xdr:col>10</xdr:col>
      <xdr:colOff>114300</xdr:colOff>
      <xdr:row>58</xdr:row>
      <xdr:rowOff>109396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6672"/>
          <a:ext cx="889000" cy="1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44954</xdr:rowOff>
    </xdr:from>
    <xdr:to>
      <xdr:col>24</xdr:col>
      <xdr:colOff>114300</xdr:colOff>
      <xdr:row>58</xdr:row>
      <xdr:rowOff>146554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131331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90143</xdr:rowOff>
    </xdr:from>
    <xdr:to>
      <xdr:col>20</xdr:col>
      <xdr:colOff>38100</xdr:colOff>
      <xdr:row>59</xdr:row>
      <xdr:rowOff>20293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11420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23438</xdr:rowOff>
    </xdr:from>
    <xdr:to>
      <xdr:col>15</xdr:col>
      <xdr:colOff>101600</xdr:colOff>
      <xdr:row>58</xdr:row>
      <xdr:rowOff>125038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58596</xdr:rowOff>
    </xdr:from>
    <xdr:to>
      <xdr:col>10</xdr:col>
      <xdr:colOff>165100</xdr:colOff>
      <xdr:row>58</xdr:row>
      <xdr:rowOff>160196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41772</xdr:rowOff>
    </xdr:from>
    <xdr:to>
      <xdr:col>6</xdr:col>
      <xdr:colOff>38100</xdr:colOff>
      <xdr:row>58</xdr:row>
      <xdr:rowOff>143372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134499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85020</xdr:rowOff>
    </xdr:from>
    <xdr:to>
      <xdr:col>24</xdr:col>
      <xdr:colOff>63500</xdr:colOff>
      <xdr:row>77</xdr:row>
      <xdr:rowOff>119445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6670"/>
          <a:ext cx="838200" cy="3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119445</xdr:rowOff>
    </xdr:from>
    <xdr:to>
      <xdr:col>19</xdr:col>
      <xdr:colOff>177800</xdr:colOff>
      <xdr:row>77</xdr:row>
      <xdr:rowOff>125253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1095"/>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125253</xdr:rowOff>
    </xdr:from>
    <xdr:to>
      <xdr:col>15</xdr:col>
      <xdr:colOff>50800</xdr:colOff>
      <xdr:row>77</xdr:row>
      <xdr:rowOff>127219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2690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111948</xdr:rowOff>
    </xdr:from>
    <xdr:to>
      <xdr:col>10</xdr:col>
      <xdr:colOff>114300</xdr:colOff>
      <xdr:row>77</xdr:row>
      <xdr:rowOff>127219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359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34220</xdr:rowOff>
    </xdr:from>
    <xdr:to>
      <xdr:col>24</xdr:col>
      <xdr:colOff>114300</xdr:colOff>
      <xdr:row>77</xdr:row>
      <xdr:rowOff>135820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57097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68645</xdr:rowOff>
    </xdr:from>
    <xdr:to>
      <xdr:col>20</xdr:col>
      <xdr:colOff>38100</xdr:colOff>
      <xdr:row>77</xdr:row>
      <xdr:rowOff>170245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161372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6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74453</xdr:rowOff>
    </xdr:from>
    <xdr:to>
      <xdr:col>15</xdr:col>
      <xdr:colOff>101600</xdr:colOff>
      <xdr:row>78</xdr:row>
      <xdr:rowOff>4603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167180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76419</xdr:rowOff>
    </xdr:from>
    <xdr:to>
      <xdr:col>10</xdr:col>
      <xdr:colOff>165100</xdr:colOff>
      <xdr:row>78</xdr:row>
      <xdr:rowOff>6569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169146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61148</xdr:rowOff>
    </xdr:from>
    <xdr:to>
      <xdr:col>6</xdr:col>
      <xdr:colOff>38100</xdr:colOff>
      <xdr:row>77</xdr:row>
      <xdr:rowOff>162748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3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51133</xdr:rowOff>
    </xdr:from>
    <xdr:to>
      <xdr:col>24</xdr:col>
      <xdr:colOff>63500</xdr:colOff>
      <xdr:row>99</xdr:row>
      <xdr:rowOff>78783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53233"/>
          <a:ext cx="838200" cy="19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78783</xdr:rowOff>
    </xdr:from>
    <xdr:to>
      <xdr:col>19</xdr:col>
      <xdr:colOff>177800</xdr:colOff>
      <xdr:row>99</xdr:row>
      <xdr:rowOff>105411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7052333"/>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87395</xdr:rowOff>
    </xdr:from>
    <xdr:to>
      <xdr:col>15</xdr:col>
      <xdr:colOff>50800</xdr:colOff>
      <xdr:row>99</xdr:row>
      <xdr:rowOff>105411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89495"/>
          <a:ext cx="889000" cy="18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87395</xdr:rowOff>
    </xdr:from>
    <xdr:to>
      <xdr:col>10</xdr:col>
      <xdr:colOff>114300</xdr:colOff>
      <xdr:row>99</xdr:row>
      <xdr:rowOff>158945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89495"/>
          <a:ext cx="889000" cy="2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333</xdr:rowOff>
    </xdr:from>
    <xdr:to>
      <xdr:col>24</xdr:col>
      <xdr:colOff>114300</xdr:colOff>
      <xdr:row>98</xdr:row>
      <xdr:rowOff>101933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150210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8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27983</xdr:rowOff>
    </xdr:from>
    <xdr:to>
      <xdr:col>20</xdr:col>
      <xdr:colOff>38100</xdr:colOff>
      <xdr:row>99</xdr:row>
      <xdr:rowOff>129583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700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120710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09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54611</xdr:rowOff>
    </xdr:from>
    <xdr:to>
      <xdr:col>15</xdr:col>
      <xdr:colOff>101600</xdr:colOff>
      <xdr:row>99</xdr:row>
      <xdr:rowOff>156211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70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147338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1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36595</xdr:rowOff>
    </xdr:from>
    <xdr:to>
      <xdr:col>10</xdr:col>
      <xdr:colOff>165100</xdr:colOff>
      <xdr:row>98</xdr:row>
      <xdr:rowOff>138195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129322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108145</xdr:rowOff>
    </xdr:from>
    <xdr:to>
      <xdr:col>6</xdr:col>
      <xdr:colOff>38100</xdr:colOff>
      <xdr:row>100</xdr:row>
      <xdr:rowOff>38295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8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29422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7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16745</xdr:rowOff>
    </xdr:from>
    <xdr:to>
      <xdr:col>55</xdr:col>
      <xdr:colOff>0</xdr:colOff>
      <xdr:row>38</xdr:row>
      <xdr:rowOff>87655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31845"/>
          <a:ext cx="838200" cy="7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16745</xdr:rowOff>
    </xdr:from>
    <xdr:to>
      <xdr:col>50</xdr:col>
      <xdr:colOff>114300</xdr:colOff>
      <xdr:row>38</xdr:row>
      <xdr:rowOff>39574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31845"/>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39574</xdr:rowOff>
    </xdr:from>
    <xdr:to>
      <xdr:col>45</xdr:col>
      <xdr:colOff>177800</xdr:colOff>
      <xdr:row>38</xdr:row>
      <xdr:rowOff>142672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54674"/>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70924</xdr:rowOff>
    </xdr:from>
    <xdr:to>
      <xdr:col>41</xdr:col>
      <xdr:colOff>50800</xdr:colOff>
      <xdr:row>38</xdr:row>
      <xdr:rowOff>142672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7324"/>
          <a:ext cx="889000" cy="110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36855</xdr:rowOff>
    </xdr:from>
    <xdr:to>
      <xdr:col>55</xdr:col>
      <xdr:colOff>50800</xdr:colOff>
      <xdr:row>38</xdr:row>
      <xdr:rowOff>138455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15282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137396</xdr:rowOff>
    </xdr:from>
    <xdr:to>
      <xdr:col>50</xdr:col>
      <xdr:colOff>165100</xdr:colOff>
      <xdr:row>38</xdr:row>
      <xdr:rowOff>67546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58672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160224</xdr:rowOff>
    </xdr:from>
    <xdr:to>
      <xdr:col>46</xdr:col>
      <xdr:colOff>38100</xdr:colOff>
      <xdr:row>38</xdr:row>
      <xdr:rowOff>90374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81501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91872</xdr:rowOff>
    </xdr:from>
    <xdr:to>
      <xdr:col>41</xdr:col>
      <xdr:colOff>101600</xdr:colOff>
      <xdr:row>39</xdr:row>
      <xdr:rowOff>22022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13149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20124</xdr:rowOff>
    </xdr:from>
    <xdr:to>
      <xdr:col>36</xdr:col>
      <xdr:colOff>165100</xdr:colOff>
      <xdr:row>32</xdr:row>
      <xdr:rowOff>121724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112851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72492</xdr:rowOff>
    </xdr:from>
    <xdr:to>
      <xdr:col>55</xdr:col>
      <xdr:colOff>0</xdr:colOff>
      <xdr:row>57</xdr:row>
      <xdr:rowOff>77624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5142"/>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23068</xdr:rowOff>
    </xdr:from>
    <xdr:to>
      <xdr:col>50</xdr:col>
      <xdr:colOff>114300</xdr:colOff>
      <xdr:row>57</xdr:row>
      <xdr:rowOff>77624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5718"/>
          <a:ext cx="889000" cy="5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23068</xdr:rowOff>
    </xdr:from>
    <xdr:to>
      <xdr:col>45</xdr:col>
      <xdr:colOff>177800</xdr:colOff>
      <xdr:row>57</xdr:row>
      <xdr:rowOff>90517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5718"/>
          <a:ext cx="889000" cy="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90517</xdr:rowOff>
    </xdr:from>
    <xdr:to>
      <xdr:col>41</xdr:col>
      <xdr:colOff>50800</xdr:colOff>
      <xdr:row>57</xdr:row>
      <xdr:rowOff>102319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63167"/>
          <a:ext cx="889000" cy="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21692</xdr:rowOff>
    </xdr:from>
    <xdr:to>
      <xdr:col>55</xdr:col>
      <xdr:colOff>50800</xdr:colOff>
      <xdr:row>57</xdr:row>
      <xdr:rowOff>123292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108069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26824</xdr:rowOff>
    </xdr:from>
    <xdr:to>
      <xdr:col>50</xdr:col>
      <xdr:colOff>165100</xdr:colOff>
      <xdr:row>57</xdr:row>
      <xdr:rowOff>128424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119551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143718</xdr:rowOff>
    </xdr:from>
    <xdr:to>
      <xdr:col>46</xdr:col>
      <xdr:colOff>38100</xdr:colOff>
      <xdr:row>57</xdr:row>
      <xdr:rowOff>73868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64995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39717</xdr:rowOff>
    </xdr:from>
    <xdr:to>
      <xdr:col>41</xdr:col>
      <xdr:colOff>101600</xdr:colOff>
      <xdr:row>57</xdr:row>
      <xdr:rowOff>141317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132444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51519</xdr:rowOff>
    </xdr:from>
    <xdr:to>
      <xdr:col>36</xdr:col>
      <xdr:colOff>165100</xdr:colOff>
      <xdr:row>57</xdr:row>
      <xdr:rowOff>153119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144246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12464</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7014"/>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170428</xdr:rowOff>
    </xdr:from>
    <xdr:to>
      <xdr:col>41</xdr:col>
      <xdr:colOff>50800</xdr:colOff>
      <xdr:row>79</xdr:row>
      <xdr:rowOff>12464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3528"/>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133114</xdr:rowOff>
    </xdr:from>
    <xdr:to>
      <xdr:col>41</xdr:col>
      <xdr:colOff>101600</xdr:colOff>
      <xdr:row>79</xdr:row>
      <xdr:rowOff>63264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119628</xdr:rowOff>
    </xdr:from>
    <xdr:to>
      <xdr:col>36</xdr:col>
      <xdr:colOff>165100</xdr:colOff>
      <xdr:row>79</xdr:row>
      <xdr:rowOff>49778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40905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58136</xdr:rowOff>
    </xdr:from>
    <xdr:to>
      <xdr:col>55</xdr:col>
      <xdr:colOff>0</xdr:colOff>
      <xdr:row>98</xdr:row>
      <xdr:rowOff>67264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60236"/>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159542</xdr:rowOff>
    </xdr:from>
    <xdr:to>
      <xdr:col>50</xdr:col>
      <xdr:colOff>114300</xdr:colOff>
      <xdr:row>98</xdr:row>
      <xdr:rowOff>67264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90192"/>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159542</xdr:rowOff>
    </xdr:from>
    <xdr:to>
      <xdr:col>45</xdr:col>
      <xdr:colOff>177800</xdr:colOff>
      <xdr:row>98</xdr:row>
      <xdr:rowOff>91191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90192"/>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91191</xdr:rowOff>
    </xdr:from>
    <xdr:to>
      <xdr:col>41</xdr:col>
      <xdr:colOff>50800</xdr:colOff>
      <xdr:row>98</xdr:row>
      <xdr:rowOff>113159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93291"/>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7336</xdr:rowOff>
    </xdr:from>
    <xdr:to>
      <xdr:col>55</xdr:col>
      <xdr:colOff>50800</xdr:colOff>
      <xdr:row>98</xdr:row>
      <xdr:rowOff>108936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93713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16464</xdr:rowOff>
    </xdr:from>
    <xdr:to>
      <xdr:col>50</xdr:col>
      <xdr:colOff>165100</xdr:colOff>
      <xdr:row>98</xdr:row>
      <xdr:rowOff>118064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109191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108742</xdr:rowOff>
    </xdr:from>
    <xdr:to>
      <xdr:col>46</xdr:col>
      <xdr:colOff>38100</xdr:colOff>
      <xdr:row>98</xdr:row>
      <xdr:rowOff>38892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55419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40391</xdr:rowOff>
    </xdr:from>
    <xdr:to>
      <xdr:col>41</xdr:col>
      <xdr:colOff>101600</xdr:colOff>
      <xdr:row>98</xdr:row>
      <xdr:rowOff>141991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133118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62359</xdr:rowOff>
    </xdr:from>
    <xdr:to>
      <xdr:col>36</xdr:col>
      <xdr:colOff>165100</xdr:colOff>
      <xdr:row>98</xdr:row>
      <xdr:rowOff>163959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155086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129794</xdr:rowOff>
    </xdr:from>
    <xdr:to>
      <xdr:col>85</xdr:col>
      <xdr:colOff>127000</xdr:colOff>
      <xdr:row>77</xdr:row>
      <xdr:rowOff>136092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1444"/>
          <a:ext cx="8382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119965</xdr:rowOff>
    </xdr:from>
    <xdr:to>
      <xdr:col>81</xdr:col>
      <xdr:colOff>50800</xdr:colOff>
      <xdr:row>77</xdr:row>
      <xdr:rowOff>129794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161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119965</xdr:rowOff>
    </xdr:from>
    <xdr:to>
      <xdr:col>76</xdr:col>
      <xdr:colOff>114300</xdr:colOff>
      <xdr:row>77</xdr:row>
      <xdr:rowOff>142748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1615"/>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142748</xdr:rowOff>
    </xdr:from>
    <xdr:to>
      <xdr:col>71</xdr:col>
      <xdr:colOff>177800</xdr:colOff>
      <xdr:row>77</xdr:row>
      <xdr:rowOff>155142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4398"/>
          <a:ext cx="8890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85292</xdr:rowOff>
    </xdr:from>
    <xdr:to>
      <xdr:col>85</xdr:col>
      <xdr:colOff>177800</xdr:colOff>
      <xdr:row>78</xdr:row>
      <xdr:rowOff>15442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63719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78994</xdr:rowOff>
    </xdr:from>
    <xdr:to>
      <xdr:col>81</xdr:col>
      <xdr:colOff>101600</xdr:colOff>
      <xdr:row>78</xdr:row>
      <xdr:rowOff>9144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69165</xdr:rowOff>
    </xdr:from>
    <xdr:to>
      <xdr:col>76</xdr:col>
      <xdr:colOff>165100</xdr:colOff>
      <xdr:row>77</xdr:row>
      <xdr:rowOff>170765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161892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91948</xdr:rowOff>
    </xdr:from>
    <xdr:to>
      <xdr:col>72</xdr:col>
      <xdr:colOff>38100</xdr:colOff>
      <xdr:row>78</xdr:row>
      <xdr:rowOff>22098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104342</xdr:rowOff>
    </xdr:from>
    <xdr:to>
      <xdr:col>67</xdr:col>
      <xdr:colOff>101600</xdr:colOff>
      <xdr:row>78</xdr:row>
      <xdr:rowOff>34492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25619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59379</xdr:rowOff>
    </xdr:from>
    <xdr:to>
      <xdr:col>85</xdr:col>
      <xdr:colOff>127000</xdr:colOff>
      <xdr:row>98</xdr:row>
      <xdr:rowOff>100088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1479"/>
          <a:ext cx="8382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54935</xdr:rowOff>
    </xdr:from>
    <xdr:to>
      <xdr:col>81</xdr:col>
      <xdr:colOff>50800</xdr:colOff>
      <xdr:row>98</xdr:row>
      <xdr:rowOff>59379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57035"/>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28088</xdr:rowOff>
    </xdr:from>
    <xdr:to>
      <xdr:col>76</xdr:col>
      <xdr:colOff>114300</xdr:colOff>
      <xdr:row>98</xdr:row>
      <xdr:rowOff>54935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0188"/>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28088</xdr:rowOff>
    </xdr:from>
    <xdr:to>
      <xdr:col>71</xdr:col>
      <xdr:colOff>177800</xdr:colOff>
      <xdr:row>98</xdr:row>
      <xdr:rowOff>98515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0188"/>
          <a:ext cx="889000" cy="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49288</xdr:rowOff>
    </xdr:from>
    <xdr:to>
      <xdr:col>85</xdr:col>
      <xdr:colOff>177800</xdr:colOff>
      <xdr:row>98</xdr:row>
      <xdr:rowOff>150888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8579</xdr:rowOff>
    </xdr:from>
    <xdr:to>
      <xdr:col>81</xdr:col>
      <xdr:colOff>101600</xdr:colOff>
      <xdr:row>98</xdr:row>
      <xdr:rowOff>110179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101306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4135</xdr:rowOff>
    </xdr:from>
    <xdr:to>
      <xdr:col>76</xdr:col>
      <xdr:colOff>165100</xdr:colOff>
      <xdr:row>98</xdr:row>
      <xdr:rowOff>105735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96862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148738</xdr:rowOff>
    </xdr:from>
    <xdr:to>
      <xdr:col>72</xdr:col>
      <xdr:colOff>38100</xdr:colOff>
      <xdr:row>98</xdr:row>
      <xdr:rowOff>78888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70015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47715</xdr:rowOff>
    </xdr:from>
    <xdr:to>
      <xdr:col>67</xdr:col>
      <xdr:colOff>101600</xdr:colOff>
      <xdr:row>98</xdr:row>
      <xdr:rowOff>149315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140442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254</xdr:rowOff>
    </xdr:from>
    <xdr:to>
      <xdr:col>116</xdr:col>
      <xdr:colOff>63500</xdr:colOff>
      <xdr:row>37</xdr:row>
      <xdr:rowOff>20965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343904"/>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108427</xdr:rowOff>
    </xdr:from>
    <xdr:to>
      <xdr:col>111</xdr:col>
      <xdr:colOff>177800</xdr:colOff>
      <xdr:row>37</xdr:row>
      <xdr:rowOff>254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280627"/>
          <a:ext cx="8890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108427</xdr:rowOff>
    </xdr:from>
    <xdr:to>
      <xdr:col>107</xdr:col>
      <xdr:colOff>50800</xdr:colOff>
      <xdr:row>37</xdr:row>
      <xdr:rowOff>12598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280627"/>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12598</xdr:rowOff>
    </xdr:from>
    <xdr:to>
      <xdr:col>102</xdr:col>
      <xdr:colOff>114300</xdr:colOff>
      <xdr:row>37</xdr:row>
      <xdr:rowOff>124109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356248"/>
          <a:ext cx="889000" cy="1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141615</xdr:rowOff>
    </xdr:from>
    <xdr:to>
      <xdr:col>116</xdr:col>
      <xdr:colOff>114300</xdr:colOff>
      <xdr:row>37</xdr:row>
      <xdr:rowOff>71765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164492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120904</xdr:rowOff>
    </xdr:from>
    <xdr:to>
      <xdr:col>112</xdr:col>
      <xdr:colOff>38100</xdr:colOff>
      <xdr:row>37</xdr:row>
      <xdr:rowOff>51054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67581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57627</xdr:rowOff>
    </xdr:from>
    <xdr:to>
      <xdr:col>107</xdr:col>
      <xdr:colOff>101600</xdr:colOff>
      <xdr:row>36</xdr:row>
      <xdr:rowOff>159227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0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133248</xdr:rowOff>
    </xdr:from>
    <xdr:to>
      <xdr:col>102</xdr:col>
      <xdr:colOff>165100</xdr:colOff>
      <xdr:row>37</xdr:row>
      <xdr:rowOff>63398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79925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73309</xdr:rowOff>
    </xdr:from>
    <xdr:to>
      <xdr:col>98</xdr:col>
      <xdr:colOff>38100</xdr:colOff>
      <xdr:row>38</xdr:row>
      <xdr:rowOff>3459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19986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139243</xdr:rowOff>
    </xdr:from>
    <xdr:to>
      <xdr:col>116</xdr:col>
      <xdr:colOff>63500</xdr:colOff>
      <xdr:row>57</xdr:row>
      <xdr:rowOff>162377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11893"/>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138877</xdr:rowOff>
    </xdr:from>
    <xdr:to>
      <xdr:col>111</xdr:col>
      <xdr:colOff>177800</xdr:colOff>
      <xdr:row>57</xdr:row>
      <xdr:rowOff>139243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11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138694</xdr:rowOff>
    </xdr:from>
    <xdr:to>
      <xdr:col>107</xdr:col>
      <xdr:colOff>50800</xdr:colOff>
      <xdr:row>57</xdr:row>
      <xdr:rowOff>138877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134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138329</xdr:rowOff>
    </xdr:from>
    <xdr:to>
      <xdr:col>102</xdr:col>
      <xdr:colOff>114300</xdr:colOff>
      <xdr:row>57</xdr:row>
      <xdr:rowOff>138694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1097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111577</xdr:rowOff>
    </xdr:from>
    <xdr:to>
      <xdr:col>116</xdr:col>
      <xdr:colOff>114300</xdr:colOff>
      <xdr:row>58</xdr:row>
      <xdr:rowOff>41727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134454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88443</xdr:rowOff>
    </xdr:from>
    <xdr:to>
      <xdr:col>112</xdr:col>
      <xdr:colOff>38100</xdr:colOff>
      <xdr:row>58</xdr:row>
      <xdr:rowOff>18593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35120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88077</xdr:rowOff>
    </xdr:from>
    <xdr:to>
      <xdr:col>107</xdr:col>
      <xdr:colOff>101600</xdr:colOff>
      <xdr:row>58</xdr:row>
      <xdr:rowOff>18227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34754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87894</xdr:rowOff>
    </xdr:from>
    <xdr:to>
      <xdr:col>102</xdr:col>
      <xdr:colOff>165100</xdr:colOff>
      <xdr:row>58</xdr:row>
      <xdr:rowOff>18044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34571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87529</xdr:rowOff>
    </xdr:from>
    <xdr:to>
      <xdr:col>98</xdr:col>
      <xdr:colOff>38100</xdr:colOff>
      <xdr:row>58</xdr:row>
      <xdr:rowOff>17679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34206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113967</xdr:rowOff>
    </xdr:from>
    <xdr:to>
      <xdr:col>116</xdr:col>
      <xdr:colOff>63500</xdr:colOff>
      <xdr:row>77</xdr:row>
      <xdr:rowOff>56522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44167"/>
          <a:ext cx="838200" cy="1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56522</xdr:rowOff>
    </xdr:from>
    <xdr:to>
      <xdr:col>111</xdr:col>
      <xdr:colOff>177800</xdr:colOff>
      <xdr:row>77</xdr:row>
      <xdr:rowOff>87579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58172"/>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87579</xdr:rowOff>
    </xdr:from>
    <xdr:to>
      <xdr:col>107</xdr:col>
      <xdr:colOff>50800</xdr:colOff>
      <xdr:row>77</xdr:row>
      <xdr:rowOff>111713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89229"/>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90779</xdr:rowOff>
    </xdr:from>
    <xdr:to>
      <xdr:col>102</xdr:col>
      <xdr:colOff>114300</xdr:colOff>
      <xdr:row>77</xdr:row>
      <xdr:rowOff>111713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92429"/>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63167</xdr:rowOff>
    </xdr:from>
    <xdr:to>
      <xdr:col>116</xdr:col>
      <xdr:colOff>114300</xdr:colOff>
      <xdr:row>76</xdr:row>
      <xdr:rowOff>164767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41594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5722</xdr:rowOff>
    </xdr:from>
    <xdr:to>
      <xdr:col>112</xdr:col>
      <xdr:colOff>38100</xdr:colOff>
      <xdr:row>77</xdr:row>
      <xdr:rowOff>107322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98449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36779</xdr:rowOff>
    </xdr:from>
    <xdr:to>
      <xdr:col>107</xdr:col>
      <xdr:colOff>101600</xdr:colOff>
      <xdr:row>77</xdr:row>
      <xdr:rowOff>138379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129506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60913</xdr:rowOff>
    </xdr:from>
    <xdr:to>
      <xdr:col>102</xdr:col>
      <xdr:colOff>165100</xdr:colOff>
      <xdr:row>77</xdr:row>
      <xdr:rowOff>162513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153640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39979</xdr:rowOff>
    </xdr:from>
    <xdr:to>
      <xdr:col>98</xdr:col>
      <xdr:colOff>38100</xdr:colOff>
      <xdr:row>77</xdr:row>
      <xdr:rowOff>141579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132706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人件費は、人事院勧告に伴う給与改定により増加。</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予防接種委託料</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+46,764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基幹相談支援センター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+11,000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児童手当の</a:t>
          </a:r>
          <a:r>
            <a:rPr kumimoji="1" lang="ja-JP" altLang="ja-JP" sz="1100">
              <a:solidFill>
                <a:schemeClr val="dk1"/>
              </a:solidFill>
              <a:effectLst/>
              <a:latin typeface="+mn-lt"/>
              <a:ea typeface="+mn-ea"/>
              <a:cs typeface="+mn-cs"/>
            </a:rPr>
            <a:t>増等により数値を引き上げた。自立支援に係る訓練給付費等</a:t>
          </a:r>
          <a:r>
            <a:rPr kumimoji="1" lang="ja-JP" altLang="en-US" sz="1100">
              <a:solidFill>
                <a:schemeClr val="dk1"/>
              </a:solidFill>
              <a:effectLst/>
              <a:latin typeface="+mn-lt"/>
              <a:ea typeface="+mn-ea"/>
              <a:cs typeface="+mn-cs"/>
            </a:rPr>
            <a:t>や児童発達支援費</a:t>
          </a:r>
          <a:r>
            <a:rPr kumimoji="1" lang="ja-JP" altLang="ja-JP" sz="1100">
              <a:solidFill>
                <a:schemeClr val="dk1"/>
              </a:solidFill>
              <a:effectLst/>
              <a:latin typeface="+mn-lt"/>
              <a:ea typeface="+mn-ea"/>
              <a:cs typeface="+mn-cs"/>
            </a:rPr>
            <a:t>も増加を続けており、今後も増加が見込まれる。</a:t>
          </a:r>
          <a:endParaRPr lang="ja-JP" altLang="ja-JP" sz="1400">
            <a:effectLst/>
          </a:endParaRPr>
        </a:p>
        <a:p>
          <a:r>
            <a:rPr lang="ja-JP" altLang="ja-JP" sz="1100">
              <a:solidFill>
                <a:schemeClr val="dk1"/>
              </a:solidFill>
              <a:effectLst/>
              <a:latin typeface="+mn-lt"/>
              <a:ea typeface="+mn-ea"/>
              <a:cs typeface="+mn-cs"/>
            </a:rPr>
            <a:t>普通建設事業費については、</a:t>
          </a:r>
          <a:r>
            <a:rPr lang="ja-JP" altLang="en-US" sz="1100">
              <a:solidFill>
                <a:schemeClr val="dk1"/>
              </a:solidFill>
              <a:effectLst/>
              <a:latin typeface="+mn-lt"/>
              <a:ea typeface="+mn-ea"/>
              <a:cs typeface="+mn-cs"/>
            </a:rPr>
            <a:t>小学校校舎大規模改修事業費（</a:t>
          </a:r>
          <a:r>
            <a:rPr lang="en-US" altLang="ja-JP" sz="1100">
              <a:solidFill>
                <a:schemeClr val="dk1"/>
              </a:solidFill>
              <a:effectLst/>
              <a:latin typeface="+mn-lt"/>
              <a:ea typeface="+mn-ea"/>
              <a:cs typeface="+mn-cs"/>
            </a:rPr>
            <a:t>+92,738</a:t>
          </a:r>
          <a:r>
            <a:rPr lang="ja-JP" altLang="en-US" sz="1100">
              <a:solidFill>
                <a:schemeClr val="dk1"/>
              </a:solidFill>
              <a:effectLst/>
              <a:latin typeface="+mn-lt"/>
              <a:ea typeface="+mn-ea"/>
              <a:cs typeface="+mn-cs"/>
            </a:rPr>
            <a:t>千円）の増</a:t>
          </a:r>
          <a:r>
            <a:rPr lang="ja-JP" altLang="ja-JP" sz="1100">
              <a:solidFill>
                <a:schemeClr val="dk1"/>
              </a:solidFill>
              <a:effectLst/>
              <a:latin typeface="+mn-lt"/>
              <a:ea typeface="+mn-ea"/>
              <a:cs typeface="+mn-cs"/>
            </a:rPr>
            <a:t>等の理由により数値を引き</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げた。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35,043
34,222
11.19
12,873,633
12,462,717
409,756
8,091,248
6,110,901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112268</xdr:rowOff>
    </xdr:from>
    <xdr:to>
      <xdr:col>24</xdr:col>
      <xdr:colOff>63500</xdr:colOff>
      <xdr:row>35</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301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129032</xdr:rowOff>
    </xdr:from>
    <xdr:to>
      <xdr:col>19</xdr:col>
      <xdr:colOff>177800</xdr:colOff>
      <xdr:row>35</xdr:row>
      <xdr:rowOff>139319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978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98171</xdr:rowOff>
    </xdr:from>
    <xdr:to>
      <xdr:col>15</xdr:col>
      <xdr:colOff>50800</xdr:colOff>
      <xdr:row>35</xdr:row>
      <xdr:rowOff>139319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892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138938</xdr:rowOff>
    </xdr:from>
    <xdr:to>
      <xdr:col>10</xdr:col>
      <xdr:colOff>114300</xdr:colOff>
      <xdr:row>35</xdr:row>
      <xdr:rowOff>98171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8238"/>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61468</xdr:rowOff>
    </xdr:from>
    <xdr:to>
      <xdr:col>24</xdr:col>
      <xdr:colOff>114300</xdr:colOff>
      <xdr:row>35</xdr:row>
      <xdr:rowOff>163068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39895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78232</xdr:rowOff>
    </xdr:from>
    <xdr:to>
      <xdr:col>20</xdr:col>
      <xdr:colOff>38100</xdr:colOff>
      <xdr:row>36</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88519</xdr:rowOff>
    </xdr:from>
    <xdr:to>
      <xdr:col>15</xdr:col>
      <xdr:colOff>101600</xdr:colOff>
      <xdr:row>36</xdr:row>
      <xdr:rowOff>18669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47371</xdr:rowOff>
    </xdr:from>
    <xdr:to>
      <xdr:col>10</xdr:col>
      <xdr:colOff>165100</xdr:colOff>
      <xdr:row>35</xdr:row>
      <xdr:rowOff>148971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140098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88138</xdr:rowOff>
    </xdr:from>
    <xdr:to>
      <xdr:col>6</xdr:col>
      <xdr:colOff>38100</xdr:colOff>
      <xdr:row>35</xdr:row>
      <xdr:rowOff>18288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34815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25865</xdr:rowOff>
    </xdr:from>
    <xdr:to>
      <xdr:col>24</xdr:col>
      <xdr:colOff>63500</xdr:colOff>
      <xdr:row>58</xdr:row>
      <xdr:rowOff>44480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9965"/>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14839</xdr:rowOff>
    </xdr:from>
    <xdr:to>
      <xdr:col>19</xdr:col>
      <xdr:colOff>177800</xdr:colOff>
      <xdr:row>58</xdr:row>
      <xdr:rowOff>44480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8939"/>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14839</xdr:rowOff>
    </xdr:from>
    <xdr:to>
      <xdr:col>15</xdr:col>
      <xdr:colOff>50800</xdr:colOff>
      <xdr:row>58</xdr:row>
      <xdr:rowOff>18732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8939"/>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38377</xdr:rowOff>
    </xdr:from>
    <xdr:to>
      <xdr:col>10</xdr:col>
      <xdr:colOff>114300</xdr:colOff>
      <xdr:row>58</xdr:row>
      <xdr:rowOff>18732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9577"/>
          <a:ext cx="889000" cy="3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146515</xdr:rowOff>
    </xdr:from>
    <xdr:to>
      <xdr:col>24</xdr:col>
      <xdr:colOff>114300</xdr:colOff>
      <xdr:row>58</xdr:row>
      <xdr:rowOff>76665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61442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165130</xdr:rowOff>
    </xdr:from>
    <xdr:to>
      <xdr:col>20</xdr:col>
      <xdr:colOff>38100</xdr:colOff>
      <xdr:row>58</xdr:row>
      <xdr:rowOff>95280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135489</xdr:rowOff>
    </xdr:from>
    <xdr:to>
      <xdr:col>15</xdr:col>
      <xdr:colOff>101600</xdr:colOff>
      <xdr:row>58</xdr:row>
      <xdr:rowOff>65639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56766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139382</xdr:rowOff>
    </xdr:from>
    <xdr:to>
      <xdr:col>10</xdr:col>
      <xdr:colOff>165100</xdr:colOff>
      <xdr:row>58</xdr:row>
      <xdr:rowOff>69532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60659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159027</xdr:rowOff>
    </xdr:from>
    <xdr:to>
      <xdr:col>6</xdr:col>
      <xdr:colOff>38100</xdr:colOff>
      <xdr:row>56</xdr:row>
      <xdr:rowOff>89177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80304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85705</xdr:rowOff>
    </xdr:from>
    <xdr:to>
      <xdr:col>24</xdr:col>
      <xdr:colOff>63500</xdr:colOff>
      <xdr:row>77</xdr:row>
      <xdr:rowOff>61937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5905"/>
          <a:ext cx="838200" cy="1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52009</xdr:rowOff>
    </xdr:from>
    <xdr:to>
      <xdr:col>19</xdr:col>
      <xdr:colOff>177800</xdr:colOff>
      <xdr:row>77</xdr:row>
      <xdr:rowOff>61937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53659"/>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52009</xdr:rowOff>
    </xdr:from>
    <xdr:to>
      <xdr:col>15</xdr:col>
      <xdr:colOff>50800</xdr:colOff>
      <xdr:row>77</xdr:row>
      <xdr:rowOff>54014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3659"/>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54014</xdr:rowOff>
    </xdr:from>
    <xdr:to>
      <xdr:col>10</xdr:col>
      <xdr:colOff>114300</xdr:colOff>
      <xdr:row>78</xdr:row>
      <xdr:rowOff>77970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5664"/>
          <a:ext cx="8890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34905</xdr:rowOff>
    </xdr:from>
    <xdr:to>
      <xdr:col>24</xdr:col>
      <xdr:colOff>114300</xdr:colOff>
      <xdr:row>76</xdr:row>
      <xdr:rowOff>136505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11137</xdr:rowOff>
    </xdr:from>
    <xdr:to>
      <xdr:col>20</xdr:col>
      <xdr:colOff>38100</xdr:colOff>
      <xdr:row>77</xdr:row>
      <xdr:rowOff>112737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103864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1209</xdr:rowOff>
    </xdr:from>
    <xdr:to>
      <xdr:col>15</xdr:col>
      <xdr:colOff>101600</xdr:colOff>
      <xdr:row>77</xdr:row>
      <xdr:rowOff>102809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3214</xdr:rowOff>
    </xdr:from>
    <xdr:to>
      <xdr:col>10</xdr:col>
      <xdr:colOff>165100</xdr:colOff>
      <xdr:row>77</xdr:row>
      <xdr:rowOff>104814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27170</xdr:rowOff>
    </xdr:from>
    <xdr:to>
      <xdr:col>6</xdr:col>
      <xdr:colOff>38100</xdr:colOff>
      <xdr:row>78</xdr:row>
      <xdr:rowOff>128770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68393</xdr:rowOff>
    </xdr:from>
    <xdr:to>
      <xdr:col>24</xdr:col>
      <xdr:colOff>63500</xdr:colOff>
      <xdr:row>98</xdr:row>
      <xdr:rowOff>78618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0493"/>
          <a:ext cx="8382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35199</xdr:rowOff>
    </xdr:from>
    <xdr:to>
      <xdr:col>19</xdr:col>
      <xdr:colOff>177800</xdr:colOff>
      <xdr:row>98</xdr:row>
      <xdr:rowOff>68393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37299"/>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35199</xdr:rowOff>
    </xdr:from>
    <xdr:to>
      <xdr:col>15</xdr:col>
      <xdr:colOff>50800</xdr:colOff>
      <xdr:row>98</xdr:row>
      <xdr:rowOff>80859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7299"/>
          <a:ext cx="889000" cy="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80859</xdr:rowOff>
    </xdr:from>
    <xdr:to>
      <xdr:col>10</xdr:col>
      <xdr:colOff>114300</xdr:colOff>
      <xdr:row>98</xdr:row>
      <xdr:rowOff>134610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2959"/>
          <a:ext cx="889000" cy="5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27818</xdr:rowOff>
    </xdr:from>
    <xdr:to>
      <xdr:col>24</xdr:col>
      <xdr:colOff>114300</xdr:colOff>
      <xdr:row>98</xdr:row>
      <xdr:rowOff>129418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6245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17593</xdr:rowOff>
    </xdr:from>
    <xdr:to>
      <xdr:col>20</xdr:col>
      <xdr:colOff>38100</xdr:colOff>
      <xdr:row>98</xdr:row>
      <xdr:rowOff>119193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110320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155849</xdr:rowOff>
    </xdr:from>
    <xdr:to>
      <xdr:col>15</xdr:col>
      <xdr:colOff>101600</xdr:colOff>
      <xdr:row>98</xdr:row>
      <xdr:rowOff>85999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77126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30059</xdr:rowOff>
    </xdr:from>
    <xdr:to>
      <xdr:col>10</xdr:col>
      <xdr:colOff>165100</xdr:colOff>
      <xdr:row>98</xdr:row>
      <xdr:rowOff>131659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122786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83810</xdr:rowOff>
    </xdr:from>
    <xdr:to>
      <xdr:col>6</xdr:col>
      <xdr:colOff>38100</xdr:colOff>
      <xdr:row>99</xdr:row>
      <xdr:rowOff>13960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41728</xdr:rowOff>
    </xdr:from>
    <xdr:to>
      <xdr:col>55</xdr:col>
      <xdr:colOff>0</xdr:colOff>
      <xdr:row>39</xdr:row>
      <xdr:rowOff>94633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28278"/>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41728</xdr:rowOff>
    </xdr:from>
    <xdr:to>
      <xdr:col>50</xdr:col>
      <xdr:colOff>114300</xdr:colOff>
      <xdr:row>39</xdr:row>
      <xdr:rowOff>41728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28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41728</xdr:rowOff>
    </xdr:from>
    <xdr:to>
      <xdr:col>45</xdr:col>
      <xdr:colOff>177800</xdr:colOff>
      <xdr:row>39</xdr:row>
      <xdr:rowOff>42382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2827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42055</xdr:rowOff>
    </xdr:from>
    <xdr:to>
      <xdr:col>41</xdr:col>
      <xdr:colOff>50800</xdr:colOff>
      <xdr:row>39</xdr:row>
      <xdr:rowOff>42382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2860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43833</xdr:rowOff>
    </xdr:from>
    <xdr:to>
      <xdr:col>55</xdr:col>
      <xdr:colOff>50800</xdr:colOff>
      <xdr:row>39</xdr:row>
      <xdr:rowOff>145433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130210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162378</xdr:rowOff>
    </xdr:from>
    <xdr:to>
      <xdr:col>50</xdr:col>
      <xdr:colOff>165100</xdr:colOff>
      <xdr:row>39</xdr:row>
      <xdr:rowOff>92528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83655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162378</xdr:rowOff>
    </xdr:from>
    <xdr:to>
      <xdr:col>46</xdr:col>
      <xdr:colOff>38100</xdr:colOff>
      <xdr:row>39</xdr:row>
      <xdr:rowOff>92528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83655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163032</xdr:rowOff>
    </xdr:from>
    <xdr:to>
      <xdr:col>41</xdr:col>
      <xdr:colOff>101600</xdr:colOff>
      <xdr:row>39</xdr:row>
      <xdr:rowOff>93182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84309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162705</xdr:rowOff>
    </xdr:from>
    <xdr:to>
      <xdr:col>36</xdr:col>
      <xdr:colOff>165100</xdr:colOff>
      <xdr:row>39</xdr:row>
      <xdr:rowOff>92855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83982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163588</xdr:rowOff>
    </xdr:from>
    <xdr:to>
      <xdr:col>55</xdr:col>
      <xdr:colOff>0</xdr:colOff>
      <xdr:row>58</xdr:row>
      <xdr:rowOff>166256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7688"/>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163588</xdr:rowOff>
    </xdr:from>
    <xdr:to>
      <xdr:col>50</xdr:col>
      <xdr:colOff>114300</xdr:colOff>
      <xdr:row>58</xdr:row>
      <xdr:rowOff>166922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7688"/>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166922</xdr:rowOff>
    </xdr:from>
    <xdr:to>
      <xdr:col>45</xdr:col>
      <xdr:colOff>177800</xdr:colOff>
      <xdr:row>59</xdr:row>
      <xdr:rowOff>1245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102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1245</xdr:rowOff>
    </xdr:from>
    <xdr:to>
      <xdr:col>41</xdr:col>
      <xdr:colOff>50800</xdr:colOff>
      <xdr:row>59</xdr:row>
      <xdr:rowOff>4921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6795"/>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115456</xdr:rowOff>
    </xdr:from>
    <xdr:to>
      <xdr:col>55</xdr:col>
      <xdr:colOff>50800</xdr:colOff>
      <xdr:row>59</xdr:row>
      <xdr:rowOff>45606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30383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112788</xdr:rowOff>
    </xdr:from>
    <xdr:to>
      <xdr:col>50</xdr:col>
      <xdr:colOff>165100</xdr:colOff>
      <xdr:row>59</xdr:row>
      <xdr:rowOff>42938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34065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116122</xdr:rowOff>
    </xdr:from>
    <xdr:to>
      <xdr:col>46</xdr:col>
      <xdr:colOff>38100</xdr:colOff>
      <xdr:row>59</xdr:row>
      <xdr:rowOff>46272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37399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121895</xdr:rowOff>
    </xdr:from>
    <xdr:to>
      <xdr:col>41</xdr:col>
      <xdr:colOff>101600</xdr:colOff>
      <xdr:row>59</xdr:row>
      <xdr:rowOff>52045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43172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125571</xdr:rowOff>
    </xdr:from>
    <xdr:to>
      <xdr:col>36</xdr:col>
      <xdr:colOff>165100</xdr:colOff>
      <xdr:row>59</xdr:row>
      <xdr:rowOff>55721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46848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170238</xdr:rowOff>
    </xdr:from>
    <xdr:to>
      <xdr:col>55</xdr:col>
      <xdr:colOff>0</xdr:colOff>
      <xdr:row>78</xdr:row>
      <xdr:rowOff>170523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3338"/>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96876</xdr:rowOff>
    </xdr:from>
    <xdr:to>
      <xdr:col>50</xdr:col>
      <xdr:colOff>114300</xdr:colOff>
      <xdr:row>78</xdr:row>
      <xdr:rowOff>170238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9976"/>
          <a:ext cx="889000" cy="7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96876</xdr:rowOff>
    </xdr:from>
    <xdr:to>
      <xdr:col>45</xdr:col>
      <xdr:colOff>177800</xdr:colOff>
      <xdr:row>78</xdr:row>
      <xdr:rowOff>101239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9976"/>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98704</xdr:rowOff>
    </xdr:from>
    <xdr:to>
      <xdr:col>41</xdr:col>
      <xdr:colOff>50800</xdr:colOff>
      <xdr:row>78</xdr:row>
      <xdr:rowOff>101239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1804"/>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119723</xdr:rowOff>
    </xdr:from>
    <xdr:to>
      <xdr:col>55</xdr:col>
      <xdr:colOff>50800</xdr:colOff>
      <xdr:row>79</xdr:row>
      <xdr:rowOff>49873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34650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119438</xdr:rowOff>
    </xdr:from>
    <xdr:to>
      <xdr:col>50</xdr:col>
      <xdr:colOff>165100</xdr:colOff>
      <xdr:row>79</xdr:row>
      <xdr:rowOff>49588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40715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46076</xdr:rowOff>
    </xdr:from>
    <xdr:to>
      <xdr:col>46</xdr:col>
      <xdr:colOff>38100</xdr:colOff>
      <xdr:row>78</xdr:row>
      <xdr:rowOff>147676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50439</xdr:rowOff>
    </xdr:from>
    <xdr:to>
      <xdr:col>41</xdr:col>
      <xdr:colOff>101600</xdr:colOff>
      <xdr:row>78</xdr:row>
      <xdr:rowOff>152039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143166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47904</xdr:rowOff>
    </xdr:from>
    <xdr:to>
      <xdr:col>36</xdr:col>
      <xdr:colOff>165100</xdr:colOff>
      <xdr:row>78</xdr:row>
      <xdr:rowOff>149504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140631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10161</xdr:rowOff>
    </xdr:from>
    <xdr:to>
      <xdr:col>55</xdr:col>
      <xdr:colOff>0</xdr:colOff>
      <xdr:row>97</xdr:row>
      <xdr:rowOff>10261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40811"/>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164909</xdr:rowOff>
    </xdr:from>
    <xdr:to>
      <xdr:col>50</xdr:col>
      <xdr:colOff>114300</xdr:colOff>
      <xdr:row>97</xdr:row>
      <xdr:rowOff>10261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410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164909</xdr:rowOff>
    </xdr:from>
    <xdr:to>
      <xdr:col>45</xdr:col>
      <xdr:colOff>177800</xdr:colOff>
      <xdr:row>97</xdr:row>
      <xdr:rowOff>67259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4109"/>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44983</xdr:rowOff>
    </xdr:from>
    <xdr:to>
      <xdr:col>41</xdr:col>
      <xdr:colOff>50800</xdr:colOff>
      <xdr:row>97</xdr:row>
      <xdr:rowOff>67259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75633"/>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130811</xdr:rowOff>
    </xdr:from>
    <xdr:to>
      <xdr:col>55</xdr:col>
      <xdr:colOff>50800</xdr:colOff>
      <xdr:row>97</xdr:row>
      <xdr:rowOff>60961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109238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130911</xdr:rowOff>
    </xdr:from>
    <xdr:to>
      <xdr:col>50</xdr:col>
      <xdr:colOff>165100</xdr:colOff>
      <xdr:row>97</xdr:row>
      <xdr:rowOff>61061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52188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114109</xdr:rowOff>
    </xdr:from>
    <xdr:to>
      <xdr:col>46</xdr:col>
      <xdr:colOff>38100</xdr:colOff>
      <xdr:row>97</xdr:row>
      <xdr:rowOff>44259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35386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16459</xdr:rowOff>
    </xdr:from>
    <xdr:to>
      <xdr:col>41</xdr:col>
      <xdr:colOff>101600</xdr:colOff>
      <xdr:row>97</xdr:row>
      <xdr:rowOff>118059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109186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165633</xdr:rowOff>
    </xdr:from>
    <xdr:to>
      <xdr:col>36</xdr:col>
      <xdr:colOff>165100</xdr:colOff>
      <xdr:row>97</xdr:row>
      <xdr:rowOff>95783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86910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86044</xdr:rowOff>
    </xdr:from>
    <xdr:to>
      <xdr:col>85</xdr:col>
      <xdr:colOff>127000</xdr:colOff>
      <xdr:row>38</xdr:row>
      <xdr:rowOff>91857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1144"/>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91857</xdr:rowOff>
    </xdr:from>
    <xdr:to>
      <xdr:col>81</xdr:col>
      <xdr:colOff>50800</xdr:colOff>
      <xdr:row>38</xdr:row>
      <xdr:rowOff>135455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6957"/>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85848</xdr:rowOff>
    </xdr:from>
    <xdr:to>
      <xdr:col>76</xdr:col>
      <xdr:colOff>114300</xdr:colOff>
      <xdr:row>38</xdr:row>
      <xdr:rowOff>135455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00948"/>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85848</xdr:rowOff>
    </xdr:from>
    <xdr:to>
      <xdr:col>71</xdr:col>
      <xdr:colOff>177800</xdr:colOff>
      <xdr:row>38</xdr:row>
      <xdr:rowOff>110570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00948"/>
          <a:ext cx="8890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35244</xdr:rowOff>
    </xdr:from>
    <xdr:to>
      <xdr:col>85</xdr:col>
      <xdr:colOff>177800</xdr:colOff>
      <xdr:row>38</xdr:row>
      <xdr:rowOff>136844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13671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41057</xdr:rowOff>
    </xdr:from>
    <xdr:to>
      <xdr:col>81</xdr:col>
      <xdr:colOff>101600</xdr:colOff>
      <xdr:row>38</xdr:row>
      <xdr:rowOff>142657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84655</xdr:rowOff>
    </xdr:from>
    <xdr:to>
      <xdr:col>76</xdr:col>
      <xdr:colOff>165100</xdr:colOff>
      <xdr:row>39</xdr:row>
      <xdr:rowOff>14805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5932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35048</xdr:rowOff>
    </xdr:from>
    <xdr:to>
      <xdr:col>72</xdr:col>
      <xdr:colOff>38100</xdr:colOff>
      <xdr:row>38</xdr:row>
      <xdr:rowOff>136648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127775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59770</xdr:rowOff>
    </xdr:from>
    <xdr:to>
      <xdr:col>67</xdr:col>
      <xdr:colOff>101600</xdr:colOff>
      <xdr:row>38</xdr:row>
      <xdr:rowOff>161370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152497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133500</xdr:rowOff>
    </xdr:from>
    <xdr:to>
      <xdr:col>85</xdr:col>
      <xdr:colOff>127000</xdr:colOff>
      <xdr:row>57</xdr:row>
      <xdr:rowOff>146938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06150"/>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133500</xdr:rowOff>
    </xdr:from>
    <xdr:to>
      <xdr:col>81</xdr:col>
      <xdr:colOff>50800</xdr:colOff>
      <xdr:row>57</xdr:row>
      <xdr:rowOff>145982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6150"/>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128517</xdr:rowOff>
    </xdr:from>
    <xdr:to>
      <xdr:col>76</xdr:col>
      <xdr:colOff>114300</xdr:colOff>
      <xdr:row>57</xdr:row>
      <xdr:rowOff>145982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01167"/>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119194</xdr:rowOff>
    </xdr:from>
    <xdr:to>
      <xdr:col>71</xdr:col>
      <xdr:colOff>177800</xdr:colOff>
      <xdr:row>57</xdr:row>
      <xdr:rowOff>128517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91844"/>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96138</xdr:rowOff>
    </xdr:from>
    <xdr:to>
      <xdr:col>85</xdr:col>
      <xdr:colOff>177800</xdr:colOff>
      <xdr:row>58</xdr:row>
      <xdr:rowOff>26288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82700</xdr:rowOff>
    </xdr:from>
    <xdr:to>
      <xdr:col>81</xdr:col>
      <xdr:colOff>101600</xdr:colOff>
      <xdr:row>58</xdr:row>
      <xdr:rowOff>12850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95182</xdr:rowOff>
    </xdr:from>
    <xdr:to>
      <xdr:col>76</xdr:col>
      <xdr:colOff>165100</xdr:colOff>
      <xdr:row>58</xdr:row>
      <xdr:rowOff>25332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16459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77717</xdr:rowOff>
    </xdr:from>
    <xdr:to>
      <xdr:col>72</xdr:col>
      <xdr:colOff>38100</xdr:colOff>
      <xdr:row>58</xdr:row>
      <xdr:rowOff>7867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68394</xdr:rowOff>
    </xdr:from>
    <xdr:to>
      <xdr:col>67</xdr:col>
      <xdr:colOff>101600</xdr:colOff>
      <xdr:row>57</xdr:row>
      <xdr:rowOff>169994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161121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129794</xdr:rowOff>
    </xdr:from>
    <xdr:to>
      <xdr:col>85</xdr:col>
      <xdr:colOff>127000</xdr:colOff>
      <xdr:row>97</xdr:row>
      <xdr:rowOff>136092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60444"/>
          <a:ext cx="8382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119965</xdr:rowOff>
    </xdr:from>
    <xdr:to>
      <xdr:col>81</xdr:col>
      <xdr:colOff>50800</xdr:colOff>
      <xdr:row>97</xdr:row>
      <xdr:rowOff>129794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5061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119965</xdr:rowOff>
    </xdr:from>
    <xdr:to>
      <xdr:col>76</xdr:col>
      <xdr:colOff>114300</xdr:colOff>
      <xdr:row>97</xdr:row>
      <xdr:rowOff>142748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0615"/>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142748</xdr:rowOff>
    </xdr:from>
    <xdr:to>
      <xdr:col>71</xdr:col>
      <xdr:colOff>177800</xdr:colOff>
      <xdr:row>97</xdr:row>
      <xdr:rowOff>155142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3398"/>
          <a:ext cx="8890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85292</xdr:rowOff>
    </xdr:from>
    <xdr:to>
      <xdr:col>85</xdr:col>
      <xdr:colOff>177800</xdr:colOff>
      <xdr:row>98</xdr:row>
      <xdr:rowOff>15442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63719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78994</xdr:rowOff>
    </xdr:from>
    <xdr:to>
      <xdr:col>81</xdr:col>
      <xdr:colOff>101600</xdr:colOff>
      <xdr:row>98</xdr:row>
      <xdr:rowOff>9144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69165</xdr:rowOff>
    </xdr:from>
    <xdr:to>
      <xdr:col>76</xdr:col>
      <xdr:colOff>165100</xdr:colOff>
      <xdr:row>97</xdr:row>
      <xdr:rowOff>170765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161892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91948</xdr:rowOff>
    </xdr:from>
    <xdr:to>
      <xdr:col>72</xdr:col>
      <xdr:colOff>38100</xdr:colOff>
      <xdr:row>98</xdr:row>
      <xdr:rowOff>22098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104342</xdr:rowOff>
    </xdr:from>
    <xdr:to>
      <xdr:col>67</xdr:col>
      <xdr:colOff>101600</xdr:colOff>
      <xdr:row>98</xdr:row>
      <xdr:rowOff>34492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25619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庁舎空調設備更新工事費やシステム標準化移行業務の増により</a:t>
          </a:r>
          <a:r>
            <a:rPr kumimoji="1" lang="ja-JP" altLang="ja-JP" sz="1100">
              <a:solidFill>
                <a:schemeClr val="dk1"/>
              </a:solidFill>
              <a:effectLst/>
              <a:latin typeface="+mn-lt"/>
              <a:ea typeface="+mn-ea"/>
              <a:cs typeface="+mn-cs"/>
            </a:rPr>
            <a:t>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物価高騰重点支援給付金、児童手当支給事務費、訓練等給付費、会計年度任用職員（保育所）給与費等の増により</a:t>
          </a:r>
          <a:r>
            <a:rPr kumimoji="1" lang="ja-JP" altLang="ja-JP" sz="1100">
              <a:solidFill>
                <a:schemeClr val="dk1"/>
              </a:solidFill>
              <a:effectLst/>
              <a:latin typeface="+mn-lt"/>
              <a:ea typeface="+mn-ea"/>
              <a:cs typeface="+mn-cs"/>
            </a:rPr>
            <a:t>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文化会館舞台吊り物設備機構取替工事や総合体育館昇降機改修工事が完了したことや、学校教育施設建設基金積立金の減により</a:t>
          </a:r>
          <a:r>
            <a:rPr kumimoji="1" lang="ja-JP" altLang="ja-JP" sz="1100">
              <a:solidFill>
                <a:schemeClr val="dk1"/>
              </a:solidFill>
              <a:effectLst/>
              <a:latin typeface="+mn-lt"/>
              <a:ea typeface="+mn-ea"/>
              <a:cs typeface="+mn-cs"/>
            </a:rPr>
            <a:t>数値を引き下げた。</a:t>
          </a:r>
          <a:endParaRPr lang="ja-JP" altLang="ja-JP" sz="1400">
            <a:effectLst/>
          </a:endParaRPr>
        </a:p>
        <a:p>
          <a:r>
            <a:rPr kumimoji="1" lang="ja-JP" altLang="ja-JP" sz="1100">
              <a:solidFill>
                <a:schemeClr val="dk1"/>
              </a:solidFill>
              <a:effectLst/>
              <a:latin typeface="+mn-lt"/>
              <a:ea typeface="+mn-ea"/>
              <a:cs typeface="+mn-cs"/>
            </a:rPr>
            <a:t>全体的には類似団体平均を下回る水準で推移した。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財政調整基金については公共施設の老朽化対策など、多額の支出を伴う課題は山積しており、長期的には減少していくことが見込まれる。</a:t>
          </a:r>
          <a:endParaRPr lang="ja-JP" altLang="ja-JP" sz="1400">
            <a:effectLst/>
          </a:endParaRPr>
        </a:p>
        <a:p>
          <a:r>
            <a:rPr kumimoji="1" lang="ja-JP" altLang="ja-JP" sz="1100">
              <a:solidFill>
                <a:schemeClr val="dk1"/>
              </a:solidFill>
              <a:effectLst/>
              <a:latin typeface="+mn-lt"/>
              <a:ea typeface="+mn-ea"/>
              <a:cs typeface="+mn-cs"/>
            </a:rPr>
            <a:t>　実質単年度収支は、財政調整基金の取り崩しが</a:t>
          </a:r>
          <a:r>
            <a:rPr kumimoji="1" lang="ja-JP" altLang="en-US" sz="1100">
              <a:solidFill>
                <a:schemeClr val="dk1"/>
              </a:solidFill>
              <a:effectLst/>
              <a:latin typeface="+mn-lt"/>
              <a:ea typeface="+mn-ea"/>
              <a:cs typeface="+mn-cs"/>
            </a:rPr>
            <a:t>少なかったためプラスとなった</a:t>
          </a:r>
          <a:r>
            <a:rPr kumimoji="1" lang="ja-JP" altLang="ja-JP" sz="1100">
              <a:solidFill>
                <a:schemeClr val="dk1"/>
              </a:solidFill>
              <a:effectLst/>
              <a:latin typeface="+mn-lt"/>
              <a:ea typeface="+mn-ea"/>
              <a:cs typeface="+mn-cs"/>
            </a:rPr>
            <a:t>。今後も大きく歳入が増加することは見込まれないため、財政調整基金の取り崩しに頼った財政運営が見込まれる。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年度の連結実質赤字比率は直近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か年と同様に黒字を維持し、健全な状況であった。今後も現状程度の黒字額を維持できるよう、引き続き健全な財政運営に努めていく。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12873633</v>
      </c>
      <c r="BO4" s="449"/>
      <c r="BP4" s="449"/>
      <c r="BQ4" s="449"/>
      <c r="BR4" s="449"/>
      <c r="BS4" s="449"/>
      <c r="BT4" s="449"/>
      <c r="BU4" s="450"/>
      <c r="BV4" s="448">
        <v>12127849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12462717</v>
      </c>
      <c r="BO5" s="420"/>
      <c r="BP5" s="420"/>
      <c r="BQ5" s="420"/>
      <c r="BR5" s="420"/>
      <c r="BS5" s="420"/>
      <c r="BT5" s="420"/>
      <c r="BU5" s="421"/>
      <c r="BV5" s="419">
        <v>11779669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89.7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410916</v>
      </c>
      <c r="BO6" s="420"/>
      <c r="BP6" s="420"/>
      <c r="BQ6" s="420"/>
      <c r="BR6" s="420"/>
      <c r="BS6" s="420"/>
      <c r="BT6" s="420"/>
      <c r="BU6" s="421"/>
      <c r="BV6" s="419">
        <v>348180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93.4</v>
      </c>
      <c r="CU6" s="563"/>
      <c r="CV6" s="563"/>
      <c r="CW6" s="563"/>
      <c r="CX6" s="563"/>
      <c r="CY6" s="563"/>
      <c r="CZ6" s="563"/>
      <c r="DA6" s="564"/>
      <c r="DB6" s="562">
        <v>90.7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1160</v>
      </c>
      <c r="BO7" s="420"/>
      <c r="BP7" s="420"/>
      <c r="BQ7" s="420"/>
      <c r="BR7" s="420"/>
      <c r="BS7" s="420"/>
      <c r="BT7" s="420"/>
      <c r="BU7" s="421"/>
      <c r="BV7" s="419">
        <v>35728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8091248</v>
      </c>
      <c r="CU7" s="420"/>
      <c r="CV7" s="420"/>
      <c r="CW7" s="420"/>
      <c r="CX7" s="420"/>
      <c r="CY7" s="420"/>
      <c r="CZ7" s="420"/>
      <c r="DA7" s="421"/>
      <c r="DB7" s="419">
        <v>7789294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409756</v>
      </c>
      <c r="BO8" s="420"/>
      <c r="BP8" s="420"/>
      <c r="BQ8" s="420"/>
      <c r="BR8" s="420"/>
      <c r="BS8" s="420"/>
      <c r="BT8" s="420"/>
      <c r="BU8" s="421"/>
      <c r="BV8" s="419">
        <v>312452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0.75</v>
      </c>
      <c r="CU8" s="523"/>
      <c r="CV8" s="523"/>
      <c r="CW8" s="523"/>
      <c r="CX8" s="523"/>
      <c r="CY8" s="523"/>
      <c r="CZ8" s="523"/>
      <c r="DA8" s="524"/>
      <c r="DB8" s="522">
        <v>0.75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34133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97304</v>
      </c>
      <c r="BO9" s="420"/>
      <c r="BP9" s="420"/>
      <c r="BQ9" s="420"/>
      <c r="BR9" s="420"/>
      <c r="BS9" s="420"/>
      <c r="BT9" s="420"/>
      <c r="BU9" s="421"/>
      <c r="BV9" s="419">
        <v>-67658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7.4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33806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157189</v>
      </c>
      <c r="BO10" s="420"/>
      <c r="BP10" s="420"/>
      <c r="BQ10" s="420"/>
      <c r="BR10" s="420"/>
      <c r="BS10" s="420"/>
      <c r="BT10" s="420"/>
      <c r="BU10" s="421"/>
      <c r="BV10" s="419">
        <v>189590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35043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128369</v>
      </c>
      <c r="BO12" s="420"/>
      <c r="BP12" s="420"/>
      <c r="BQ12" s="420"/>
      <c r="BR12" s="420"/>
      <c r="BS12" s="420"/>
      <c r="BT12" s="420"/>
      <c r="BU12" s="421"/>
      <c r="BV12" s="419">
        <v>257337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34222</v>
      </c>
      <c r="S13" s="507"/>
      <c r="T13" s="507"/>
      <c r="U13" s="507"/>
      <c r="V13" s="508"/>
      <c r="W13" s="509" t="s">
        <v>131</v>
      </c>
      <c r="X13" s="405"/>
      <c r="Y13" s="405"/>
      <c r="Z13" s="405"/>
      <c r="AA13" s="405"/>
      <c r="AB13" s="406"/>
      <c r="AC13" s="372">
        <v>188</v>
      </c>
      <c r="AD13" s="373"/>
      <c r="AE13" s="373"/>
      <c r="AF13" s="373"/>
      <c r="AG13" s="374"/>
      <c r="AH13" s="372">
        <v>223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126124</v>
      </c>
      <c r="BO13" s="420"/>
      <c r="BP13" s="420"/>
      <c r="BQ13" s="420"/>
      <c r="BR13" s="420"/>
      <c r="BS13" s="420"/>
      <c r="BT13" s="420"/>
      <c r="BU13" s="421"/>
      <c r="BV13" s="419">
        <v>-135405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0.7</v>
      </c>
      <c r="CU13" s="417"/>
      <c r="CV13" s="417"/>
      <c r="CW13" s="417"/>
      <c r="CX13" s="417"/>
      <c r="CY13" s="417"/>
      <c r="CZ13" s="417"/>
      <c r="DA13" s="418"/>
      <c r="DB13" s="416">
        <v>0.6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35104</v>
      </c>
      <c r="S14" s="507"/>
      <c r="T14" s="507"/>
      <c r="U14" s="507"/>
      <c r="V14" s="508"/>
      <c r="W14" s="510"/>
      <c r="X14" s="408"/>
      <c r="Y14" s="408"/>
      <c r="Z14" s="408"/>
      <c r="AA14" s="408"/>
      <c r="AB14" s="409"/>
      <c r="AC14" s="499">
        <v>1.1000000000000001</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34367</v>
      </c>
      <c r="S15" s="507"/>
      <c r="T15" s="507"/>
      <c r="U15" s="507"/>
      <c r="V15" s="508"/>
      <c r="W15" s="509" t="s">
        <v>137</v>
      </c>
      <c r="X15" s="405"/>
      <c r="Y15" s="405"/>
      <c r="Z15" s="405"/>
      <c r="AA15" s="405"/>
      <c r="AB15" s="406"/>
      <c r="AC15" s="372">
        <v>5498</v>
      </c>
      <c r="AD15" s="373"/>
      <c r="AE15" s="373"/>
      <c r="AF15" s="373"/>
      <c r="AG15" s="374"/>
      <c r="AH15" s="372">
        <v>5522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5040748</v>
      </c>
      <c r="BO15" s="449"/>
      <c r="BP15" s="449"/>
      <c r="BQ15" s="449"/>
      <c r="BR15" s="449"/>
      <c r="BS15" s="449"/>
      <c r="BT15" s="449"/>
      <c r="BU15" s="450"/>
      <c r="BV15" s="448">
        <v>4839970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33.5</v>
      </c>
      <c r="AD16" s="500"/>
      <c r="AE16" s="500"/>
      <c r="AF16" s="500"/>
      <c r="AG16" s="501"/>
      <c r="AH16" s="499">
        <v>34.700000000000003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6690370</v>
      </c>
      <c r="BO16" s="420"/>
      <c r="BP16" s="420"/>
      <c r="BQ16" s="420"/>
      <c r="BR16" s="420"/>
      <c r="BS16" s="420"/>
      <c r="BT16" s="420"/>
      <c r="BU16" s="421"/>
      <c r="BV16" s="419">
        <v>6402727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10709</v>
      </c>
      <c r="AD17" s="373"/>
      <c r="AE17" s="373"/>
      <c r="AF17" s="373"/>
      <c r="AG17" s="374"/>
      <c r="AH17" s="372">
        <v>10177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6403200</v>
      </c>
      <c r="BO17" s="420"/>
      <c r="BP17" s="420"/>
      <c r="BQ17" s="420"/>
      <c r="BR17" s="420"/>
      <c r="BS17" s="420"/>
      <c r="BT17" s="420"/>
      <c r="BU17" s="421"/>
      <c r="BV17" s="419">
        <v>6131092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11.19</v>
      </c>
      <c r="M18" s="472"/>
      <c r="N18" s="472"/>
      <c r="O18" s="472"/>
      <c r="P18" s="472"/>
      <c r="Q18" s="472"/>
      <c r="R18" s="473"/>
      <c r="S18" s="473"/>
      <c r="T18" s="473"/>
      <c r="U18" s="473"/>
      <c r="V18" s="474"/>
      <c r="W18" s="490"/>
      <c r="X18" s="491"/>
      <c r="Y18" s="491"/>
      <c r="Z18" s="491"/>
      <c r="AA18" s="491"/>
      <c r="AB18" s="515"/>
      <c r="AC18" s="389">
        <v>65.3</v>
      </c>
      <c r="AD18" s="390"/>
      <c r="AE18" s="390"/>
      <c r="AF18" s="390"/>
      <c r="AG18" s="475"/>
      <c r="AH18" s="389">
        <v>63.9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7542697</v>
      </c>
      <c r="BO18" s="420"/>
      <c r="BP18" s="420"/>
      <c r="BQ18" s="420"/>
      <c r="BR18" s="420"/>
      <c r="BS18" s="420"/>
      <c r="BT18" s="420"/>
      <c r="BU18" s="421"/>
      <c r="BV18" s="419">
        <v>7025085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3050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9805507</v>
      </c>
      <c r="BO19" s="420"/>
      <c r="BP19" s="420"/>
      <c r="BQ19" s="420"/>
      <c r="BR19" s="420"/>
      <c r="BS19" s="420"/>
      <c r="BT19" s="420"/>
      <c r="BU19" s="421"/>
      <c r="BV19" s="419">
        <v>9574185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13509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6110901</v>
      </c>
      <c r="BO22" s="449"/>
      <c r="BP22" s="449"/>
      <c r="BQ22" s="449"/>
      <c r="BR22" s="449"/>
      <c r="BS22" s="449"/>
      <c r="BT22" s="449"/>
      <c r="BU22" s="450"/>
      <c r="BV22" s="448">
        <v>6513419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5372619</v>
      </c>
      <c r="BO23" s="420"/>
      <c r="BP23" s="420"/>
      <c r="BQ23" s="420"/>
      <c r="BR23" s="420"/>
      <c r="BS23" s="420"/>
      <c r="BT23" s="420"/>
      <c r="BU23" s="421"/>
      <c r="BV23" s="419">
        <v>5760805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7920</v>
      </c>
      <c r="R24" s="373"/>
      <c r="S24" s="373"/>
      <c r="T24" s="373"/>
      <c r="U24" s="373"/>
      <c r="V24" s="374"/>
      <c r="W24" s="462"/>
      <c r="X24" s="399"/>
      <c r="Y24" s="400"/>
      <c r="Z24" s="375" t="s">
        <v>162</v>
      </c>
      <c r="AA24" s="376"/>
      <c r="AB24" s="376"/>
      <c r="AC24" s="376"/>
      <c r="AD24" s="376"/>
      <c r="AE24" s="376"/>
      <c r="AF24" s="376"/>
      <c r="AG24" s="377"/>
      <c r="AH24" s="372">
        <v>237</v>
      </c>
      <c r="AI24" s="373"/>
      <c r="AJ24" s="373"/>
      <c r="AK24" s="373"/>
      <c r="AL24" s="374"/>
      <c r="AM24" s="372">
        <v>682797</v>
      </c>
      <c r="AN24" s="373"/>
      <c r="AO24" s="373"/>
      <c r="AP24" s="373"/>
      <c r="AQ24" s="373"/>
      <c r="AR24" s="374"/>
      <c r="AS24" s="372">
        <v>2881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1590356</v>
      </c>
      <c r="BO24" s="420"/>
      <c r="BP24" s="420"/>
      <c r="BQ24" s="420"/>
      <c r="BR24" s="420"/>
      <c r="BS24" s="420"/>
      <c r="BT24" s="420"/>
      <c r="BU24" s="421"/>
      <c r="BV24" s="419">
        <v>1531184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6679</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305930</v>
      </c>
      <c r="BO25" s="449"/>
      <c r="BP25" s="449"/>
      <c r="BQ25" s="449"/>
      <c r="BR25" s="449"/>
      <c r="BS25" s="449"/>
      <c r="BT25" s="449"/>
      <c r="BU25" s="450"/>
      <c r="BV25" s="448">
        <v>422072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6118</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27093</v>
      </c>
      <c r="AN26" s="373"/>
      <c r="AO26" s="373"/>
      <c r="AP26" s="373"/>
      <c r="AQ26" s="373"/>
      <c r="AR26" s="374"/>
      <c r="AS26" s="372">
        <v>2463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3870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90000</v>
      </c>
      <c r="BO27" s="454"/>
      <c r="BP27" s="454"/>
      <c r="BQ27" s="454"/>
      <c r="BR27" s="454"/>
      <c r="BS27" s="454"/>
      <c r="BT27" s="454"/>
      <c r="BU27" s="455"/>
      <c r="BV27" s="453">
        <v>90000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3060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1248578</v>
      </c>
      <c r="BO28" s="449"/>
      <c r="BP28" s="449"/>
      <c r="BQ28" s="449"/>
      <c r="BR28" s="449"/>
      <c r="BS28" s="449"/>
      <c r="BT28" s="449"/>
      <c r="BU28" s="450"/>
      <c r="BV28" s="448">
        <v>1219758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14</v>
      </c>
      <c r="M29" s="373"/>
      <c r="N29" s="373"/>
      <c r="O29" s="373"/>
      <c r="P29" s="374"/>
      <c r="Q29" s="372">
        <v>2810</v>
      </c>
      <c r="R29" s="373"/>
      <c r="S29" s="373"/>
      <c r="T29" s="373"/>
      <c r="U29" s="373"/>
      <c r="V29" s="374"/>
      <c r="W29" s="463"/>
      <c r="X29" s="464"/>
      <c r="Y29" s="465"/>
      <c r="Z29" s="375" t="s">
        <v>178</v>
      </c>
      <c r="AA29" s="376"/>
      <c r="AB29" s="376"/>
      <c r="AC29" s="376"/>
      <c r="AD29" s="376"/>
      <c r="AE29" s="376"/>
      <c r="AF29" s="376"/>
      <c r="AG29" s="377"/>
      <c r="AH29" s="372">
        <v>238</v>
      </c>
      <c r="AI29" s="373"/>
      <c r="AJ29" s="373"/>
      <c r="AK29" s="373"/>
      <c r="AL29" s="374"/>
      <c r="AM29" s="372">
        <v>686566</v>
      </c>
      <c r="AN29" s="373"/>
      <c r="AO29" s="373"/>
      <c r="AP29" s="373"/>
      <c r="AQ29" s="373"/>
      <c r="AR29" s="374"/>
      <c r="AS29" s="372">
        <v>2885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369660</v>
      </c>
      <c r="BO29" s="420"/>
      <c r="BP29" s="420"/>
      <c r="BQ29" s="420"/>
      <c r="BR29" s="420"/>
      <c r="BS29" s="420"/>
      <c r="BT29" s="420"/>
      <c r="BU29" s="421"/>
      <c r="BV29" s="419">
        <v>352062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2346070</v>
      </c>
      <c r="BO30" s="454"/>
      <c r="BP30" s="454"/>
      <c r="BQ30" s="454"/>
      <c r="BR30" s="454"/>
      <c r="BS30" s="454"/>
      <c r="BT30" s="454"/>
      <c r="BU30" s="455"/>
      <c r="BV30" s="453">
        <v>2372064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丹羽広域事務組合（公営企業会計）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丹羽広域事務組合（一般会計）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江南丹羽環境管理組合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愛北広域事務組合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尾張北部環境組合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愛知県市町村職員退職手当組合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愛知県後期高齢者医療広域連合（一般会計）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愛知県後期高齢者医療広域連合（後期高齢者医療特別会計）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EnQQkV/BX3tk7r+FsQWL8OIXUxBoXObOfV5NG7ion/hay673bNYk3F3cnv8j1uXHzSxR/9yb7o4UJg0SB/h6oQ==" saltValue="wf4W/W98dfCY1zOhmN5k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4.95</v>
      </c>
      <c r="G34" s="33">
        <v>5.5</v>
      </c>
      <c r="H34" s="33">
        <v>5.0199999999999996</v>
      </c>
      <c r="I34" s="33">
        <v>3.96</v>
      </c>
      <c r="J34" s="34">
        <v>5.01</v>
      </c>
      <c r="K34" s="22"/>
      <c r="L34" s="22"/>
      <c r="M34" s="22"/>
      <c r="N34" s="22"/>
      <c r="O34" s="22"/>
      <c r="P34" s="22"/>
    </row>
    <row r="35" spans="1:16" ht="39" customHeight="1" x14ac:dyDescent="0.2">
      <c r="A35" s="22"/>
      <c r="B35" s="35"/>
      <c r="C35" s="1145" t="s">
        <v>534</v>
      </c>
      <c r="D35" s="1146"/>
      <c r="E35" s="1147"/>
      <c r="F35" s="36">
        <v>1.29</v>
      </c>
      <c r="G35" s="37">
        <v>1.51</v>
      </c>
      <c r="H35" s="37">
        <v>2.13</v>
      </c>
      <c r="I35" s="37">
        <v>2.59</v>
      </c>
      <c r="J35" s="38">
        <v>2.68</v>
      </c>
      <c r="K35" s="22"/>
      <c r="L35" s="22"/>
      <c r="M35" s="22"/>
      <c r="N35" s="22"/>
      <c r="O35" s="22"/>
      <c r="P35" s="22"/>
    </row>
    <row r="36" spans="1:16" ht="39" customHeight="1" x14ac:dyDescent="0.2">
      <c r="A36" s="22"/>
      <c r="B36" s="35"/>
      <c r="C36" s="1145" t="s">
        <v>535</v>
      </c>
      <c r="D36" s="1146"/>
      <c r="E36" s="1147"/>
      <c r="F36" s="36">
        <v>1.41</v>
      </c>
      <c r="G36" s="37">
        <v>0.75</v>
      </c>
      <c r="H36" s="37">
        <v>1.34</v>
      </c>
      <c r="I36" s="37">
        <v>0.62</v>
      </c>
      <c r="J36" s="38">
        <v>1.74</v>
      </c>
      <c r="K36" s="22"/>
      <c r="L36" s="22"/>
      <c r="M36" s="22"/>
      <c r="N36" s="22"/>
      <c r="O36" s="22"/>
      <c r="P36" s="22"/>
    </row>
    <row r="37" spans="1:16" ht="39" customHeight="1" x14ac:dyDescent="0.2">
      <c r="A37" s="22"/>
      <c r="B37" s="35"/>
      <c r="C37" s="1145" t="s">
        <v>536</v>
      </c>
      <c r="D37" s="1146"/>
      <c r="E37" s="1147"/>
      <c r="F37" s="36">
        <v>1.63</v>
      </c>
      <c r="G37" s="37">
        <v>1.74</v>
      </c>
      <c r="H37" s="37">
        <v>1.2</v>
      </c>
      <c r="I37" s="37">
        <v>0.27</v>
      </c>
      <c r="J37" s="38">
        <v>0.16</v>
      </c>
      <c r="K37" s="22"/>
      <c r="L37" s="22"/>
      <c r="M37" s="22"/>
      <c r="N37" s="22"/>
      <c r="O37" s="22"/>
      <c r="P37" s="22"/>
    </row>
    <row r="38" spans="1:16" ht="39" customHeight="1" x14ac:dyDescent="0.2">
      <c r="A38" s="22"/>
      <c r="B38" s="35"/>
      <c r="C38" s="1145" t="s">
        <v>537</v>
      </c>
      <c r="D38" s="1146"/>
      <c r="E38" s="1147"/>
      <c r="F38" s="36">
        <v>0.04</v>
      </c>
      <c r="G38" s="37">
        <v>0.04</v>
      </c>
      <c r="H38" s="37">
        <v>0.04</v>
      </c>
      <c r="I38" s="37">
        <v>0.04</v>
      </c>
      <c r="J38" s="38">
        <v>0.04</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502</v>
      </c>
      <c r="G42" s="37" t="s">
        <v>502</v>
      </c>
      <c r="H42" s="37" t="s">
        <v>502</v>
      </c>
      <c r="I42" s="37" t="s">
        <v>502</v>
      </c>
      <c r="J42" s="38" t="s">
        <v>502</v>
      </c>
      <c r="K42" s="22"/>
      <c r="L42" s="22"/>
      <c r="M42" s="22"/>
      <c r="N42" s="22"/>
      <c r="O42" s="22"/>
      <c r="P42" s="22"/>
    </row>
    <row r="43" spans="1:16" ht="39" customHeight="1" thickBot="1" x14ac:dyDescent="0.25">
      <c r="A43" s="22"/>
      <c r="B43" s="40"/>
      <c r="C43" s="1148" t="s">
        <v>540</v>
      </c>
      <c r="D43" s="1149"/>
      <c r="E43" s="1150"/>
      <c r="F43" s="41" t="s">
        <v>502</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HbtibORTU28oKQTiuXjw5KAV0ndJ+MmG5mOQ2y7hxOE1ZesoLOLiRxxOtrVmBfDE//EkTtNEP8Vt9u9qG03dw==" saltValue="uT0iCRqQsPLvWgfcFDk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639</v>
      </c>
      <c r="L45" s="60">
        <v>674</v>
      </c>
      <c r="M45" s="60">
        <v>737</v>
      </c>
      <c r="N45" s="60">
        <v>712</v>
      </c>
      <c r="O45" s="61">
        <v>693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502</v>
      </c>
      <c r="L46" s="64" t="s">
        <v>502</v>
      </c>
      <c r="M46" s="64" t="s">
        <v>502</v>
      </c>
      <c r="N46" s="64" t="s">
        <v>502</v>
      </c>
      <c r="O46" s="65" t="s">
        <v>502</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502</v>
      </c>
      <c r="L47" s="64" t="s">
        <v>502</v>
      </c>
      <c r="M47" s="64" t="s">
        <v>502</v>
      </c>
      <c r="N47" s="64" t="s">
        <v>502</v>
      </c>
      <c r="O47" s="65" t="s">
        <v>502</v>
      </c>
      <c r="P47" s="48"/>
      <c r="Q47" s="48"/>
      <c r="R47" s="48"/>
      <c r="S47" s="48"/>
      <c r="T47" s="48"/>
      <c r="U47" s="48"/>
    </row>
    <row r="48" spans="1:21" ht="30.75" customHeight="1" x14ac:dyDescent="0.2">
      <c r="A48" s="48"/>
      <c r="B48" s="1178"/>
      <c r="C48" s="1179"/>
      <c r="D48" s="62"/>
      <c r="E48" s="1155" t="s">
        <v>13</v>
      </c>
      <c r="F48" s="1155"/>
      <c r="G48" s="1155"/>
      <c r="H48" s="1155"/>
      <c r="I48" s="1155"/>
      <c r="J48" s="1156"/>
      <c r="K48" s="63">
        <v>146</v>
      </c>
      <c r="L48" s="64">
        <v>106</v>
      </c>
      <c r="M48" s="64">
        <v>115</v>
      </c>
      <c r="N48" s="64">
        <v>131</v>
      </c>
      <c r="O48" s="65">
        <v>143</v>
      </c>
      <c r="P48" s="48"/>
      <c r="Q48" s="48"/>
      <c r="R48" s="48"/>
      <c r="S48" s="48"/>
      <c r="T48" s="48"/>
      <c r="U48" s="48"/>
    </row>
    <row r="49" spans="1:21" ht="30.75" customHeight="1" x14ac:dyDescent="0.2">
      <c r="A49" s="48"/>
      <c r="B49" s="1178"/>
      <c r="C49" s="1179"/>
      <c r="D49" s="62"/>
      <c r="E49" s="1155" t="s">
        <v>14</v>
      </c>
      <c r="F49" s="1155"/>
      <c r="G49" s="1155"/>
      <c r="H49" s="1155"/>
      <c r="I49" s="1155"/>
      <c r="J49" s="1156"/>
      <c r="K49" s="63">
        <v>45</v>
      </c>
      <c r="L49" s="64">
        <v>26</v>
      </c>
      <c r="M49" s="64">
        <v>7</v>
      </c>
      <c r="N49" s="64">
        <v>7</v>
      </c>
      <c r="O49" s="65">
        <v>10</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t="s">
        <v>502</v>
      </c>
      <c r="M50" s="64" t="s">
        <v>502</v>
      </c>
      <c r="N50" s="64" t="s">
        <v>502</v>
      </c>
      <c r="O50" s="65" t="s">
        <v>502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502</v>
      </c>
      <c r="L51" s="64" t="s">
        <v>502</v>
      </c>
      <c r="M51" s="64" t="s">
        <v>502</v>
      </c>
      <c r="N51" s="64" t="s">
        <v>502</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778</v>
      </c>
      <c r="L52" s="64">
        <v>780</v>
      </c>
      <c r="M52" s="64">
        <v>791</v>
      </c>
      <c r="N52" s="64">
        <v>812</v>
      </c>
      <c r="O52" s="65">
        <v>782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54</v>
      </c>
      <c r="L53" s="69">
        <v>26</v>
      </c>
      <c r="M53" s="69">
        <v>68</v>
      </c>
      <c r="N53" s="69">
        <v>38</v>
      </c>
      <c r="O53" s="70">
        <v>64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561</v>
      </c>
      <c r="L58" s="84" t="s">
        <v>561</v>
      </c>
      <c r="M58" s="84" t="s">
        <v>561</v>
      </c>
      <c r="N58" s="84" t="s">
        <v>561</v>
      </c>
      <c r="O58" s="85" t="s">
        <v>561</v>
      </c>
    </row>
    <row r="59" spans="1:21" ht="31.5" customHeight="1" x14ac:dyDescent="0.2">
      <c r="B59" s="1163"/>
      <c r="C59" s="1164"/>
      <c r="D59" s="1170" t="s">
        <v>26</v>
      </c>
      <c r="E59" s="1171"/>
      <c r="F59" s="1171"/>
      <c r="G59" s="1171"/>
      <c r="H59" s="1171"/>
      <c r="I59" s="1171"/>
      <c r="J59" s="1172"/>
      <c r="K59" s="86" t="s">
        <v>561</v>
      </c>
      <c r="L59" s="87" t="s">
        <v>561</v>
      </c>
      <c r="M59" s="87" t="s">
        <v>561</v>
      </c>
      <c r="N59" s="87" t="s">
        <v>561</v>
      </c>
      <c r="O59" s="88" t="s">
        <v>561</v>
      </c>
    </row>
    <row r="60" spans="1:21" ht="31.5" customHeight="1" thickBot="1" x14ac:dyDescent="0.25">
      <c r="B60" s="1165"/>
      <c r="C60" s="1166"/>
      <c r="D60" s="1173" t="s">
        <v>27</v>
      </c>
      <c r="E60" s="1174"/>
      <c r="F60" s="1174"/>
      <c r="G60" s="1174"/>
      <c r="H60" s="1174"/>
      <c r="I60" s="1174"/>
      <c r="J60" s="1175"/>
      <c r="K60" s="89" t="s">
        <v>561</v>
      </c>
      <c r="L60" s="90" t="s">
        <v>561</v>
      </c>
      <c r="M60" s="90" t="s">
        <v>561</v>
      </c>
      <c r="N60" s="90" t="s">
        <v>561</v>
      </c>
      <c r="O60" s="91" t="s">
        <v>561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myaQydtQeOSOTVEMqdmRjFrV0/COdvxFJy3i28VoIMk/Nq9PxhdbwaBJo4aUx198Ttp1vsJYYzuv7zak5M1Ug==" saltValue="yIP+VzMeOYqvjRbG7QxW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49"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7429</v>
      </c>
      <c r="J41" s="344">
        <v>7588</v>
      </c>
      <c r="K41" s="344">
        <v>7048</v>
      </c>
      <c r="L41" s="344">
        <v>6513</v>
      </c>
      <c r="M41" s="345">
        <v>6111</v>
      </c>
    </row>
    <row r="42" spans="2:13" ht="27.75" customHeight="1" x14ac:dyDescent="0.2">
      <c r="B42" s="1186"/>
      <c r="C42" s="1187"/>
      <c r="D42" s="106"/>
      <c r="E42" s="1190" t="s">
        <v>32</v>
      </c>
      <c r="F42" s="1190"/>
      <c r="G42" s="1190"/>
      <c r="H42" s="1191"/>
      <c r="I42" s="346" t="s">
        <v>502</v>
      </c>
      <c r="J42" s="347" t="s">
        <v>502</v>
      </c>
      <c r="K42" s="347" t="s">
        <v>502</v>
      </c>
      <c r="L42" s="347" t="s">
        <v>502</v>
      </c>
      <c r="M42" s="348" t="s">
        <v>502</v>
      </c>
    </row>
    <row r="43" spans="2:13" ht="27.75" customHeight="1" x14ac:dyDescent="0.2">
      <c r="B43" s="1186"/>
      <c r="C43" s="1187"/>
      <c r="D43" s="106"/>
      <c r="E43" s="1190" t="s">
        <v>33</v>
      </c>
      <c r="F43" s="1190"/>
      <c r="G43" s="1190"/>
      <c r="H43" s="1191"/>
      <c r="I43" s="346">
        <v>2677</v>
      </c>
      <c r="J43" s="347">
        <v>2424</v>
      </c>
      <c r="K43" s="347">
        <v>2271</v>
      </c>
      <c r="L43" s="347">
        <v>2110</v>
      </c>
      <c r="M43" s="348">
        <v>2314</v>
      </c>
    </row>
    <row r="44" spans="2:13" ht="27.75" customHeight="1" x14ac:dyDescent="0.2">
      <c r="B44" s="1186"/>
      <c r="C44" s="1187"/>
      <c r="D44" s="106"/>
      <c r="E44" s="1190" t="s">
        <v>34</v>
      </c>
      <c r="F44" s="1190"/>
      <c r="G44" s="1190"/>
      <c r="H44" s="1191"/>
      <c r="I44" s="346">
        <v>58</v>
      </c>
      <c r="J44" s="347">
        <v>31</v>
      </c>
      <c r="K44" s="347">
        <v>36</v>
      </c>
      <c r="L44" s="347">
        <v>39</v>
      </c>
      <c r="M44" s="348">
        <v>148</v>
      </c>
    </row>
    <row r="45" spans="2:13" ht="27.75" customHeight="1" x14ac:dyDescent="0.2">
      <c r="B45" s="1186"/>
      <c r="C45" s="1187"/>
      <c r="D45" s="106"/>
      <c r="E45" s="1190" t="s">
        <v>35</v>
      </c>
      <c r="F45" s="1190"/>
      <c r="G45" s="1190"/>
      <c r="H45" s="1191"/>
      <c r="I45" s="346">
        <v>1320</v>
      </c>
      <c r="J45" s="347">
        <v>1267</v>
      </c>
      <c r="K45" s="347">
        <v>1210</v>
      </c>
      <c r="L45" s="347">
        <v>1058</v>
      </c>
      <c r="M45" s="348">
        <v>1293</v>
      </c>
    </row>
    <row r="46" spans="2:13" ht="27.75" customHeight="1" x14ac:dyDescent="0.2">
      <c r="B46" s="1186"/>
      <c r="C46" s="1187"/>
      <c r="D46" s="107"/>
      <c r="E46" s="1190" t="s">
        <v>36</v>
      </c>
      <c r="F46" s="1190"/>
      <c r="G46" s="1190"/>
      <c r="H46" s="1191"/>
      <c r="I46" s="346" t="s">
        <v>502</v>
      </c>
      <c r="J46" s="347" t="s">
        <v>502</v>
      </c>
      <c r="K46" s="347" t="s">
        <v>502</v>
      </c>
      <c r="L46" s="347" t="s">
        <v>502</v>
      </c>
      <c r="M46" s="348" t="s">
        <v>502</v>
      </c>
    </row>
    <row r="47" spans="2:13" ht="27.75" customHeight="1" x14ac:dyDescent="0.2">
      <c r="B47" s="1186"/>
      <c r="C47" s="1187"/>
      <c r="D47" s="108"/>
      <c r="E47" s="1200" t="s">
        <v>37</v>
      </c>
      <c r="F47" s="1201"/>
      <c r="G47" s="1201"/>
      <c r="H47" s="1202"/>
      <c r="I47" s="346" t="s">
        <v>502</v>
      </c>
      <c r="J47" s="347" t="s">
        <v>502</v>
      </c>
      <c r="K47" s="347" t="s">
        <v>502</v>
      </c>
      <c r="L47" s="347" t="s">
        <v>502</v>
      </c>
      <c r="M47" s="348" t="s">
        <v>502</v>
      </c>
    </row>
    <row r="48" spans="2:13" ht="27.75" customHeight="1" x14ac:dyDescent="0.2">
      <c r="B48" s="1186"/>
      <c r="C48" s="1187"/>
      <c r="D48" s="106"/>
      <c r="E48" s="1190" t="s">
        <v>38</v>
      </c>
      <c r="F48" s="1190"/>
      <c r="G48" s="1190"/>
      <c r="H48" s="1191"/>
      <c r="I48" s="346" t="s">
        <v>502</v>
      </c>
      <c r="J48" s="347" t="s">
        <v>502</v>
      </c>
      <c r="K48" s="347" t="s">
        <v>502</v>
      </c>
      <c r="L48" s="347" t="s">
        <v>502</v>
      </c>
      <c r="M48" s="348" t="s">
        <v>502</v>
      </c>
    </row>
    <row r="49" spans="2:13" ht="27.75" customHeight="1" x14ac:dyDescent="0.2">
      <c r="B49" s="1188"/>
      <c r="C49" s="1189"/>
      <c r="D49" s="106"/>
      <c r="E49" s="1190" t="s">
        <v>39</v>
      </c>
      <c r="F49" s="1190"/>
      <c r="G49" s="1190"/>
      <c r="H49" s="1191"/>
      <c r="I49" s="346" t="s">
        <v>502</v>
      </c>
      <c r="J49" s="347" t="s">
        <v>502</v>
      </c>
      <c r="K49" s="347" t="s">
        <v>502</v>
      </c>
      <c r="L49" s="347" t="s">
        <v>502</v>
      </c>
      <c r="M49" s="348" t="s">
        <v>502</v>
      </c>
    </row>
    <row r="50" spans="2:13" ht="27.75" customHeight="1" x14ac:dyDescent="0.2">
      <c r="B50" s="1184" t="s">
        <v>40</v>
      </c>
      <c r="C50" s="1185"/>
      <c r="D50" s="109"/>
      <c r="E50" s="1190" t="s">
        <v>41</v>
      </c>
      <c r="F50" s="1190"/>
      <c r="G50" s="1190"/>
      <c r="H50" s="1191"/>
      <c r="I50" s="346">
        <v>3126</v>
      </c>
      <c r="J50" s="347">
        <v>3945</v>
      </c>
      <c r="K50" s="347">
        <v>3905</v>
      </c>
      <c r="L50" s="347">
        <v>4123</v>
      </c>
      <c r="M50" s="348">
        <v>4410</v>
      </c>
    </row>
    <row r="51" spans="2:13" ht="27.75" customHeight="1" x14ac:dyDescent="0.2">
      <c r="B51" s="1186"/>
      <c r="C51" s="1187"/>
      <c r="D51" s="106"/>
      <c r="E51" s="1190" t="s">
        <v>42</v>
      </c>
      <c r="F51" s="1190"/>
      <c r="G51" s="1190"/>
      <c r="H51" s="1191"/>
      <c r="I51" s="346">
        <v>2520</v>
      </c>
      <c r="J51" s="347">
        <v>2679</v>
      </c>
      <c r="K51" s="347">
        <v>2631</v>
      </c>
      <c r="L51" s="347">
        <v>2610</v>
      </c>
      <c r="M51" s="348">
        <v>2670</v>
      </c>
    </row>
    <row r="52" spans="2:13" ht="27.75" customHeight="1" x14ac:dyDescent="0.2">
      <c r="B52" s="1188"/>
      <c r="C52" s="1189"/>
      <c r="D52" s="106"/>
      <c r="E52" s="1190" t="s">
        <v>43</v>
      </c>
      <c r="F52" s="1190"/>
      <c r="G52" s="1190"/>
      <c r="H52" s="1191"/>
      <c r="I52" s="346">
        <v>7932</v>
      </c>
      <c r="J52" s="347">
        <v>7967</v>
      </c>
      <c r="K52" s="347">
        <v>7629</v>
      </c>
      <c r="L52" s="347">
        <v>7156</v>
      </c>
      <c r="M52" s="348">
        <v>6592</v>
      </c>
    </row>
    <row r="53" spans="2:13" ht="27.75" customHeight="1" thickBot="1" x14ac:dyDescent="0.25">
      <c r="B53" s="1192" t="s">
        <v>19</v>
      </c>
      <c r="C53" s="1193"/>
      <c r="D53" s="110"/>
      <c r="E53" s="1194" t="s">
        <v>44</v>
      </c>
      <c r="F53" s="1194"/>
      <c r="G53" s="1194"/>
      <c r="H53" s="1195"/>
      <c r="I53" s="349">
        <v>-2093</v>
      </c>
      <c r="J53" s="350">
        <v>-3280</v>
      </c>
      <c r="K53" s="350">
        <v>-3601</v>
      </c>
      <c r="L53" s="350">
        <v>-4169</v>
      </c>
      <c r="M53" s="351">
        <v>-3805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Ee6jx0C5iSNkVtFqhYcFAIw+BDNpl3fs5qUZpu/4+oYDml26d05EoLpab8uDfhuki1847dX4eBrVWtNIfWWNw==" saltValue="pi+DZ+lEcRKPFGd5+gQ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1288</v>
      </c>
      <c r="G55" s="352">
        <v>1220</v>
      </c>
      <c r="H55" s="353">
        <v>1249</v>
      </c>
    </row>
    <row r="56" spans="2:8" ht="52.5" customHeight="1" x14ac:dyDescent="0.2">
      <c r="B56" s="122"/>
      <c r="C56" s="1213" t="s">
        <v>47</v>
      </c>
      <c r="D56" s="1213"/>
      <c r="E56" s="1214"/>
      <c r="F56" s="354">
        <v>313</v>
      </c>
      <c r="G56" s="354">
        <v>352</v>
      </c>
      <c r="H56" s="355">
        <v>370</v>
      </c>
    </row>
    <row r="57" spans="2:8" ht="53.25" customHeight="1" x14ac:dyDescent="0.2">
      <c r="B57" s="122"/>
      <c r="C57" s="1215" t="s">
        <v>48</v>
      </c>
      <c r="D57" s="1215"/>
      <c r="E57" s="1216"/>
      <c r="F57" s="356">
        <v>2071</v>
      </c>
      <c r="G57" s="356">
        <v>2372</v>
      </c>
      <c r="H57" s="357">
        <v>2346</v>
      </c>
    </row>
    <row r="58" spans="2:8" ht="45.75" customHeight="1" x14ac:dyDescent="0.2">
      <c r="B58" s="123"/>
      <c r="C58" s="1203" t="s">
        <v>556</v>
      </c>
      <c r="D58" s="1204"/>
      <c r="E58" s="1205"/>
      <c r="F58" s="358">
        <v>771</v>
      </c>
      <c r="G58" s="358">
        <v>772</v>
      </c>
      <c r="H58" s="359">
        <v>707</v>
      </c>
    </row>
    <row r="59" spans="2:8" ht="45.75" customHeight="1" x14ac:dyDescent="0.2">
      <c r="B59" s="123"/>
      <c r="C59" s="1203" t="s">
        <v>557</v>
      </c>
      <c r="D59" s="1204"/>
      <c r="E59" s="1205"/>
      <c r="F59" s="358">
        <v>226</v>
      </c>
      <c r="G59" s="358">
        <v>497</v>
      </c>
      <c r="H59" s="359">
        <v>452</v>
      </c>
    </row>
    <row r="60" spans="2:8" ht="45.75" customHeight="1" x14ac:dyDescent="0.2">
      <c r="B60" s="123"/>
      <c r="C60" s="1203" t="s">
        <v>558</v>
      </c>
      <c r="D60" s="1204"/>
      <c r="E60" s="1205"/>
      <c r="F60" s="358">
        <v>451</v>
      </c>
      <c r="G60" s="358">
        <v>394</v>
      </c>
      <c r="H60" s="359">
        <v>390</v>
      </c>
    </row>
    <row r="61" spans="2:8" ht="45.75" customHeight="1" x14ac:dyDescent="0.2">
      <c r="B61" s="123"/>
      <c r="C61" s="1203" t="s">
        <v>559</v>
      </c>
      <c r="D61" s="1204"/>
      <c r="E61" s="1205"/>
      <c r="F61" s="358">
        <v>201</v>
      </c>
      <c r="G61" s="358">
        <v>251</v>
      </c>
      <c r="H61" s="359">
        <v>302</v>
      </c>
    </row>
    <row r="62" spans="2:8" ht="45.75" customHeight="1" thickBot="1" x14ac:dyDescent="0.25">
      <c r="B62" s="124"/>
      <c r="C62" s="1206" t="s">
        <v>560</v>
      </c>
      <c r="D62" s="1207"/>
      <c r="E62" s="1208"/>
      <c r="F62" s="360">
        <v>255</v>
      </c>
      <c r="G62" s="360">
        <v>255</v>
      </c>
      <c r="H62" s="361">
        <v>255</v>
      </c>
    </row>
    <row r="63" spans="2:8" ht="52.5" customHeight="1" thickBot="1" x14ac:dyDescent="0.25">
      <c r="B63" s="125"/>
      <c r="C63" s="1209" t="s">
        <v>49</v>
      </c>
      <c r="D63" s="1209"/>
      <c r="E63" s="1210"/>
      <c r="F63" s="362">
        <v>3672</v>
      </c>
      <c r="G63" s="362">
        <v>3944</v>
      </c>
      <c r="H63" s="363">
        <v>3964</v>
      </c>
    </row>
    <row r="64" spans="2:8" ht="13" x14ac:dyDescent="0.2"/>
  </sheetData>
  <sheetProtection algorithmName="SHA-512" hashValue="PxkSoVLy1vIlKeooQsIUu16h5TBVUe2yl+A49V3GJ4JSB6e5DDwlAkoqOaHnHMBfVqt5tuLmDj/y7OPQ7jY/TQ==" saltValue="17OZzeCTR07F6xWOz8V8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16541</v>
      </c>
      <c r="E3" s="144"/>
      <c r="F3" s="145">
        <v>52068</v>
      </c>
      <c r="G3" s="146"/>
      <c r="H3" s="147"/>
    </row>
    <row r="4" spans="1:8" x14ac:dyDescent="0.2">
      <c r="A4" s="148"/>
      <c r="B4" s="149"/>
      <c r="C4" s="150"/>
      <c r="D4" s="151">
        <v>11784</v>
      </c>
      <c r="E4" s="152"/>
      <c r="F4" s="153">
        <v>26936</v>
      </c>
      <c r="G4" s="154"/>
      <c r="H4" s="155"/>
    </row>
    <row r="5" spans="1:8" x14ac:dyDescent="0.2">
      <c r="A5" s="136" t="s">
        <v>520</v>
      </c>
      <c r="B5" s="141"/>
      <c r="C5" s="142"/>
      <c r="D5" s="143">
        <v>18606</v>
      </c>
      <c r="E5" s="144"/>
      <c r="F5" s="145">
        <v>47161</v>
      </c>
      <c r="G5" s="146"/>
      <c r="H5" s="147"/>
    </row>
    <row r="6" spans="1:8" x14ac:dyDescent="0.2">
      <c r="A6" s="148"/>
      <c r="B6" s="149"/>
      <c r="C6" s="150"/>
      <c r="D6" s="151">
        <v>13121</v>
      </c>
      <c r="E6" s="152"/>
      <c r="F6" s="153">
        <v>24595</v>
      </c>
      <c r="G6" s="154"/>
      <c r="H6" s="155"/>
    </row>
    <row r="7" spans="1:8" x14ac:dyDescent="0.2">
      <c r="A7" s="136" t="s">
        <v>521</v>
      </c>
      <c r="B7" s="141"/>
      <c r="C7" s="142"/>
      <c r="D7" s="143">
        <v>30408</v>
      </c>
      <c r="E7" s="144"/>
      <c r="F7" s="145">
        <v>43423</v>
      </c>
      <c r="G7" s="146"/>
      <c r="H7" s="147"/>
    </row>
    <row r="8" spans="1:8" x14ac:dyDescent="0.2">
      <c r="A8" s="148"/>
      <c r="B8" s="149"/>
      <c r="C8" s="150"/>
      <c r="D8" s="151">
        <v>20731</v>
      </c>
      <c r="E8" s="152"/>
      <c r="F8" s="153">
        <v>22207</v>
      </c>
      <c r="G8" s="154"/>
      <c r="H8" s="155"/>
    </row>
    <row r="9" spans="1:8" x14ac:dyDescent="0.2">
      <c r="A9" s="136" t="s">
        <v>522</v>
      </c>
      <c r="B9" s="141"/>
      <c r="C9" s="142"/>
      <c r="D9" s="143">
        <v>20862</v>
      </c>
      <c r="E9" s="144"/>
      <c r="F9" s="145">
        <v>45265</v>
      </c>
      <c r="G9" s="146"/>
      <c r="H9" s="147"/>
    </row>
    <row r="10" spans="1:8" x14ac:dyDescent="0.2">
      <c r="A10" s="148"/>
      <c r="B10" s="149"/>
      <c r="C10" s="150"/>
      <c r="D10" s="151">
        <v>16924</v>
      </c>
      <c r="E10" s="152"/>
      <c r="F10" s="153">
        <v>22600</v>
      </c>
      <c r="G10" s="154"/>
      <c r="H10" s="155"/>
    </row>
    <row r="11" spans="1:8" x14ac:dyDescent="0.2">
      <c r="A11" s="136" t="s">
        <v>523</v>
      </c>
      <c r="B11" s="141"/>
      <c r="C11" s="142"/>
      <c r="D11" s="143">
        <v>21760</v>
      </c>
      <c r="E11" s="144"/>
      <c r="F11" s="145">
        <v>54621</v>
      </c>
      <c r="G11" s="146"/>
      <c r="H11" s="147"/>
    </row>
    <row r="12" spans="1:8" x14ac:dyDescent="0.2">
      <c r="A12" s="148"/>
      <c r="B12" s="149"/>
      <c r="C12" s="156"/>
      <c r="D12" s="151">
        <v>14695</v>
      </c>
      <c r="E12" s="152"/>
      <c r="F12" s="153">
        <v>30892</v>
      </c>
      <c r="G12" s="154"/>
      <c r="H12" s="155"/>
    </row>
    <row r="13" spans="1:8" x14ac:dyDescent="0.2">
      <c r="A13" s="136"/>
      <c r="B13" s="141"/>
      <c r="C13" s="157"/>
      <c r="D13" s="158">
        <v>21635</v>
      </c>
      <c r="E13" s="159"/>
      <c r="F13" s="160">
        <v>48508</v>
      </c>
      <c r="G13" s="161"/>
      <c r="H13" s="147"/>
    </row>
    <row r="14" spans="1:8" x14ac:dyDescent="0.2">
      <c r="A14" s="148"/>
      <c r="B14" s="149"/>
      <c r="C14" s="150"/>
      <c r="D14" s="151">
        <v>15451</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v>
      </c>
      <c r="C19" s="162">
        <f>ROUND(VALUE(SUBSTITUTE(実質収支比率等に係る経年分析!G$48,"▲","-")),2)</f>
        <v>5.55</v>
      </c>
      <c r="D19" s="162">
        <f>ROUND(VALUE(SUBSTITUTE(実質収支比率等に係る経年分析!H$48,"▲","-")),2)</f>
        <v>5.07</v>
      </c>
      <c r="E19" s="162">
        <f>ROUND(VALUE(SUBSTITUTE(実質収支比率等に係る経年分析!I$48,"▲","-")),2)</f>
        <v>4.01</v>
      </c>
      <c r="F19" s="162">
        <f>ROUND(VALUE(SUBSTITUTE(実質収支比率等に係る経年分析!J$48,"▲","-")),2)</f>
        <v>5.0599999999999996</v>
      </c>
    </row>
    <row r="20" spans="1:11" x14ac:dyDescent="0.2">
      <c r="A20" s="162" t="s">
        <v>53</v>
      </c>
      <c r="B20" s="162">
        <f>ROUND(VALUE(SUBSTITUTE(実質収支比率等に係る経年分析!F$47,"▲","-")),2)</f>
        <v>14.77</v>
      </c>
      <c r="C20" s="162">
        <f>ROUND(VALUE(SUBSTITUTE(実質収支比率等に係る経年分析!G$47,"▲","-")),2)</f>
        <v>19.09</v>
      </c>
      <c r="D20" s="162">
        <f>ROUND(VALUE(SUBSTITUTE(実質収支比率等に係る経年分析!H$47,"▲","-")),2)</f>
        <v>17.16</v>
      </c>
      <c r="E20" s="162">
        <f>ROUND(VALUE(SUBSTITUTE(実質収支比率等に係る経年分析!I$47,"▲","-")),2)</f>
        <v>15.66</v>
      </c>
      <c r="F20" s="162">
        <f>ROUND(VALUE(SUBSTITUTE(実質収支比率等に係る経年分析!J$47,"▲","-")),2)</f>
        <v>15.43</v>
      </c>
    </row>
    <row r="21" spans="1:11" x14ac:dyDescent="0.2">
      <c r="A21" s="162" t="s">
        <v>54</v>
      </c>
      <c r="B21" s="162">
        <f>IF(ISNUMBER(VALUE(SUBSTITUTE(実質収支比率等に係る経年分析!F$49,"▲","-"))),ROUND(VALUE(SUBSTITUTE(実質収支比率等に係る経年分析!F$49,"▲","-")),2),NA())</f>
        <v>1.22</v>
      </c>
      <c r="C21" s="162">
        <f>IF(ISNUMBER(VALUE(SUBSTITUTE(実質収支比率等に係る経年分析!G$49,"▲","-"))),ROUND(VALUE(SUBSTITUTE(実質収支比率等に係る経年分析!G$49,"▲","-")),2),NA())</f>
        <v>6.14</v>
      </c>
      <c r="D21" s="162">
        <f>IF(ISNUMBER(VALUE(SUBSTITUTE(実質収支比率等に係る経年分析!H$49,"▲","-"))),ROUND(VALUE(SUBSTITUTE(実質収支比率等に係る経年分析!H$49,"▲","-")),2),NA())</f>
        <v>-2.98</v>
      </c>
      <c r="E21" s="162">
        <f>IF(ISNUMBER(VALUE(SUBSTITUTE(実質収支比率等に係る経年分析!I$49,"▲","-"))),ROUND(VALUE(SUBSTITUTE(実質収支比率等に係る経年分析!I$49,"▲","-")),2),NA())</f>
        <v>-1.74</v>
      </c>
      <c r="F21" s="162">
        <f>IF(ISNUMBER(VALUE(SUBSTITUTE(実質収支比率等に係る経年分析!J$49,"▲","-"))),ROUND(VALUE(SUBSTITUTE(実質収支比率等に係る経年分析!J$49,"▲","-")),2),NA())</f>
        <v>1.56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土地取得特別会計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5.0199999999999996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778</v>
      </c>
      <c r="E42" s="164"/>
      <c r="F42" s="164"/>
      <c r="G42" s="164">
        <f>'実質公債費比率（分子）の構造'!L$52</f>
        <v>780</v>
      </c>
      <c r="H42" s="164"/>
      <c r="I42" s="164"/>
      <c r="J42" s="164">
        <f>'実質公債費比率（分子）の構造'!M$52</f>
        <v>791</v>
      </c>
      <c r="K42" s="164"/>
      <c r="L42" s="164"/>
      <c r="M42" s="164">
        <f>'実質公債費比率（分子）の構造'!N$52</f>
        <v>812</v>
      </c>
      <c r="N42" s="164"/>
      <c r="O42" s="164"/>
      <c r="P42" s="164">
        <f>'実質公債費比率（分子）の構造'!O$52</f>
        <v>782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2</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45</v>
      </c>
      <c r="C45" s="164"/>
      <c r="D45" s="164"/>
      <c r="E45" s="164">
        <f>'実質公債費比率（分子）の構造'!L$49</f>
        <v>26</v>
      </c>
      <c r="F45" s="164"/>
      <c r="G45" s="164"/>
      <c r="H45" s="164">
        <f>'実質公債費比率（分子）の構造'!M$49</f>
        <v>7</v>
      </c>
      <c r="I45" s="164"/>
      <c r="J45" s="164"/>
      <c r="K45" s="164">
        <f>'実質公債費比率（分子）の構造'!N$49</f>
        <v>7</v>
      </c>
      <c r="L45" s="164"/>
      <c r="M45" s="164"/>
      <c r="N45" s="164">
        <f>'実質公債費比率（分子）の構造'!O$49</f>
        <v>10</v>
      </c>
      <c r="O45" s="164"/>
      <c r="P45" s="164"/>
    </row>
    <row r="46" spans="1:16" x14ac:dyDescent="0.2">
      <c r="A46" s="164" t="s">
        <v>64</v>
      </c>
      <c r="B46" s="164">
        <f>'実質公債費比率（分子）の構造'!K$48</f>
        <v>146</v>
      </c>
      <c r="C46" s="164"/>
      <c r="D46" s="164"/>
      <c r="E46" s="164">
        <f>'実質公債費比率（分子）の構造'!L$48</f>
        <v>106</v>
      </c>
      <c r="F46" s="164"/>
      <c r="G46" s="164"/>
      <c r="H46" s="164">
        <f>'実質公債費比率（分子）の構造'!M$48</f>
        <v>115</v>
      </c>
      <c r="I46" s="164"/>
      <c r="J46" s="164"/>
      <c r="K46" s="164">
        <f>'実質公債費比率（分子）の構造'!N$48</f>
        <v>131</v>
      </c>
      <c r="L46" s="164"/>
      <c r="M46" s="164"/>
      <c r="N46" s="164">
        <f>'実質公債費比率（分子）の構造'!O$48</f>
        <v>143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639</v>
      </c>
      <c r="C49" s="164"/>
      <c r="D49" s="164"/>
      <c r="E49" s="164">
        <f>'実質公債費比率（分子）の構造'!L$45</f>
        <v>674</v>
      </c>
      <c r="F49" s="164"/>
      <c r="G49" s="164"/>
      <c r="H49" s="164">
        <f>'実質公債費比率（分子）の構造'!M$45</f>
        <v>737</v>
      </c>
      <c r="I49" s="164"/>
      <c r="J49" s="164"/>
      <c r="K49" s="164">
        <f>'実質公債費比率（分子）の構造'!N$45</f>
        <v>712</v>
      </c>
      <c r="L49" s="164"/>
      <c r="M49" s="164"/>
      <c r="N49" s="164">
        <f>'実質公債費比率（分子）の構造'!O$45</f>
        <v>693</v>
      </c>
      <c r="O49" s="164"/>
      <c r="P49" s="164"/>
    </row>
    <row r="50" spans="1:16" x14ac:dyDescent="0.2">
      <c r="A50" s="164" t="s">
        <v>67</v>
      </c>
      <c r="B50" s="164" t="e">
        <f>NA()</f>
        <v>#N/A</v>
      </c>
      <c r="C50" s="164">
        <f>IF(ISNUMBER('実質公債費比率（分子）の構造'!K$53),'実質公債費比率（分子）の構造'!K$53,NA())</f>
        <v>54</v>
      </c>
      <c r="D50" s="164" t="e">
        <f>NA()</f>
        <v>#N/A</v>
      </c>
      <c r="E50" s="164" t="e">
        <f>NA()</f>
        <v>#N/A</v>
      </c>
      <c r="F50" s="164">
        <f>IF(ISNUMBER('実質公債費比率（分子）の構造'!L$53),'実質公債費比率（分子）の構造'!L$53,NA())</f>
        <v>26</v>
      </c>
      <c r="G50" s="164" t="e">
        <f>NA()</f>
        <v>#N/A</v>
      </c>
      <c r="H50" s="164" t="e">
        <f>NA()</f>
        <v>#N/A</v>
      </c>
      <c r="I50" s="164">
        <f>IF(ISNUMBER('実質公債費比率（分子）の構造'!M$53),'実質公債費比率（分子）の構造'!M$53,NA())</f>
        <v>68</v>
      </c>
      <c r="J50" s="164" t="e">
        <f>NA()</f>
        <v>#N/A</v>
      </c>
      <c r="K50" s="164" t="e">
        <f>NA()</f>
        <v>#N/A</v>
      </c>
      <c r="L50" s="164">
        <f>IF(ISNUMBER('実質公債費比率（分子）の構造'!N$53),'実質公債費比率（分子）の構造'!N$53,NA())</f>
        <v>38</v>
      </c>
      <c r="M50" s="164" t="e">
        <f>NA()</f>
        <v>#N/A</v>
      </c>
      <c r="N50" s="164" t="e">
        <f>NA()</f>
        <v>#N/A</v>
      </c>
      <c r="O50" s="164">
        <f>IF(ISNUMBER('実質公債費比率（分子）の構造'!O$53),'実質公債費比率（分子）の構造'!O$53,NA())</f>
        <v>64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7932</v>
      </c>
      <c r="E56" s="163"/>
      <c r="F56" s="163"/>
      <c r="G56" s="163">
        <f>'将来負担比率（分子）の構造'!J$52</f>
        <v>7967</v>
      </c>
      <c r="H56" s="163"/>
      <c r="I56" s="163"/>
      <c r="J56" s="163">
        <f>'将来負担比率（分子）の構造'!K$52</f>
        <v>7629</v>
      </c>
      <c r="K56" s="163"/>
      <c r="L56" s="163"/>
      <c r="M56" s="163">
        <f>'将来負担比率（分子）の構造'!L$52</f>
        <v>7156</v>
      </c>
      <c r="N56" s="163"/>
      <c r="O56" s="163"/>
      <c r="P56" s="163">
        <f>'将来負担比率（分子）の構造'!M$52</f>
        <v>6592</v>
      </c>
    </row>
    <row r="57" spans="1:16" x14ac:dyDescent="0.2">
      <c r="A57" s="163" t="s">
        <v>42</v>
      </c>
      <c r="B57" s="163"/>
      <c r="C57" s="163"/>
      <c r="D57" s="163">
        <f>'将来負担比率（分子）の構造'!I$51</f>
        <v>2520</v>
      </c>
      <c r="E57" s="163"/>
      <c r="F57" s="163"/>
      <c r="G57" s="163">
        <f>'将来負担比率（分子）の構造'!J$51</f>
        <v>2679</v>
      </c>
      <c r="H57" s="163"/>
      <c r="I57" s="163"/>
      <c r="J57" s="163">
        <f>'将来負担比率（分子）の構造'!K$51</f>
        <v>2631</v>
      </c>
      <c r="K57" s="163"/>
      <c r="L57" s="163"/>
      <c r="M57" s="163">
        <f>'将来負担比率（分子）の構造'!L$51</f>
        <v>2610</v>
      </c>
      <c r="N57" s="163"/>
      <c r="O57" s="163"/>
      <c r="P57" s="163">
        <f>'将来負担比率（分子）の構造'!M$51</f>
        <v>2670</v>
      </c>
    </row>
    <row r="58" spans="1:16" x14ac:dyDescent="0.2">
      <c r="A58" s="163" t="s">
        <v>41</v>
      </c>
      <c r="B58" s="163"/>
      <c r="C58" s="163"/>
      <c r="D58" s="163">
        <f>'将来負担比率（分子）の構造'!I$50</f>
        <v>3126</v>
      </c>
      <c r="E58" s="163"/>
      <c r="F58" s="163"/>
      <c r="G58" s="163">
        <f>'将来負担比率（分子）の構造'!J$50</f>
        <v>3945</v>
      </c>
      <c r="H58" s="163"/>
      <c r="I58" s="163"/>
      <c r="J58" s="163">
        <f>'将来負担比率（分子）の構造'!K$50</f>
        <v>3905</v>
      </c>
      <c r="K58" s="163"/>
      <c r="L58" s="163"/>
      <c r="M58" s="163">
        <f>'将来負担比率（分子）の構造'!L$50</f>
        <v>4123</v>
      </c>
      <c r="N58" s="163"/>
      <c r="O58" s="163"/>
      <c r="P58" s="163">
        <f>'将来負担比率（分子）の構造'!M$50</f>
        <v>4410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1320</v>
      </c>
      <c r="C62" s="163"/>
      <c r="D62" s="163"/>
      <c r="E62" s="163">
        <f>'将来負担比率（分子）の構造'!J$45</f>
        <v>1267</v>
      </c>
      <c r="F62" s="163"/>
      <c r="G62" s="163"/>
      <c r="H62" s="163">
        <f>'将来負担比率（分子）の構造'!K$45</f>
        <v>1210</v>
      </c>
      <c r="I62" s="163"/>
      <c r="J62" s="163"/>
      <c r="K62" s="163">
        <f>'将来負担比率（分子）の構造'!L$45</f>
        <v>1058</v>
      </c>
      <c r="L62" s="163"/>
      <c r="M62" s="163"/>
      <c r="N62" s="163">
        <f>'将来負担比率（分子）の構造'!M$45</f>
        <v>1293</v>
      </c>
      <c r="O62" s="163"/>
      <c r="P62" s="163"/>
    </row>
    <row r="63" spans="1:16" x14ac:dyDescent="0.2">
      <c r="A63" s="163" t="s">
        <v>34</v>
      </c>
      <c r="B63" s="163">
        <f>'将来負担比率（分子）の構造'!I$44</f>
        <v>58</v>
      </c>
      <c r="C63" s="163"/>
      <c r="D63" s="163"/>
      <c r="E63" s="163">
        <f>'将来負担比率（分子）の構造'!J$44</f>
        <v>31</v>
      </c>
      <c r="F63" s="163"/>
      <c r="G63" s="163"/>
      <c r="H63" s="163">
        <f>'将来負担比率（分子）の構造'!K$44</f>
        <v>36</v>
      </c>
      <c r="I63" s="163"/>
      <c r="J63" s="163"/>
      <c r="K63" s="163">
        <f>'将来負担比率（分子）の構造'!L$44</f>
        <v>39</v>
      </c>
      <c r="L63" s="163"/>
      <c r="M63" s="163"/>
      <c r="N63" s="163">
        <f>'将来負担比率（分子）の構造'!M$44</f>
        <v>148</v>
      </c>
      <c r="O63" s="163"/>
      <c r="P63" s="163"/>
    </row>
    <row r="64" spans="1:16" x14ac:dyDescent="0.2">
      <c r="A64" s="163" t="s">
        <v>33</v>
      </c>
      <c r="B64" s="163">
        <f>'将来負担比率（分子）の構造'!I$43</f>
        <v>2677</v>
      </c>
      <c r="C64" s="163"/>
      <c r="D64" s="163"/>
      <c r="E64" s="163">
        <f>'将来負担比率（分子）の構造'!J$43</f>
        <v>2424</v>
      </c>
      <c r="F64" s="163"/>
      <c r="G64" s="163"/>
      <c r="H64" s="163">
        <f>'将来負担比率（分子）の構造'!K$43</f>
        <v>2271</v>
      </c>
      <c r="I64" s="163"/>
      <c r="J64" s="163"/>
      <c r="K64" s="163">
        <f>'将来負担比率（分子）の構造'!L$43</f>
        <v>2110</v>
      </c>
      <c r="L64" s="163"/>
      <c r="M64" s="163"/>
      <c r="N64" s="163">
        <f>'将来負担比率（分子）の構造'!M$43</f>
        <v>2314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7429</v>
      </c>
      <c r="C66" s="163"/>
      <c r="D66" s="163"/>
      <c r="E66" s="163">
        <f>'将来負担比率（分子）の構造'!J$41</f>
        <v>7588</v>
      </c>
      <c r="F66" s="163"/>
      <c r="G66" s="163"/>
      <c r="H66" s="163">
        <f>'将来負担比率（分子）の構造'!K$41</f>
        <v>7048</v>
      </c>
      <c r="I66" s="163"/>
      <c r="J66" s="163"/>
      <c r="K66" s="163">
        <f>'将来負担比率（分子）の構造'!L$41</f>
        <v>6513</v>
      </c>
      <c r="L66" s="163"/>
      <c r="M66" s="163"/>
      <c r="N66" s="163">
        <f>'将来負担比率（分子）の構造'!M$41</f>
        <v>6111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1288</v>
      </c>
      <c r="C72" s="167">
        <f>基金残高に係る経年分析!G55</f>
        <v>1220</v>
      </c>
      <c r="D72" s="167">
        <f>基金残高に係る経年分析!H55</f>
        <v>1249</v>
      </c>
    </row>
    <row r="73" spans="1:16" x14ac:dyDescent="0.2">
      <c r="A73" s="166" t="s">
        <v>74</v>
      </c>
      <c r="B73" s="167">
        <f>基金残高に係る経年分析!F56</f>
        <v>313</v>
      </c>
      <c r="C73" s="167">
        <f>基金残高に係る経年分析!G56</f>
        <v>352</v>
      </c>
      <c r="D73" s="167">
        <f>基金残高に係る経年分析!H56</f>
        <v>370</v>
      </c>
    </row>
    <row r="74" spans="1:16" x14ac:dyDescent="0.2">
      <c r="A74" s="166" t="s">
        <v>75</v>
      </c>
      <c r="B74" s="167">
        <f>基金残高に係る経年分析!F57</f>
        <v>2071</v>
      </c>
      <c r="C74" s="167">
        <f>基金残高に係る経年分析!G57</f>
        <v>2372</v>
      </c>
      <c r="D74" s="167">
        <f>基金残高に係る経年分析!H57</f>
        <v>2346</v>
      </c>
    </row>
  </sheetData>
  <sheetProtection algorithmName="SHA-512" hashValue="kUvbHyokosjgjxjiKtr82ESEp3Uv5SHT9L7k5gDBsv+uVCn4SkD2bZu0R8S8MAe97mzNsGuNKr2q8NwXI2MiDA==" saltValue="+fHllinRaCDo2LzmnEzM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5528151</v>
      </c>
      <c r="S5" s="674"/>
      <c r="T5" s="674"/>
      <c r="U5" s="674"/>
      <c r="V5" s="674"/>
      <c r="W5" s="674"/>
      <c r="X5" s="674"/>
      <c r="Y5" s="702"/>
      <c r="Z5" s="715">
        <v>42.9</v>
      </c>
      <c r="AA5" s="715"/>
      <c r="AB5" s="715"/>
      <c r="AC5" s="715"/>
      <c r="AD5" s="716">
        <v>5000550</v>
      </c>
      <c r="AE5" s="716"/>
      <c r="AF5" s="716"/>
      <c r="AG5" s="716"/>
      <c r="AH5" s="716"/>
      <c r="AI5" s="716"/>
      <c r="AJ5" s="716"/>
      <c r="AK5" s="716"/>
      <c r="AL5" s="703">
        <v>61.9</v>
      </c>
      <c r="AM5" s="685"/>
      <c r="AN5" s="685"/>
      <c r="AO5" s="704"/>
      <c r="AP5" s="676" t="s">
        <v>217</v>
      </c>
      <c r="AQ5" s="677"/>
      <c r="AR5" s="677"/>
      <c r="AS5" s="677"/>
      <c r="AT5" s="677"/>
      <c r="AU5" s="677"/>
      <c r="AV5" s="677"/>
      <c r="AW5" s="677"/>
      <c r="AX5" s="677"/>
      <c r="AY5" s="677"/>
      <c r="AZ5" s="677"/>
      <c r="BA5" s="677"/>
      <c r="BB5" s="677"/>
      <c r="BC5" s="677"/>
      <c r="BD5" s="677"/>
      <c r="BE5" s="677"/>
      <c r="BF5" s="678"/>
      <c r="BG5" s="621">
        <v>5205045</v>
      </c>
      <c r="BH5" s="622"/>
      <c r="BI5" s="622"/>
      <c r="BJ5" s="622"/>
      <c r="BK5" s="622"/>
      <c r="BL5" s="622"/>
      <c r="BM5" s="622"/>
      <c r="BN5" s="623"/>
      <c r="BO5" s="659">
        <v>94.2</v>
      </c>
      <c r="BP5" s="659"/>
      <c r="BQ5" s="659"/>
      <c r="BR5" s="659"/>
      <c r="BS5" s="660">
        <v>204086</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89406</v>
      </c>
      <c r="S6" s="622"/>
      <c r="T6" s="622"/>
      <c r="U6" s="622"/>
      <c r="V6" s="622"/>
      <c r="W6" s="622"/>
      <c r="X6" s="622"/>
      <c r="Y6" s="623"/>
      <c r="Z6" s="659">
        <v>0.7</v>
      </c>
      <c r="AA6" s="659"/>
      <c r="AB6" s="659"/>
      <c r="AC6" s="659"/>
      <c r="AD6" s="660">
        <v>89406</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5205045</v>
      </c>
      <c r="BH6" s="622"/>
      <c r="BI6" s="622"/>
      <c r="BJ6" s="622"/>
      <c r="BK6" s="622"/>
      <c r="BL6" s="622"/>
      <c r="BM6" s="622"/>
      <c r="BN6" s="623"/>
      <c r="BO6" s="659">
        <v>94.2</v>
      </c>
      <c r="BP6" s="659"/>
      <c r="BQ6" s="659"/>
      <c r="BR6" s="659"/>
      <c r="BS6" s="660">
        <v>204086</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126926</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126926</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3025</v>
      </c>
      <c r="S7" s="622"/>
      <c r="T7" s="622"/>
      <c r="U7" s="622"/>
      <c r="V7" s="622"/>
      <c r="W7" s="622"/>
      <c r="X7" s="622"/>
      <c r="Y7" s="623"/>
      <c r="Z7" s="659">
        <v>0</v>
      </c>
      <c r="AA7" s="659"/>
      <c r="AB7" s="659"/>
      <c r="AC7" s="659"/>
      <c r="AD7" s="660">
        <v>3025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2828838</v>
      </c>
      <c r="BH7" s="622"/>
      <c r="BI7" s="622"/>
      <c r="BJ7" s="622"/>
      <c r="BK7" s="622"/>
      <c r="BL7" s="622"/>
      <c r="BM7" s="622"/>
      <c r="BN7" s="623"/>
      <c r="BO7" s="659">
        <v>51.2</v>
      </c>
      <c r="BP7" s="659"/>
      <c r="BQ7" s="659"/>
      <c r="BR7" s="659"/>
      <c r="BS7" s="660">
        <v>204086</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1747891</v>
      </c>
      <c r="CS7" s="622"/>
      <c r="CT7" s="622"/>
      <c r="CU7" s="622"/>
      <c r="CV7" s="622"/>
      <c r="CW7" s="622"/>
      <c r="CX7" s="622"/>
      <c r="CY7" s="623"/>
      <c r="CZ7" s="659">
        <v>14</v>
      </c>
      <c r="DA7" s="659"/>
      <c r="DB7" s="659"/>
      <c r="DC7" s="659"/>
      <c r="DD7" s="627">
        <v>103671</v>
      </c>
      <c r="DE7" s="622"/>
      <c r="DF7" s="622"/>
      <c r="DG7" s="622"/>
      <c r="DH7" s="622"/>
      <c r="DI7" s="622"/>
      <c r="DJ7" s="622"/>
      <c r="DK7" s="622"/>
      <c r="DL7" s="622"/>
      <c r="DM7" s="622"/>
      <c r="DN7" s="622"/>
      <c r="DO7" s="622"/>
      <c r="DP7" s="623"/>
      <c r="DQ7" s="627">
        <v>1478047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62116</v>
      </c>
      <c r="S8" s="622"/>
      <c r="T8" s="622"/>
      <c r="U8" s="622"/>
      <c r="V8" s="622"/>
      <c r="W8" s="622"/>
      <c r="X8" s="622"/>
      <c r="Y8" s="623"/>
      <c r="Z8" s="659">
        <v>0.5</v>
      </c>
      <c r="AA8" s="659"/>
      <c r="AB8" s="659"/>
      <c r="AC8" s="659"/>
      <c r="AD8" s="660">
        <v>62116</v>
      </c>
      <c r="AE8" s="660"/>
      <c r="AF8" s="660"/>
      <c r="AG8" s="660"/>
      <c r="AH8" s="660"/>
      <c r="AI8" s="660"/>
      <c r="AJ8" s="660"/>
      <c r="AK8" s="660"/>
      <c r="AL8" s="624">
        <v>0.8</v>
      </c>
      <c r="AM8" s="625"/>
      <c r="AN8" s="625"/>
      <c r="AO8" s="661"/>
      <c r="AP8" s="618" t="s">
        <v>228</v>
      </c>
      <c r="AQ8" s="619"/>
      <c r="AR8" s="619"/>
      <c r="AS8" s="619"/>
      <c r="AT8" s="619"/>
      <c r="AU8" s="619"/>
      <c r="AV8" s="619"/>
      <c r="AW8" s="619"/>
      <c r="AX8" s="619"/>
      <c r="AY8" s="619"/>
      <c r="AZ8" s="619"/>
      <c r="BA8" s="619"/>
      <c r="BB8" s="619"/>
      <c r="BC8" s="619"/>
      <c r="BD8" s="619"/>
      <c r="BE8" s="619"/>
      <c r="BF8" s="620"/>
      <c r="BG8" s="621">
        <v>58354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5679995</v>
      </c>
      <c r="CS8" s="622"/>
      <c r="CT8" s="622"/>
      <c r="CU8" s="622"/>
      <c r="CV8" s="622"/>
      <c r="CW8" s="622"/>
      <c r="CX8" s="622"/>
      <c r="CY8" s="623"/>
      <c r="CZ8" s="659">
        <v>45.6</v>
      </c>
      <c r="DA8" s="659"/>
      <c r="DB8" s="659"/>
      <c r="DC8" s="659"/>
      <c r="DD8" s="627">
        <v>80221</v>
      </c>
      <c r="DE8" s="622"/>
      <c r="DF8" s="622"/>
      <c r="DG8" s="622"/>
      <c r="DH8" s="622"/>
      <c r="DI8" s="622"/>
      <c r="DJ8" s="622"/>
      <c r="DK8" s="622"/>
      <c r="DL8" s="622"/>
      <c r="DM8" s="622"/>
      <c r="DN8" s="622"/>
      <c r="DO8" s="622"/>
      <c r="DP8" s="623"/>
      <c r="DQ8" s="627">
        <v>3615120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82703</v>
      </c>
      <c r="S9" s="622"/>
      <c r="T9" s="622"/>
      <c r="U9" s="622"/>
      <c r="V9" s="622"/>
      <c r="W9" s="622"/>
      <c r="X9" s="622"/>
      <c r="Y9" s="623"/>
      <c r="Z9" s="659">
        <v>0.6</v>
      </c>
      <c r="AA9" s="659"/>
      <c r="AB9" s="659"/>
      <c r="AC9" s="659"/>
      <c r="AD9" s="660">
        <v>82703</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1960235</v>
      </c>
      <c r="BH9" s="622"/>
      <c r="BI9" s="622"/>
      <c r="BJ9" s="622"/>
      <c r="BK9" s="622"/>
      <c r="BL9" s="622"/>
      <c r="BM9" s="622"/>
      <c r="BN9" s="623"/>
      <c r="BO9" s="659">
        <v>35.5</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1191745</v>
      </c>
      <c r="CS9" s="622"/>
      <c r="CT9" s="622"/>
      <c r="CU9" s="622"/>
      <c r="CV9" s="622"/>
      <c r="CW9" s="622"/>
      <c r="CX9" s="622"/>
      <c r="CY9" s="623"/>
      <c r="CZ9" s="659">
        <v>9.6</v>
      </c>
      <c r="DA9" s="659"/>
      <c r="DB9" s="659"/>
      <c r="DC9" s="659"/>
      <c r="DD9" s="627">
        <v>18398</v>
      </c>
      <c r="DE9" s="622"/>
      <c r="DF9" s="622"/>
      <c r="DG9" s="622"/>
      <c r="DH9" s="622"/>
      <c r="DI9" s="622"/>
      <c r="DJ9" s="622"/>
      <c r="DK9" s="622"/>
      <c r="DL9" s="622"/>
      <c r="DM9" s="622"/>
      <c r="DN9" s="622"/>
      <c r="DO9" s="622"/>
      <c r="DP9" s="623"/>
      <c r="DQ9" s="627">
        <v>963510</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84442</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468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468</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817070</v>
      </c>
      <c r="S11" s="622"/>
      <c r="T11" s="622"/>
      <c r="U11" s="622"/>
      <c r="V11" s="622"/>
      <c r="W11" s="622"/>
      <c r="X11" s="622"/>
      <c r="Y11" s="623"/>
      <c r="Z11" s="624">
        <v>6.3</v>
      </c>
      <c r="AA11" s="625"/>
      <c r="AB11" s="625"/>
      <c r="AC11" s="626"/>
      <c r="AD11" s="627">
        <v>817070</v>
      </c>
      <c r="AE11" s="622"/>
      <c r="AF11" s="622"/>
      <c r="AG11" s="622"/>
      <c r="AH11" s="622"/>
      <c r="AI11" s="622"/>
      <c r="AJ11" s="622"/>
      <c r="AK11" s="623"/>
      <c r="AL11" s="624">
        <v>10.1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725807</v>
      </c>
      <c r="BH11" s="622"/>
      <c r="BI11" s="622"/>
      <c r="BJ11" s="622"/>
      <c r="BK11" s="622"/>
      <c r="BL11" s="622"/>
      <c r="BM11" s="622"/>
      <c r="BN11" s="623"/>
      <c r="BO11" s="659">
        <v>13.1</v>
      </c>
      <c r="BP11" s="659"/>
      <c r="BQ11" s="659"/>
      <c r="BR11" s="659"/>
      <c r="BS11" s="660">
        <v>204086</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91335</v>
      </c>
      <c r="CS11" s="622"/>
      <c r="CT11" s="622"/>
      <c r="CU11" s="622"/>
      <c r="CV11" s="622"/>
      <c r="CW11" s="622"/>
      <c r="CX11" s="622"/>
      <c r="CY11" s="623"/>
      <c r="CZ11" s="659">
        <v>0.7</v>
      </c>
      <c r="DA11" s="659"/>
      <c r="DB11" s="659"/>
      <c r="DC11" s="659"/>
      <c r="DD11" s="627">
        <v>36103</v>
      </c>
      <c r="DE11" s="622"/>
      <c r="DF11" s="622"/>
      <c r="DG11" s="622"/>
      <c r="DH11" s="622"/>
      <c r="DI11" s="622"/>
      <c r="DJ11" s="622"/>
      <c r="DK11" s="622"/>
      <c r="DL11" s="622"/>
      <c r="DM11" s="622"/>
      <c r="DN11" s="622"/>
      <c r="DO11" s="622"/>
      <c r="DP11" s="623"/>
      <c r="DQ11" s="627">
        <v>64482</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2072459</v>
      </c>
      <c r="BH12" s="622"/>
      <c r="BI12" s="622"/>
      <c r="BJ12" s="622"/>
      <c r="BK12" s="622"/>
      <c r="BL12" s="622"/>
      <c r="BM12" s="622"/>
      <c r="BN12" s="623"/>
      <c r="BO12" s="659">
        <v>37.5</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83475</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25368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v>1296</v>
      </c>
      <c r="S13" s="622"/>
      <c r="T13" s="622"/>
      <c r="U13" s="622"/>
      <c r="V13" s="622"/>
      <c r="W13" s="622"/>
      <c r="X13" s="622"/>
      <c r="Y13" s="623"/>
      <c r="Z13" s="659">
        <v>0</v>
      </c>
      <c r="AA13" s="659"/>
      <c r="AB13" s="659"/>
      <c r="AC13" s="659"/>
      <c r="AD13" s="660">
        <v>1296</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2066734</v>
      </c>
      <c r="BH13" s="622"/>
      <c r="BI13" s="622"/>
      <c r="BJ13" s="622"/>
      <c r="BK13" s="622"/>
      <c r="BL13" s="622"/>
      <c r="BM13" s="622"/>
      <c r="BN13" s="623"/>
      <c r="BO13" s="659">
        <v>37.4</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1040792</v>
      </c>
      <c r="CS13" s="622"/>
      <c r="CT13" s="622"/>
      <c r="CU13" s="622"/>
      <c r="CV13" s="622"/>
      <c r="CW13" s="622"/>
      <c r="CX13" s="622"/>
      <c r="CY13" s="623"/>
      <c r="CZ13" s="659">
        <v>8.4</v>
      </c>
      <c r="DA13" s="659"/>
      <c r="DB13" s="659"/>
      <c r="DC13" s="659"/>
      <c r="DD13" s="627">
        <v>247484</v>
      </c>
      <c r="DE13" s="622"/>
      <c r="DF13" s="622"/>
      <c r="DG13" s="622"/>
      <c r="DH13" s="622"/>
      <c r="DI13" s="622"/>
      <c r="DJ13" s="622"/>
      <c r="DK13" s="622"/>
      <c r="DL13" s="622"/>
      <c r="DM13" s="622"/>
      <c r="DN13" s="622"/>
      <c r="DO13" s="622"/>
      <c r="DP13" s="623"/>
      <c r="DQ13" s="627">
        <v>950995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97161</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548170</v>
      </c>
      <c r="CS14" s="622"/>
      <c r="CT14" s="622"/>
      <c r="CU14" s="622"/>
      <c r="CV14" s="622"/>
      <c r="CW14" s="622"/>
      <c r="CX14" s="622"/>
      <c r="CY14" s="623"/>
      <c r="CZ14" s="659">
        <v>4.4000000000000004</v>
      </c>
      <c r="DA14" s="659"/>
      <c r="DB14" s="659"/>
      <c r="DC14" s="659"/>
      <c r="DD14" s="627">
        <v>16288</v>
      </c>
      <c r="DE14" s="622"/>
      <c r="DF14" s="622"/>
      <c r="DG14" s="622"/>
      <c r="DH14" s="622"/>
      <c r="DI14" s="622"/>
      <c r="DJ14" s="622"/>
      <c r="DK14" s="622"/>
      <c r="DL14" s="622"/>
      <c r="DM14" s="622"/>
      <c r="DN14" s="622"/>
      <c r="DO14" s="622"/>
      <c r="DP14" s="623"/>
      <c r="DQ14" s="627">
        <v>540679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25269</v>
      </c>
      <c r="S15" s="622"/>
      <c r="T15" s="622"/>
      <c r="U15" s="622"/>
      <c r="V15" s="622"/>
      <c r="W15" s="622"/>
      <c r="X15" s="622"/>
      <c r="Y15" s="623"/>
      <c r="Z15" s="659">
        <v>0.2</v>
      </c>
      <c r="AA15" s="659"/>
      <c r="AB15" s="659"/>
      <c r="AC15" s="659"/>
      <c r="AD15" s="660">
        <v>25269</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206587</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1258640</v>
      </c>
      <c r="CS15" s="622"/>
      <c r="CT15" s="622"/>
      <c r="CU15" s="622"/>
      <c r="CV15" s="622"/>
      <c r="CW15" s="622"/>
      <c r="CX15" s="622"/>
      <c r="CY15" s="623"/>
      <c r="CZ15" s="659">
        <v>10.1</v>
      </c>
      <c r="DA15" s="659"/>
      <c r="DB15" s="659"/>
      <c r="DC15" s="659"/>
      <c r="DD15" s="627">
        <v>260367</v>
      </c>
      <c r="DE15" s="622"/>
      <c r="DF15" s="622"/>
      <c r="DG15" s="622"/>
      <c r="DH15" s="622"/>
      <c r="DI15" s="622"/>
      <c r="DJ15" s="622"/>
      <c r="DK15" s="622"/>
      <c r="DL15" s="622"/>
      <c r="DM15" s="622"/>
      <c r="DN15" s="622"/>
      <c r="DO15" s="622"/>
      <c r="DP15" s="623"/>
      <c r="DQ15" s="627">
        <v>935716</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92838</v>
      </c>
      <c r="S16" s="622"/>
      <c r="T16" s="622"/>
      <c r="U16" s="622"/>
      <c r="V16" s="622"/>
      <c r="W16" s="622"/>
      <c r="X16" s="622"/>
      <c r="Y16" s="623"/>
      <c r="Z16" s="659">
        <v>0.7</v>
      </c>
      <c r="AA16" s="659"/>
      <c r="AB16" s="659"/>
      <c r="AC16" s="659"/>
      <c r="AD16" s="660">
        <v>92838</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222839</v>
      </c>
      <c r="S17" s="622"/>
      <c r="T17" s="622"/>
      <c r="U17" s="622"/>
      <c r="V17" s="622"/>
      <c r="W17" s="622"/>
      <c r="X17" s="622"/>
      <c r="Y17" s="623"/>
      <c r="Z17" s="659">
        <v>1.7</v>
      </c>
      <c r="AA17" s="659"/>
      <c r="AB17" s="659"/>
      <c r="AC17" s="659"/>
      <c r="AD17" s="660">
        <v>222839</v>
      </c>
      <c r="AE17" s="660"/>
      <c r="AF17" s="660"/>
      <c r="AG17" s="660"/>
      <c r="AH17" s="660"/>
      <c r="AI17" s="660"/>
      <c r="AJ17" s="660"/>
      <c r="AK17" s="660"/>
      <c r="AL17" s="624">
        <v>2.8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693280</v>
      </c>
      <c r="CS17" s="622"/>
      <c r="CT17" s="622"/>
      <c r="CU17" s="622"/>
      <c r="CV17" s="622"/>
      <c r="CW17" s="622"/>
      <c r="CX17" s="622"/>
      <c r="CY17" s="623"/>
      <c r="CZ17" s="659">
        <v>5.6</v>
      </c>
      <c r="DA17" s="659"/>
      <c r="DB17" s="659"/>
      <c r="DC17" s="659"/>
      <c r="DD17" s="627" t="s">
        <v>122</v>
      </c>
      <c r="DE17" s="622"/>
      <c r="DF17" s="622"/>
      <c r="DG17" s="622"/>
      <c r="DH17" s="622"/>
      <c r="DI17" s="622"/>
      <c r="DJ17" s="622"/>
      <c r="DK17" s="622"/>
      <c r="DL17" s="622"/>
      <c r="DM17" s="622"/>
      <c r="DN17" s="622"/>
      <c r="DO17" s="622"/>
      <c r="DP17" s="623"/>
      <c r="DQ17" s="627">
        <v>693280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47790</v>
      </c>
      <c r="S18" s="622"/>
      <c r="T18" s="622"/>
      <c r="U18" s="622"/>
      <c r="V18" s="622"/>
      <c r="W18" s="622"/>
      <c r="X18" s="622"/>
      <c r="Y18" s="623"/>
      <c r="Z18" s="659">
        <v>0.4</v>
      </c>
      <c r="AA18" s="659"/>
      <c r="AB18" s="659"/>
      <c r="AC18" s="659"/>
      <c r="AD18" s="660">
        <v>47790</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170985</v>
      </c>
      <c r="S19" s="622"/>
      <c r="T19" s="622"/>
      <c r="U19" s="622"/>
      <c r="V19" s="622"/>
      <c r="W19" s="622"/>
      <c r="X19" s="622"/>
      <c r="Y19" s="623"/>
      <c r="Z19" s="659">
        <v>1.3</v>
      </c>
      <c r="AA19" s="659"/>
      <c r="AB19" s="659"/>
      <c r="AC19" s="659"/>
      <c r="AD19" s="660">
        <v>170985</v>
      </c>
      <c r="AE19" s="660"/>
      <c r="AF19" s="660"/>
      <c r="AG19" s="660"/>
      <c r="AH19" s="660"/>
      <c r="AI19" s="660"/>
      <c r="AJ19" s="660"/>
      <c r="AK19" s="660"/>
      <c r="AL19" s="624">
        <v>2.1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323106</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4064</v>
      </c>
      <c r="S20" s="622"/>
      <c r="T20" s="622"/>
      <c r="U20" s="622"/>
      <c r="V20" s="622"/>
      <c r="W20" s="622"/>
      <c r="X20" s="622"/>
      <c r="Y20" s="623"/>
      <c r="Z20" s="659">
        <v>0</v>
      </c>
      <c r="AA20" s="659"/>
      <c r="AB20" s="659"/>
      <c r="AC20" s="659"/>
      <c r="AD20" s="660">
        <v>4064</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323106</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12462717</v>
      </c>
      <c r="CS20" s="622"/>
      <c r="CT20" s="622"/>
      <c r="CU20" s="622"/>
      <c r="CV20" s="622"/>
      <c r="CW20" s="622"/>
      <c r="CX20" s="622"/>
      <c r="CY20" s="623"/>
      <c r="CZ20" s="659">
        <v>100</v>
      </c>
      <c r="DA20" s="659"/>
      <c r="DB20" s="659"/>
      <c r="DC20" s="659"/>
      <c r="DD20" s="627">
        <v>762532</v>
      </c>
      <c r="DE20" s="622"/>
      <c r="DF20" s="622"/>
      <c r="DG20" s="622"/>
      <c r="DH20" s="622"/>
      <c r="DI20" s="622"/>
      <c r="DJ20" s="622"/>
      <c r="DK20" s="622"/>
      <c r="DL20" s="622"/>
      <c r="DM20" s="622"/>
      <c r="DN20" s="622"/>
      <c r="DO20" s="622"/>
      <c r="DP20" s="623"/>
      <c r="DQ20" s="627">
        <v>9394591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1685873</v>
      </c>
      <c r="S21" s="622"/>
      <c r="T21" s="622"/>
      <c r="U21" s="622"/>
      <c r="V21" s="622"/>
      <c r="W21" s="622"/>
      <c r="X21" s="622"/>
      <c r="Y21" s="623"/>
      <c r="Z21" s="659">
        <v>13.1</v>
      </c>
      <c r="AA21" s="659"/>
      <c r="AB21" s="659"/>
      <c r="AC21" s="659"/>
      <c r="AD21" s="660">
        <v>1649622</v>
      </c>
      <c r="AE21" s="660"/>
      <c r="AF21" s="660"/>
      <c r="AG21" s="660"/>
      <c r="AH21" s="660"/>
      <c r="AI21" s="660"/>
      <c r="AJ21" s="660"/>
      <c r="AK21" s="660"/>
      <c r="AL21" s="624">
        <v>20.399999999999999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1649622</v>
      </c>
      <c r="S22" s="622"/>
      <c r="T22" s="622"/>
      <c r="U22" s="622"/>
      <c r="V22" s="622"/>
      <c r="W22" s="622"/>
      <c r="X22" s="622"/>
      <c r="Y22" s="623"/>
      <c r="Z22" s="659">
        <v>12.8</v>
      </c>
      <c r="AA22" s="659"/>
      <c r="AB22" s="659"/>
      <c r="AC22" s="659"/>
      <c r="AD22" s="660">
        <v>1649622</v>
      </c>
      <c r="AE22" s="660"/>
      <c r="AF22" s="660"/>
      <c r="AG22" s="660"/>
      <c r="AH22" s="660"/>
      <c r="AI22" s="660"/>
      <c r="AJ22" s="660"/>
      <c r="AK22" s="660"/>
      <c r="AL22" s="624">
        <v>20.399999999999999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36251</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323106</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6147336</v>
      </c>
      <c r="CS24" s="674"/>
      <c r="CT24" s="674"/>
      <c r="CU24" s="674"/>
      <c r="CV24" s="674"/>
      <c r="CW24" s="674"/>
      <c r="CX24" s="674"/>
      <c r="CY24" s="702"/>
      <c r="CZ24" s="703">
        <v>49.3</v>
      </c>
      <c r="DA24" s="685"/>
      <c r="DB24" s="685"/>
      <c r="DC24" s="705"/>
      <c r="DD24" s="701">
        <v>4368365</v>
      </c>
      <c r="DE24" s="674"/>
      <c r="DF24" s="674"/>
      <c r="DG24" s="674"/>
      <c r="DH24" s="674"/>
      <c r="DI24" s="674"/>
      <c r="DJ24" s="674"/>
      <c r="DK24" s="702"/>
      <c r="DL24" s="701">
        <v>3891335</v>
      </c>
      <c r="DM24" s="674"/>
      <c r="DN24" s="674"/>
      <c r="DO24" s="674"/>
      <c r="DP24" s="674"/>
      <c r="DQ24" s="674"/>
      <c r="DR24" s="674"/>
      <c r="DS24" s="674"/>
      <c r="DT24" s="674"/>
      <c r="DU24" s="674"/>
      <c r="DV24" s="702"/>
      <c r="DW24" s="703">
        <v>48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8610586</v>
      </c>
      <c r="S25" s="622"/>
      <c r="T25" s="622"/>
      <c r="U25" s="622"/>
      <c r="V25" s="622"/>
      <c r="W25" s="622"/>
      <c r="X25" s="622"/>
      <c r="Y25" s="623"/>
      <c r="Z25" s="659">
        <v>66.900000000000006</v>
      </c>
      <c r="AA25" s="659"/>
      <c r="AB25" s="659"/>
      <c r="AC25" s="659"/>
      <c r="AD25" s="660">
        <v>8046734</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2645840</v>
      </c>
      <c r="CS25" s="634"/>
      <c r="CT25" s="634"/>
      <c r="CU25" s="634"/>
      <c r="CV25" s="634"/>
      <c r="CW25" s="634"/>
      <c r="CX25" s="634"/>
      <c r="CY25" s="635"/>
      <c r="CZ25" s="624">
        <v>21.2</v>
      </c>
      <c r="DA25" s="636"/>
      <c r="DB25" s="636"/>
      <c r="DC25" s="637"/>
      <c r="DD25" s="627">
        <v>2369042</v>
      </c>
      <c r="DE25" s="634"/>
      <c r="DF25" s="634"/>
      <c r="DG25" s="634"/>
      <c r="DH25" s="634"/>
      <c r="DI25" s="634"/>
      <c r="DJ25" s="634"/>
      <c r="DK25" s="635"/>
      <c r="DL25" s="627">
        <v>2343503</v>
      </c>
      <c r="DM25" s="634"/>
      <c r="DN25" s="634"/>
      <c r="DO25" s="634"/>
      <c r="DP25" s="634"/>
      <c r="DQ25" s="634"/>
      <c r="DR25" s="634"/>
      <c r="DS25" s="634"/>
      <c r="DT25" s="634"/>
      <c r="DU25" s="634"/>
      <c r="DV25" s="635"/>
      <c r="DW25" s="624">
        <v>28.9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3251</v>
      </c>
      <c r="S26" s="622"/>
      <c r="T26" s="622"/>
      <c r="U26" s="622"/>
      <c r="V26" s="622"/>
      <c r="W26" s="622"/>
      <c r="X26" s="622"/>
      <c r="Y26" s="623"/>
      <c r="Z26" s="659">
        <v>0</v>
      </c>
      <c r="AA26" s="659"/>
      <c r="AB26" s="659"/>
      <c r="AC26" s="659"/>
      <c r="AD26" s="660">
        <v>3251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1267150</v>
      </c>
      <c r="CS26" s="622"/>
      <c r="CT26" s="622"/>
      <c r="CU26" s="622"/>
      <c r="CV26" s="622"/>
      <c r="CW26" s="622"/>
      <c r="CX26" s="622"/>
      <c r="CY26" s="623"/>
      <c r="CZ26" s="624">
        <v>10.199999999999999</v>
      </c>
      <c r="DA26" s="636"/>
      <c r="DB26" s="636"/>
      <c r="DC26" s="637"/>
      <c r="DD26" s="627">
        <v>1089763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38906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5528151</v>
      </c>
      <c r="BH27" s="622"/>
      <c r="BI27" s="622"/>
      <c r="BJ27" s="622"/>
      <c r="BK27" s="622"/>
      <c r="BL27" s="622"/>
      <c r="BM27" s="622"/>
      <c r="BN27" s="623"/>
      <c r="BO27" s="659">
        <v>100</v>
      </c>
      <c r="BP27" s="659"/>
      <c r="BQ27" s="659"/>
      <c r="BR27" s="659"/>
      <c r="BS27" s="660">
        <v>204086</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2808216</v>
      </c>
      <c r="CS27" s="634"/>
      <c r="CT27" s="634"/>
      <c r="CU27" s="634"/>
      <c r="CV27" s="634"/>
      <c r="CW27" s="634"/>
      <c r="CX27" s="634"/>
      <c r="CY27" s="635"/>
      <c r="CZ27" s="624">
        <v>22.5</v>
      </c>
      <c r="DA27" s="636"/>
      <c r="DB27" s="636"/>
      <c r="DC27" s="637"/>
      <c r="DD27" s="627">
        <v>1306043</v>
      </c>
      <c r="DE27" s="634"/>
      <c r="DF27" s="634"/>
      <c r="DG27" s="634"/>
      <c r="DH27" s="634"/>
      <c r="DI27" s="634"/>
      <c r="DJ27" s="634"/>
      <c r="DK27" s="635"/>
      <c r="DL27" s="627">
        <v>854552</v>
      </c>
      <c r="DM27" s="634"/>
      <c r="DN27" s="634"/>
      <c r="DO27" s="634"/>
      <c r="DP27" s="634"/>
      <c r="DQ27" s="634"/>
      <c r="DR27" s="634"/>
      <c r="DS27" s="634"/>
      <c r="DT27" s="634"/>
      <c r="DU27" s="634"/>
      <c r="DV27" s="635"/>
      <c r="DW27" s="624">
        <v>10.5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104645</v>
      </c>
      <c r="S28" s="622"/>
      <c r="T28" s="622"/>
      <c r="U28" s="622"/>
      <c r="V28" s="622"/>
      <c r="W28" s="622"/>
      <c r="X28" s="622"/>
      <c r="Y28" s="623"/>
      <c r="Z28" s="659">
        <v>0.8</v>
      </c>
      <c r="AA28" s="659"/>
      <c r="AB28" s="659"/>
      <c r="AC28" s="659"/>
      <c r="AD28" s="660">
        <v>21810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693280</v>
      </c>
      <c r="CS28" s="622"/>
      <c r="CT28" s="622"/>
      <c r="CU28" s="622"/>
      <c r="CV28" s="622"/>
      <c r="CW28" s="622"/>
      <c r="CX28" s="622"/>
      <c r="CY28" s="623"/>
      <c r="CZ28" s="624">
        <v>5.6</v>
      </c>
      <c r="DA28" s="636"/>
      <c r="DB28" s="636"/>
      <c r="DC28" s="637"/>
      <c r="DD28" s="627">
        <v>693280</v>
      </c>
      <c r="DE28" s="622"/>
      <c r="DF28" s="622"/>
      <c r="DG28" s="622"/>
      <c r="DH28" s="622"/>
      <c r="DI28" s="622"/>
      <c r="DJ28" s="622"/>
      <c r="DK28" s="623"/>
      <c r="DL28" s="627">
        <v>693280</v>
      </c>
      <c r="DM28" s="622"/>
      <c r="DN28" s="622"/>
      <c r="DO28" s="622"/>
      <c r="DP28" s="622"/>
      <c r="DQ28" s="622"/>
      <c r="DR28" s="622"/>
      <c r="DS28" s="622"/>
      <c r="DT28" s="622"/>
      <c r="DU28" s="622"/>
      <c r="DV28" s="623"/>
      <c r="DW28" s="624">
        <v>8.5</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41393</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692889</v>
      </c>
      <c r="CS29" s="634"/>
      <c r="CT29" s="634"/>
      <c r="CU29" s="634"/>
      <c r="CV29" s="634"/>
      <c r="CW29" s="634"/>
      <c r="CX29" s="634"/>
      <c r="CY29" s="635"/>
      <c r="CZ29" s="624">
        <v>5.6</v>
      </c>
      <c r="DA29" s="636"/>
      <c r="DB29" s="636"/>
      <c r="DC29" s="637"/>
      <c r="DD29" s="627">
        <v>692889</v>
      </c>
      <c r="DE29" s="634"/>
      <c r="DF29" s="634"/>
      <c r="DG29" s="634"/>
      <c r="DH29" s="634"/>
      <c r="DI29" s="634"/>
      <c r="DJ29" s="634"/>
      <c r="DK29" s="635"/>
      <c r="DL29" s="627">
        <v>692889</v>
      </c>
      <c r="DM29" s="634"/>
      <c r="DN29" s="634"/>
      <c r="DO29" s="634"/>
      <c r="DP29" s="634"/>
      <c r="DQ29" s="634"/>
      <c r="DR29" s="634"/>
      <c r="DS29" s="634"/>
      <c r="DT29" s="634"/>
      <c r="DU29" s="634"/>
      <c r="DV29" s="635"/>
      <c r="DW29" s="624">
        <v>8.5</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1808210</v>
      </c>
      <c r="S30" s="622"/>
      <c r="T30" s="622"/>
      <c r="U30" s="622"/>
      <c r="V30" s="622"/>
      <c r="W30" s="622"/>
      <c r="X30" s="622"/>
      <c r="Y30" s="623"/>
      <c r="Z30" s="659">
        <v>14</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677919</v>
      </c>
      <c r="CS30" s="622"/>
      <c r="CT30" s="622"/>
      <c r="CU30" s="622"/>
      <c r="CV30" s="622"/>
      <c r="CW30" s="622"/>
      <c r="CX30" s="622"/>
      <c r="CY30" s="623"/>
      <c r="CZ30" s="624">
        <v>5.4</v>
      </c>
      <c r="DA30" s="636"/>
      <c r="DB30" s="636"/>
      <c r="DC30" s="637"/>
      <c r="DD30" s="627">
        <v>677919</v>
      </c>
      <c r="DE30" s="622"/>
      <c r="DF30" s="622"/>
      <c r="DG30" s="622"/>
      <c r="DH30" s="622"/>
      <c r="DI30" s="622"/>
      <c r="DJ30" s="622"/>
      <c r="DK30" s="623"/>
      <c r="DL30" s="627">
        <v>677919</v>
      </c>
      <c r="DM30" s="622"/>
      <c r="DN30" s="622"/>
      <c r="DO30" s="622"/>
      <c r="DP30" s="622"/>
      <c r="DQ30" s="622"/>
      <c r="DR30" s="622"/>
      <c r="DS30" s="622"/>
      <c r="DT30" s="622"/>
      <c r="DU30" s="622"/>
      <c r="DV30" s="623"/>
      <c r="DW30" s="624">
        <v>8.4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99.2</v>
      </c>
      <c r="BH31" s="684"/>
      <c r="BI31" s="684"/>
      <c r="BJ31" s="684"/>
      <c r="BK31" s="684"/>
      <c r="BL31" s="684"/>
      <c r="BM31" s="685">
        <v>97.6</v>
      </c>
      <c r="BN31" s="684"/>
      <c r="BO31" s="684"/>
      <c r="BP31" s="684"/>
      <c r="BQ31" s="686"/>
      <c r="BR31" s="683">
        <v>99.3</v>
      </c>
      <c r="BS31" s="684"/>
      <c r="BT31" s="684"/>
      <c r="BU31" s="684"/>
      <c r="BV31" s="684"/>
      <c r="BW31" s="684"/>
      <c r="BX31" s="685">
        <v>98</v>
      </c>
      <c r="BY31" s="684"/>
      <c r="BZ31" s="684"/>
      <c r="CA31" s="684"/>
      <c r="CB31" s="686"/>
      <c r="CD31" s="642"/>
      <c r="CE31" s="643"/>
      <c r="CF31" s="618" t="s">
        <v>301</v>
      </c>
      <c r="CG31" s="619"/>
      <c r="CH31" s="619"/>
      <c r="CI31" s="619"/>
      <c r="CJ31" s="619"/>
      <c r="CK31" s="619"/>
      <c r="CL31" s="619"/>
      <c r="CM31" s="619"/>
      <c r="CN31" s="619"/>
      <c r="CO31" s="619"/>
      <c r="CP31" s="619"/>
      <c r="CQ31" s="620"/>
      <c r="CR31" s="621">
        <v>14970</v>
      </c>
      <c r="CS31" s="634"/>
      <c r="CT31" s="634"/>
      <c r="CU31" s="634"/>
      <c r="CV31" s="634"/>
      <c r="CW31" s="634"/>
      <c r="CX31" s="634"/>
      <c r="CY31" s="635"/>
      <c r="CZ31" s="624">
        <v>0.1</v>
      </c>
      <c r="DA31" s="636"/>
      <c r="DB31" s="636"/>
      <c r="DC31" s="637"/>
      <c r="DD31" s="627">
        <v>14970</v>
      </c>
      <c r="DE31" s="634"/>
      <c r="DF31" s="634"/>
      <c r="DG31" s="634"/>
      <c r="DH31" s="634"/>
      <c r="DI31" s="634"/>
      <c r="DJ31" s="634"/>
      <c r="DK31" s="635"/>
      <c r="DL31" s="627">
        <v>14970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827889</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97.7</v>
      </c>
      <c r="BN32" s="634"/>
      <c r="BO32" s="634"/>
      <c r="BP32" s="634"/>
      <c r="BQ32" s="657"/>
      <c r="BR32" s="692">
        <v>99.3</v>
      </c>
      <c r="BS32" s="634"/>
      <c r="BT32" s="634"/>
      <c r="BU32" s="634"/>
      <c r="BV32" s="634"/>
      <c r="BW32" s="634"/>
      <c r="BX32" s="625">
        <v>98.1</v>
      </c>
      <c r="BY32" s="634"/>
      <c r="BZ32" s="634"/>
      <c r="CA32" s="634"/>
      <c r="CB32" s="657"/>
      <c r="CD32" s="644"/>
      <c r="CE32" s="645"/>
      <c r="CF32" s="618" t="s">
        <v>305</v>
      </c>
      <c r="CG32" s="619"/>
      <c r="CH32" s="619"/>
      <c r="CI32" s="619"/>
      <c r="CJ32" s="619"/>
      <c r="CK32" s="619"/>
      <c r="CL32" s="619"/>
      <c r="CM32" s="619"/>
      <c r="CN32" s="619"/>
      <c r="CO32" s="619"/>
      <c r="CP32" s="619"/>
      <c r="CQ32" s="620"/>
      <c r="CR32" s="621">
        <v>391</v>
      </c>
      <c r="CS32" s="622"/>
      <c r="CT32" s="622"/>
      <c r="CU32" s="622"/>
      <c r="CV32" s="622"/>
      <c r="CW32" s="622"/>
      <c r="CX32" s="622"/>
      <c r="CY32" s="623"/>
      <c r="CZ32" s="624">
        <v>0</v>
      </c>
      <c r="DA32" s="636"/>
      <c r="DB32" s="636"/>
      <c r="DC32" s="637"/>
      <c r="DD32" s="627">
        <v>391</v>
      </c>
      <c r="DE32" s="622"/>
      <c r="DF32" s="622"/>
      <c r="DG32" s="622"/>
      <c r="DH32" s="622"/>
      <c r="DI32" s="622"/>
      <c r="DJ32" s="622"/>
      <c r="DK32" s="623"/>
      <c r="DL32" s="627">
        <v>391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17558</v>
      </c>
      <c r="S33" s="622"/>
      <c r="T33" s="622"/>
      <c r="U33" s="622"/>
      <c r="V33" s="622"/>
      <c r="W33" s="622"/>
      <c r="X33" s="622"/>
      <c r="Y33" s="623"/>
      <c r="Z33" s="659">
        <v>0.1</v>
      </c>
      <c r="AA33" s="659"/>
      <c r="AB33" s="659"/>
      <c r="AC33" s="659"/>
      <c r="AD33" s="660">
        <v>1450</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97.4</v>
      </c>
      <c r="BN33" s="606"/>
      <c r="BO33" s="606"/>
      <c r="BP33" s="606"/>
      <c r="BQ33" s="669"/>
      <c r="BR33" s="682">
        <v>99.2</v>
      </c>
      <c r="BS33" s="606"/>
      <c r="BT33" s="606"/>
      <c r="BU33" s="606"/>
      <c r="BV33" s="606"/>
      <c r="BW33" s="606"/>
      <c r="BX33" s="652">
        <v>97.7</v>
      </c>
      <c r="BY33" s="606"/>
      <c r="BZ33" s="606"/>
      <c r="CA33" s="606"/>
      <c r="CB33" s="669"/>
      <c r="CD33" s="618" t="s">
        <v>308</v>
      </c>
      <c r="CE33" s="619"/>
      <c r="CF33" s="619"/>
      <c r="CG33" s="619"/>
      <c r="CH33" s="619"/>
      <c r="CI33" s="619"/>
      <c r="CJ33" s="619"/>
      <c r="CK33" s="619"/>
      <c r="CL33" s="619"/>
      <c r="CM33" s="619"/>
      <c r="CN33" s="619"/>
      <c r="CO33" s="619"/>
      <c r="CP33" s="619"/>
      <c r="CQ33" s="620"/>
      <c r="CR33" s="621">
        <v>5552849</v>
      </c>
      <c r="CS33" s="634"/>
      <c r="CT33" s="634"/>
      <c r="CU33" s="634"/>
      <c r="CV33" s="634"/>
      <c r="CW33" s="634"/>
      <c r="CX33" s="634"/>
      <c r="CY33" s="635"/>
      <c r="CZ33" s="624">
        <v>44.6</v>
      </c>
      <c r="DA33" s="636"/>
      <c r="DB33" s="636"/>
      <c r="DC33" s="637"/>
      <c r="DD33" s="627">
        <v>4650676</v>
      </c>
      <c r="DE33" s="634"/>
      <c r="DF33" s="634"/>
      <c r="DG33" s="634"/>
      <c r="DH33" s="634"/>
      <c r="DI33" s="634"/>
      <c r="DJ33" s="634"/>
      <c r="DK33" s="635"/>
      <c r="DL33" s="627">
        <v>3651362</v>
      </c>
      <c r="DM33" s="634"/>
      <c r="DN33" s="634"/>
      <c r="DO33" s="634"/>
      <c r="DP33" s="634"/>
      <c r="DQ33" s="634"/>
      <c r="DR33" s="634"/>
      <c r="DS33" s="634"/>
      <c r="DT33" s="634"/>
      <c r="DU33" s="634"/>
      <c r="DV33" s="635"/>
      <c r="DW33" s="624">
        <v>45</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34591</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1920577</v>
      </c>
      <c r="CS34" s="622"/>
      <c r="CT34" s="622"/>
      <c r="CU34" s="622"/>
      <c r="CV34" s="622"/>
      <c r="CW34" s="622"/>
      <c r="CX34" s="622"/>
      <c r="CY34" s="623"/>
      <c r="CZ34" s="624">
        <v>15.4</v>
      </c>
      <c r="DA34" s="636"/>
      <c r="DB34" s="636"/>
      <c r="DC34" s="637"/>
      <c r="DD34" s="627">
        <v>1580938</v>
      </c>
      <c r="DE34" s="622"/>
      <c r="DF34" s="622"/>
      <c r="DG34" s="622"/>
      <c r="DH34" s="622"/>
      <c r="DI34" s="622"/>
      <c r="DJ34" s="622"/>
      <c r="DK34" s="623"/>
      <c r="DL34" s="627">
        <v>1375918</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298758</v>
      </c>
      <c r="S35" s="622"/>
      <c r="T35" s="622"/>
      <c r="U35" s="622"/>
      <c r="V35" s="622"/>
      <c r="W35" s="622"/>
      <c r="X35" s="622"/>
      <c r="Y35" s="623"/>
      <c r="Z35" s="659">
        <v>2.2999999999999998</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173312</v>
      </c>
      <c r="CS35" s="634"/>
      <c r="CT35" s="634"/>
      <c r="CU35" s="634"/>
      <c r="CV35" s="634"/>
      <c r="CW35" s="634"/>
      <c r="CX35" s="634"/>
      <c r="CY35" s="635"/>
      <c r="CZ35" s="624">
        <v>1.4</v>
      </c>
      <c r="DA35" s="636"/>
      <c r="DB35" s="636"/>
      <c r="DC35" s="637"/>
      <c r="DD35" s="627">
        <v>167178</v>
      </c>
      <c r="DE35" s="634"/>
      <c r="DF35" s="634"/>
      <c r="DG35" s="634"/>
      <c r="DH35" s="634"/>
      <c r="DI35" s="634"/>
      <c r="DJ35" s="634"/>
      <c r="DK35" s="635"/>
      <c r="DL35" s="627">
        <v>144687</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348180</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1666377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13458</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1639332</v>
      </c>
      <c r="CS36" s="622"/>
      <c r="CT36" s="622"/>
      <c r="CU36" s="622"/>
      <c r="CV36" s="622"/>
      <c r="CW36" s="622"/>
      <c r="CX36" s="622"/>
      <c r="CY36" s="623"/>
      <c r="CZ36" s="624">
        <v>13.2</v>
      </c>
      <c r="DA36" s="636"/>
      <c r="DB36" s="636"/>
      <c r="DC36" s="637"/>
      <c r="DD36" s="627">
        <v>1353543</v>
      </c>
      <c r="DE36" s="622"/>
      <c r="DF36" s="622"/>
      <c r="DG36" s="622"/>
      <c r="DH36" s="622"/>
      <c r="DI36" s="622"/>
      <c r="DJ36" s="622"/>
      <c r="DK36" s="623"/>
      <c r="DL36" s="627">
        <v>1173539</v>
      </c>
      <c r="DM36" s="622"/>
      <c r="DN36" s="622"/>
      <c r="DO36" s="622"/>
      <c r="DP36" s="622"/>
      <c r="DQ36" s="622"/>
      <c r="DR36" s="622"/>
      <c r="DS36" s="622"/>
      <c r="DT36" s="622"/>
      <c r="DU36" s="622"/>
      <c r="DV36" s="623"/>
      <c r="DW36" s="624">
        <v>14.5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464266</v>
      </c>
      <c r="S37" s="622"/>
      <c r="T37" s="622"/>
      <c r="U37" s="622"/>
      <c r="V37" s="622"/>
      <c r="W37" s="622"/>
      <c r="X37" s="622"/>
      <c r="Y37" s="623"/>
      <c r="Z37" s="659">
        <v>3.6</v>
      </c>
      <c r="AA37" s="659"/>
      <c r="AB37" s="659"/>
      <c r="AC37" s="659"/>
      <c r="AD37" s="660">
        <v>2210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427355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-21542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856783</v>
      </c>
      <c r="CS37" s="634"/>
      <c r="CT37" s="634"/>
      <c r="CU37" s="634"/>
      <c r="CV37" s="634"/>
      <c r="CW37" s="634"/>
      <c r="CX37" s="634"/>
      <c r="CY37" s="635"/>
      <c r="CZ37" s="624">
        <v>6.9</v>
      </c>
      <c r="DA37" s="636"/>
      <c r="DB37" s="636"/>
      <c r="DC37" s="637"/>
      <c r="DD37" s="627">
        <v>790578</v>
      </c>
      <c r="DE37" s="634"/>
      <c r="DF37" s="634"/>
      <c r="DG37" s="634"/>
      <c r="DH37" s="634"/>
      <c r="DI37" s="634"/>
      <c r="DJ37" s="634"/>
      <c r="DK37" s="635"/>
      <c r="DL37" s="627">
        <v>790578</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275400</v>
      </c>
      <c r="S38" s="622"/>
      <c r="T38" s="622"/>
      <c r="U38" s="622"/>
      <c r="V38" s="622"/>
      <c r="W38" s="622"/>
      <c r="X38" s="622"/>
      <c r="Y38" s="623"/>
      <c r="Z38" s="659">
        <v>2.1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2413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3461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1236609</v>
      </c>
      <c r="CS38" s="622"/>
      <c r="CT38" s="622"/>
      <c r="CU38" s="622"/>
      <c r="CV38" s="622"/>
      <c r="CW38" s="622"/>
      <c r="CX38" s="622"/>
      <c r="CY38" s="623"/>
      <c r="CZ38" s="624">
        <v>9.9</v>
      </c>
      <c r="DA38" s="636"/>
      <c r="DB38" s="636"/>
      <c r="DC38" s="637"/>
      <c r="DD38" s="627">
        <v>1037112</v>
      </c>
      <c r="DE38" s="622"/>
      <c r="DF38" s="622"/>
      <c r="DG38" s="622"/>
      <c r="DH38" s="622"/>
      <c r="DI38" s="622"/>
      <c r="DJ38" s="622"/>
      <c r="DK38" s="623"/>
      <c r="DL38" s="627">
        <v>957218</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5047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303614</v>
      </c>
      <c r="CS39" s="634"/>
      <c r="CT39" s="634"/>
      <c r="CU39" s="634"/>
      <c r="CV39" s="634"/>
      <c r="CW39" s="634"/>
      <c r="CX39" s="634"/>
      <c r="CY39" s="635"/>
      <c r="CZ39" s="624">
        <v>2.4</v>
      </c>
      <c r="DA39" s="636"/>
      <c r="DB39" s="636"/>
      <c r="DC39" s="637"/>
      <c r="DD39" s="627">
        <v>289500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38400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279405</v>
      </c>
      <c r="CS40" s="622"/>
      <c r="CT40" s="622"/>
      <c r="CU40" s="622"/>
      <c r="CV40" s="622"/>
      <c r="CW40" s="622"/>
      <c r="CX40" s="622"/>
      <c r="CY40" s="623"/>
      <c r="CZ40" s="624">
        <v>2.2000000000000002</v>
      </c>
      <c r="DA40" s="636"/>
      <c r="DB40" s="636"/>
      <c r="DC40" s="637"/>
      <c r="DD40" s="627">
        <v>222405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12873633</v>
      </c>
      <c r="S41" s="646"/>
      <c r="T41" s="646"/>
      <c r="U41" s="646"/>
      <c r="V41" s="646"/>
      <c r="W41" s="646"/>
      <c r="X41" s="646"/>
      <c r="Y41" s="649"/>
      <c r="Z41" s="650">
        <v>100</v>
      </c>
      <c r="AA41" s="650"/>
      <c r="AB41" s="650"/>
      <c r="AC41" s="650"/>
      <c r="AD41" s="651">
        <v>8075455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260387</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976222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762532</v>
      </c>
      <c r="CS42" s="634"/>
      <c r="CT42" s="634"/>
      <c r="CU42" s="634"/>
      <c r="CV42" s="634"/>
      <c r="CW42" s="634"/>
      <c r="CX42" s="634"/>
      <c r="CY42" s="635"/>
      <c r="CZ42" s="624">
        <v>6.1</v>
      </c>
      <c r="DA42" s="636"/>
      <c r="DB42" s="636"/>
      <c r="DC42" s="637"/>
      <c r="DD42" s="627">
        <v>375550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38119</v>
      </c>
      <c r="CS43" s="634"/>
      <c r="CT43" s="634"/>
      <c r="CU43" s="634"/>
      <c r="CV43" s="634"/>
      <c r="CW43" s="634"/>
      <c r="CX43" s="634"/>
      <c r="CY43" s="635"/>
      <c r="CZ43" s="624">
        <v>0.3</v>
      </c>
      <c r="DA43" s="636"/>
      <c r="DB43" s="636"/>
      <c r="DC43" s="637"/>
      <c r="DD43" s="627">
        <v>38119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762532</v>
      </c>
      <c r="CS44" s="622"/>
      <c r="CT44" s="622"/>
      <c r="CU44" s="622"/>
      <c r="CV44" s="622"/>
      <c r="CW44" s="622"/>
      <c r="CX44" s="622"/>
      <c r="CY44" s="623"/>
      <c r="CZ44" s="624">
        <v>6.1</v>
      </c>
      <c r="DA44" s="625"/>
      <c r="DB44" s="625"/>
      <c r="DC44" s="626"/>
      <c r="DD44" s="627">
        <v>375550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221954</v>
      </c>
      <c r="CS45" s="634"/>
      <c r="CT45" s="634"/>
      <c r="CU45" s="634"/>
      <c r="CV45" s="634"/>
      <c r="CW45" s="634"/>
      <c r="CX45" s="634"/>
      <c r="CY45" s="635"/>
      <c r="CZ45" s="624">
        <v>1.8</v>
      </c>
      <c r="DA45" s="636"/>
      <c r="DB45" s="636"/>
      <c r="DC45" s="637"/>
      <c r="DD45" s="627">
        <v>19026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514962</v>
      </c>
      <c r="CS46" s="622"/>
      <c r="CT46" s="622"/>
      <c r="CU46" s="622"/>
      <c r="CV46" s="622"/>
      <c r="CW46" s="622"/>
      <c r="CX46" s="622"/>
      <c r="CY46" s="623"/>
      <c r="CZ46" s="624">
        <v>4.0999999999999996</v>
      </c>
      <c r="DA46" s="625"/>
      <c r="DB46" s="625"/>
      <c r="DC46" s="626"/>
      <c r="DD46" s="627">
        <v>346308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12462717</v>
      </c>
      <c r="CS49" s="606"/>
      <c r="CT49" s="606"/>
      <c r="CU49" s="606"/>
      <c r="CV49" s="606"/>
      <c r="CW49" s="606"/>
      <c r="CX49" s="606"/>
      <c r="CY49" s="607"/>
      <c r="CZ49" s="608">
        <v>100</v>
      </c>
      <c r="DA49" s="609"/>
      <c r="DB49" s="609"/>
      <c r="DC49" s="610"/>
      <c r="DD49" s="611">
        <v>9394591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btqIfQVrL7rrHHShQVPWf2DA2027MHkxkqYJZGQxrVbbn8vt6v+BbNG4agNFAo5k5eWlmCX1Z/BvzkgHYDJBA==" saltValue="6/YYqmZcJ/WP5TRkZph3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12870</v>
      </c>
      <c r="R7" s="1103"/>
      <c r="S7" s="1103"/>
      <c r="T7" s="1103"/>
      <c r="U7" s="1103"/>
      <c r="V7" s="1103">
        <v>12463</v>
      </c>
      <c r="W7" s="1103"/>
      <c r="X7" s="1103"/>
      <c r="Y7" s="1103"/>
      <c r="Z7" s="1103"/>
      <c r="AA7" s="1103">
        <v>407</v>
      </c>
      <c r="AB7" s="1103"/>
      <c r="AC7" s="1103"/>
      <c r="AD7" s="1103"/>
      <c r="AE7" s="1104"/>
      <c r="AF7" s="1105">
        <v>406</v>
      </c>
      <c r="AG7" s="1106"/>
      <c r="AH7" s="1106"/>
      <c r="AI7" s="1106"/>
      <c r="AJ7" s="1107"/>
      <c r="AK7" s="1108">
        <v>21</v>
      </c>
      <c r="AL7" s="1109"/>
      <c r="AM7" s="1109"/>
      <c r="AN7" s="1109"/>
      <c r="AO7" s="1109"/>
      <c r="AP7" s="1109">
        <v>6111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10</v>
      </c>
      <c r="R8" s="1039"/>
      <c r="S8" s="1039"/>
      <c r="T8" s="1039"/>
      <c r="U8" s="1039"/>
      <c r="V8" s="1039">
        <v>6</v>
      </c>
      <c r="W8" s="1039"/>
      <c r="X8" s="1039"/>
      <c r="Y8" s="1039"/>
      <c r="Z8" s="1039"/>
      <c r="AA8" s="1039">
        <v>4</v>
      </c>
      <c r="AB8" s="1039"/>
      <c r="AC8" s="1039"/>
      <c r="AD8" s="1039"/>
      <c r="AE8" s="1040"/>
      <c r="AF8" s="1035">
        <v>4</v>
      </c>
      <c r="AG8" s="1036"/>
      <c r="AH8" s="1036"/>
      <c r="AI8" s="1036"/>
      <c r="AJ8" s="1037"/>
      <c r="AK8" s="1080" t="s">
        <v>554</v>
      </c>
      <c r="AL8" s="1081"/>
      <c r="AM8" s="1081"/>
      <c r="AN8" s="1081"/>
      <c r="AO8" s="1081"/>
      <c r="AP8" s="1081" t="s">
        <v>554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12880</v>
      </c>
      <c r="R23" s="1061"/>
      <c r="S23" s="1061"/>
      <c r="T23" s="1061"/>
      <c r="U23" s="1061"/>
      <c r="V23" s="1061">
        <v>12469</v>
      </c>
      <c r="W23" s="1061"/>
      <c r="X23" s="1061"/>
      <c r="Y23" s="1061"/>
      <c r="Z23" s="1061"/>
      <c r="AA23" s="1061">
        <v>411</v>
      </c>
      <c r="AB23" s="1061"/>
      <c r="AC23" s="1061"/>
      <c r="AD23" s="1061"/>
      <c r="AE23" s="1068"/>
      <c r="AF23" s="1069">
        <v>410</v>
      </c>
      <c r="AG23" s="1061"/>
      <c r="AH23" s="1061"/>
      <c r="AI23" s="1061"/>
      <c r="AJ23" s="1070"/>
      <c r="AK23" s="1071"/>
      <c r="AL23" s="1072"/>
      <c r="AM23" s="1072"/>
      <c r="AN23" s="1072"/>
      <c r="AO23" s="1072"/>
      <c r="AP23" s="1061">
        <v>6111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2888</v>
      </c>
      <c r="R28" s="1051"/>
      <c r="S28" s="1051"/>
      <c r="T28" s="1051"/>
      <c r="U28" s="1051"/>
      <c r="V28" s="1051">
        <v>2875</v>
      </c>
      <c r="W28" s="1051"/>
      <c r="X28" s="1051"/>
      <c r="Y28" s="1051"/>
      <c r="Z28" s="1051"/>
      <c r="AA28" s="1051">
        <v>13</v>
      </c>
      <c r="AB28" s="1051"/>
      <c r="AC28" s="1051"/>
      <c r="AD28" s="1051"/>
      <c r="AE28" s="1052"/>
      <c r="AF28" s="1053">
        <v>13</v>
      </c>
      <c r="AG28" s="1051"/>
      <c r="AH28" s="1051"/>
      <c r="AI28" s="1051"/>
      <c r="AJ28" s="1054"/>
      <c r="AK28" s="1042">
        <v>260</v>
      </c>
      <c r="AL28" s="1043"/>
      <c r="AM28" s="1043"/>
      <c r="AN28" s="1043"/>
      <c r="AO28" s="1043"/>
      <c r="AP28" s="1043" t="s">
        <v>554</v>
      </c>
      <c r="AQ28" s="1043"/>
      <c r="AR28" s="1043"/>
      <c r="AS28" s="1043"/>
      <c r="AT28" s="1043"/>
      <c r="AU28" s="1043" t="s">
        <v>554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3053</v>
      </c>
      <c r="R29" s="1039"/>
      <c r="S29" s="1039"/>
      <c r="T29" s="1039"/>
      <c r="U29" s="1039"/>
      <c r="V29" s="1039">
        <v>2912</v>
      </c>
      <c r="W29" s="1039"/>
      <c r="X29" s="1039"/>
      <c r="Y29" s="1039"/>
      <c r="Z29" s="1039"/>
      <c r="AA29" s="1039">
        <v>141</v>
      </c>
      <c r="AB29" s="1039"/>
      <c r="AC29" s="1039"/>
      <c r="AD29" s="1039"/>
      <c r="AE29" s="1040"/>
      <c r="AF29" s="1035">
        <v>141</v>
      </c>
      <c r="AG29" s="1036"/>
      <c r="AH29" s="1036"/>
      <c r="AI29" s="1036"/>
      <c r="AJ29" s="1037"/>
      <c r="AK29" s="980">
        <v>463</v>
      </c>
      <c r="AL29" s="971"/>
      <c r="AM29" s="971"/>
      <c r="AN29" s="971"/>
      <c r="AO29" s="971"/>
      <c r="AP29" s="971" t="s">
        <v>554</v>
      </c>
      <c r="AQ29" s="971"/>
      <c r="AR29" s="971"/>
      <c r="AS29" s="971"/>
      <c r="AT29" s="971"/>
      <c r="AU29" s="971" t="s">
        <v>554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687</v>
      </c>
      <c r="R30" s="1039"/>
      <c r="S30" s="1039"/>
      <c r="T30" s="1039"/>
      <c r="U30" s="1039"/>
      <c r="V30" s="1039">
        <v>686</v>
      </c>
      <c r="W30" s="1039"/>
      <c r="X30" s="1039"/>
      <c r="Y30" s="1039"/>
      <c r="Z30" s="1039"/>
      <c r="AA30" s="1039">
        <v>1</v>
      </c>
      <c r="AB30" s="1039"/>
      <c r="AC30" s="1039"/>
      <c r="AD30" s="1039"/>
      <c r="AE30" s="1040"/>
      <c r="AF30" s="1035">
        <v>1</v>
      </c>
      <c r="AG30" s="1036"/>
      <c r="AH30" s="1036"/>
      <c r="AI30" s="1036"/>
      <c r="AJ30" s="1037"/>
      <c r="AK30" s="980">
        <v>96</v>
      </c>
      <c r="AL30" s="971"/>
      <c r="AM30" s="971"/>
      <c r="AN30" s="971"/>
      <c r="AO30" s="971"/>
      <c r="AP30" s="971" t="s">
        <v>554</v>
      </c>
      <c r="AQ30" s="971"/>
      <c r="AR30" s="971"/>
      <c r="AS30" s="971"/>
      <c r="AT30" s="971"/>
      <c r="AU30" s="971" t="s">
        <v>554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452</v>
      </c>
      <c r="R31" s="1039"/>
      <c r="S31" s="1039"/>
      <c r="T31" s="1039"/>
      <c r="U31" s="1039"/>
      <c r="V31" s="1039">
        <v>434</v>
      </c>
      <c r="W31" s="1039"/>
      <c r="X31" s="1039"/>
      <c r="Y31" s="1039"/>
      <c r="Z31" s="1039"/>
      <c r="AA31" s="1039">
        <v>18</v>
      </c>
      <c r="AB31" s="1039"/>
      <c r="AC31" s="1039"/>
      <c r="AD31" s="1039"/>
      <c r="AE31" s="1040"/>
      <c r="AF31" s="1035">
        <v>217</v>
      </c>
      <c r="AG31" s="1036"/>
      <c r="AH31" s="1036"/>
      <c r="AI31" s="1036"/>
      <c r="AJ31" s="1037"/>
      <c r="AK31" s="980">
        <v>427</v>
      </c>
      <c r="AL31" s="971"/>
      <c r="AM31" s="971"/>
      <c r="AN31" s="971"/>
      <c r="AO31" s="971"/>
      <c r="AP31" s="971">
        <v>3094</v>
      </c>
      <c r="AQ31" s="971"/>
      <c r="AR31" s="971"/>
      <c r="AS31" s="971"/>
      <c r="AT31" s="971"/>
      <c r="AU31" s="971">
        <v>2314</v>
      </c>
      <c r="AV31" s="971"/>
      <c r="AW31" s="971"/>
      <c r="AX31" s="971"/>
      <c r="AY31" s="971"/>
      <c r="AZ31" s="1041"/>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372</v>
      </c>
      <c r="AG63" s="959"/>
      <c r="AH63" s="959"/>
      <c r="AI63" s="959"/>
      <c r="AJ63" s="1022"/>
      <c r="AK63" s="1023"/>
      <c r="AL63" s="963"/>
      <c r="AM63" s="963"/>
      <c r="AN63" s="963"/>
      <c r="AO63" s="963"/>
      <c r="AP63" s="959">
        <v>3094</v>
      </c>
      <c r="AQ63" s="959"/>
      <c r="AR63" s="959"/>
      <c r="AS63" s="959"/>
      <c r="AT63" s="959"/>
      <c r="AU63" s="959">
        <v>2314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1148</v>
      </c>
      <c r="R68" s="982"/>
      <c r="S68" s="982"/>
      <c r="T68" s="982"/>
      <c r="U68" s="982"/>
      <c r="V68" s="982">
        <v>1131</v>
      </c>
      <c r="W68" s="982"/>
      <c r="X68" s="982"/>
      <c r="Y68" s="982"/>
      <c r="Z68" s="982"/>
      <c r="AA68" s="982">
        <v>17</v>
      </c>
      <c r="AB68" s="982"/>
      <c r="AC68" s="982"/>
      <c r="AD68" s="982"/>
      <c r="AE68" s="982"/>
      <c r="AF68" s="982">
        <v>968</v>
      </c>
      <c r="AG68" s="982"/>
      <c r="AH68" s="982"/>
      <c r="AI68" s="982"/>
      <c r="AJ68" s="982"/>
      <c r="AK68" s="982" t="s">
        <v>554</v>
      </c>
      <c r="AL68" s="982"/>
      <c r="AM68" s="982"/>
      <c r="AN68" s="982"/>
      <c r="AO68" s="982"/>
      <c r="AP68" s="982">
        <v>1385</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911</v>
      </c>
      <c r="R69" s="971"/>
      <c r="S69" s="971"/>
      <c r="T69" s="971"/>
      <c r="U69" s="971"/>
      <c r="V69" s="971">
        <v>886</v>
      </c>
      <c r="W69" s="971"/>
      <c r="X69" s="971"/>
      <c r="Y69" s="971"/>
      <c r="Z69" s="971"/>
      <c r="AA69" s="971">
        <v>25</v>
      </c>
      <c r="AB69" s="971"/>
      <c r="AC69" s="971"/>
      <c r="AD69" s="971"/>
      <c r="AE69" s="971"/>
      <c r="AF69" s="971">
        <v>20</v>
      </c>
      <c r="AG69" s="971"/>
      <c r="AH69" s="971"/>
      <c r="AI69" s="971"/>
      <c r="AJ69" s="971"/>
      <c r="AK69" s="971" t="s">
        <v>554</v>
      </c>
      <c r="AL69" s="971"/>
      <c r="AM69" s="971"/>
      <c r="AN69" s="971"/>
      <c r="AO69" s="971"/>
      <c r="AP69" s="971">
        <v>62</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1239</v>
      </c>
      <c r="R70" s="971"/>
      <c r="S70" s="971"/>
      <c r="T70" s="971"/>
      <c r="U70" s="971"/>
      <c r="V70" s="971">
        <v>1202</v>
      </c>
      <c r="W70" s="971"/>
      <c r="X70" s="971"/>
      <c r="Y70" s="971"/>
      <c r="Z70" s="971"/>
      <c r="AA70" s="971">
        <v>37</v>
      </c>
      <c r="AB70" s="971"/>
      <c r="AC70" s="971"/>
      <c r="AD70" s="971"/>
      <c r="AE70" s="971"/>
      <c r="AF70" s="971">
        <v>37</v>
      </c>
      <c r="AG70" s="971"/>
      <c r="AH70" s="971"/>
      <c r="AI70" s="971"/>
      <c r="AJ70" s="971"/>
      <c r="AK70" s="971" t="s">
        <v>554</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572</v>
      </c>
      <c r="R71" s="971"/>
      <c r="S71" s="971"/>
      <c r="T71" s="971"/>
      <c r="U71" s="971"/>
      <c r="V71" s="971">
        <v>523</v>
      </c>
      <c r="W71" s="971"/>
      <c r="X71" s="971"/>
      <c r="Y71" s="971"/>
      <c r="Z71" s="971"/>
      <c r="AA71" s="971">
        <v>49</v>
      </c>
      <c r="AB71" s="971"/>
      <c r="AC71" s="971"/>
      <c r="AD71" s="971"/>
      <c r="AE71" s="971"/>
      <c r="AF71" s="971">
        <v>49</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1127</v>
      </c>
      <c r="R72" s="971"/>
      <c r="S72" s="971"/>
      <c r="T72" s="971"/>
      <c r="U72" s="971"/>
      <c r="V72" s="971">
        <v>1089</v>
      </c>
      <c r="W72" s="971"/>
      <c r="X72" s="971"/>
      <c r="Y72" s="971"/>
      <c r="Z72" s="971"/>
      <c r="AA72" s="971">
        <v>38</v>
      </c>
      <c r="AB72" s="971"/>
      <c r="AC72" s="971"/>
      <c r="AD72" s="971"/>
      <c r="AE72" s="971"/>
      <c r="AF72" s="971">
        <v>7</v>
      </c>
      <c r="AG72" s="971"/>
      <c r="AH72" s="971"/>
      <c r="AI72" s="971"/>
      <c r="AJ72" s="971"/>
      <c r="AK72" s="971" t="s">
        <v>554</v>
      </c>
      <c r="AL72" s="971"/>
      <c r="AM72" s="971"/>
      <c r="AN72" s="971"/>
      <c r="AO72" s="971"/>
      <c r="AP72" s="971">
        <v>689</v>
      </c>
      <c r="AQ72" s="971"/>
      <c r="AR72" s="971"/>
      <c r="AS72" s="971"/>
      <c r="AT72" s="971"/>
      <c r="AU72" s="971">
        <v>115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8102</v>
      </c>
      <c r="R73" s="971"/>
      <c r="S73" s="971"/>
      <c r="T73" s="971"/>
      <c r="U73" s="971"/>
      <c r="V73" s="971">
        <v>6206</v>
      </c>
      <c r="W73" s="971"/>
      <c r="X73" s="971"/>
      <c r="Y73" s="971"/>
      <c r="Z73" s="971"/>
      <c r="AA73" s="971">
        <v>1897</v>
      </c>
      <c r="AB73" s="971"/>
      <c r="AC73" s="971"/>
      <c r="AD73" s="971"/>
      <c r="AE73" s="971"/>
      <c r="AF73" s="971">
        <v>1897</v>
      </c>
      <c r="AG73" s="971"/>
      <c r="AH73" s="971"/>
      <c r="AI73" s="971"/>
      <c r="AJ73" s="971"/>
      <c r="AK73" s="971" t="s">
        <v>554</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552</v>
      </c>
      <c r="C74" s="975"/>
      <c r="D74" s="975"/>
      <c r="E74" s="975"/>
      <c r="F74" s="975"/>
      <c r="G74" s="975"/>
      <c r="H74" s="975"/>
      <c r="I74" s="975"/>
      <c r="J74" s="975"/>
      <c r="K74" s="975"/>
      <c r="L74" s="975"/>
      <c r="M74" s="975"/>
      <c r="N74" s="975"/>
      <c r="O74" s="975"/>
      <c r="P74" s="976"/>
      <c r="Q74" s="977">
        <v>2653</v>
      </c>
      <c r="R74" s="971"/>
      <c r="S74" s="971"/>
      <c r="T74" s="971"/>
      <c r="U74" s="971"/>
      <c r="V74" s="971">
        <v>2392</v>
      </c>
      <c r="W74" s="971"/>
      <c r="X74" s="971"/>
      <c r="Y74" s="971"/>
      <c r="Z74" s="971"/>
      <c r="AA74" s="971">
        <v>261</v>
      </c>
      <c r="AB74" s="971"/>
      <c r="AC74" s="971"/>
      <c r="AD74" s="971"/>
      <c r="AE74" s="971"/>
      <c r="AF74" s="971">
        <v>261</v>
      </c>
      <c r="AG74" s="971"/>
      <c r="AH74" s="971"/>
      <c r="AI74" s="971"/>
      <c r="AJ74" s="971"/>
      <c r="AK74" s="971" t="s">
        <v>554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553</v>
      </c>
      <c r="C75" s="975"/>
      <c r="D75" s="975"/>
      <c r="E75" s="975"/>
      <c r="F75" s="975"/>
      <c r="G75" s="975"/>
      <c r="H75" s="975"/>
      <c r="I75" s="975"/>
      <c r="J75" s="975"/>
      <c r="K75" s="975"/>
      <c r="L75" s="975"/>
      <c r="M75" s="975"/>
      <c r="N75" s="975"/>
      <c r="O75" s="975"/>
      <c r="P75" s="976"/>
      <c r="Q75" s="978">
        <v>1047955</v>
      </c>
      <c r="R75" s="979"/>
      <c r="S75" s="979"/>
      <c r="T75" s="979"/>
      <c r="U75" s="980"/>
      <c r="V75" s="981">
        <v>1016638</v>
      </c>
      <c r="W75" s="979"/>
      <c r="X75" s="979"/>
      <c r="Y75" s="979"/>
      <c r="Z75" s="980"/>
      <c r="AA75" s="981">
        <v>31318</v>
      </c>
      <c r="AB75" s="979"/>
      <c r="AC75" s="979"/>
      <c r="AD75" s="979"/>
      <c r="AE75" s="980"/>
      <c r="AF75" s="981">
        <v>31318</v>
      </c>
      <c r="AG75" s="979"/>
      <c r="AH75" s="979"/>
      <c r="AI75" s="979"/>
      <c r="AJ75" s="980"/>
      <c r="AK75" s="981">
        <v>1</v>
      </c>
      <c r="AL75" s="979"/>
      <c r="AM75" s="979"/>
      <c r="AN75" s="979"/>
      <c r="AO75" s="980"/>
      <c r="AP75" s="981" t="s">
        <v>554</v>
      </c>
      <c r="AQ75" s="979"/>
      <c r="AR75" s="979"/>
      <c r="AS75" s="979"/>
      <c r="AT75" s="980"/>
      <c r="AU75" s="981" t="s">
        <v>554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t="s">
        <v>555</v>
      </c>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34557</v>
      </c>
      <c r="AG88" s="959"/>
      <c r="AH88" s="959"/>
      <c r="AI88" s="959"/>
      <c r="AJ88" s="959"/>
      <c r="AK88" s="963"/>
      <c r="AL88" s="963"/>
      <c r="AM88" s="963"/>
      <c r="AN88" s="963"/>
      <c r="AO88" s="963"/>
      <c r="AP88" s="959">
        <v>2136</v>
      </c>
      <c r="AQ88" s="959"/>
      <c r="AR88" s="959"/>
      <c r="AS88" s="959"/>
      <c r="AT88" s="959"/>
      <c r="AU88" s="959">
        <v>115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737437</v>
      </c>
      <c r="AB110" s="889"/>
      <c r="AC110" s="889"/>
      <c r="AD110" s="889"/>
      <c r="AE110" s="890"/>
      <c r="AF110" s="891">
        <v>711918</v>
      </c>
      <c r="AG110" s="889"/>
      <c r="AH110" s="889"/>
      <c r="AI110" s="889"/>
      <c r="AJ110" s="890"/>
      <c r="AK110" s="891">
        <v>692889</v>
      </c>
      <c r="AL110" s="889"/>
      <c r="AM110" s="889"/>
      <c r="AN110" s="889"/>
      <c r="AO110" s="890"/>
      <c r="AP110" s="892">
        <v>9.3000000000000007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7047637</v>
      </c>
      <c r="BR110" s="842"/>
      <c r="BS110" s="842"/>
      <c r="BT110" s="842"/>
      <c r="BU110" s="842"/>
      <c r="BV110" s="842">
        <v>6513419</v>
      </c>
      <c r="BW110" s="842"/>
      <c r="BX110" s="842"/>
      <c r="BY110" s="842"/>
      <c r="BZ110" s="842"/>
      <c r="CA110" s="842">
        <v>6110901</v>
      </c>
      <c r="CB110" s="842"/>
      <c r="CC110" s="842"/>
      <c r="CD110" s="842"/>
      <c r="CE110" s="842"/>
      <c r="CF110" s="866">
        <v>81.900000000000006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2271005</v>
      </c>
      <c r="BR112" s="817"/>
      <c r="BS112" s="817"/>
      <c r="BT112" s="817"/>
      <c r="BU112" s="817"/>
      <c r="BV112" s="817">
        <v>2109965</v>
      </c>
      <c r="BW112" s="817"/>
      <c r="BX112" s="817"/>
      <c r="BY112" s="817"/>
      <c r="BZ112" s="817"/>
      <c r="CA112" s="817">
        <v>2314443</v>
      </c>
      <c r="CB112" s="817"/>
      <c r="CC112" s="817"/>
      <c r="CD112" s="817"/>
      <c r="CE112" s="817"/>
      <c r="CF112" s="875">
        <v>31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114861</v>
      </c>
      <c r="AB113" s="919"/>
      <c r="AC113" s="919"/>
      <c r="AD113" s="919"/>
      <c r="AE113" s="920"/>
      <c r="AF113" s="921">
        <v>131188</v>
      </c>
      <c r="AG113" s="919"/>
      <c r="AH113" s="919"/>
      <c r="AI113" s="919"/>
      <c r="AJ113" s="920"/>
      <c r="AK113" s="921">
        <v>143237</v>
      </c>
      <c r="AL113" s="919"/>
      <c r="AM113" s="919"/>
      <c r="AN113" s="919"/>
      <c r="AO113" s="920"/>
      <c r="AP113" s="922">
        <v>1.9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35617</v>
      </c>
      <c r="BR113" s="817"/>
      <c r="BS113" s="817"/>
      <c r="BT113" s="817"/>
      <c r="BU113" s="817"/>
      <c r="BV113" s="817">
        <v>38731</v>
      </c>
      <c r="BW113" s="817"/>
      <c r="BX113" s="817"/>
      <c r="BY113" s="817"/>
      <c r="BZ113" s="817"/>
      <c r="CA113" s="817">
        <v>148484</v>
      </c>
      <c r="CB113" s="817"/>
      <c r="CC113" s="817"/>
      <c r="CD113" s="817"/>
      <c r="CE113" s="817"/>
      <c r="CF113" s="875">
        <v>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7021</v>
      </c>
      <c r="AB114" s="780"/>
      <c r="AC114" s="780"/>
      <c r="AD114" s="780"/>
      <c r="AE114" s="781"/>
      <c r="AF114" s="782">
        <v>7478</v>
      </c>
      <c r="AG114" s="780"/>
      <c r="AH114" s="780"/>
      <c r="AI114" s="780"/>
      <c r="AJ114" s="781"/>
      <c r="AK114" s="782">
        <v>9566</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1210484</v>
      </c>
      <c r="BR114" s="817"/>
      <c r="BS114" s="817"/>
      <c r="BT114" s="817"/>
      <c r="BU114" s="817"/>
      <c r="BV114" s="817">
        <v>1057530</v>
      </c>
      <c r="BW114" s="817"/>
      <c r="BX114" s="817"/>
      <c r="BY114" s="817"/>
      <c r="BZ114" s="817"/>
      <c r="CA114" s="817">
        <v>1293439</v>
      </c>
      <c r="CB114" s="817"/>
      <c r="CC114" s="817"/>
      <c r="CD114" s="817"/>
      <c r="CE114" s="817"/>
      <c r="CF114" s="875">
        <v>17.3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391</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859319</v>
      </c>
      <c r="AB117" s="903"/>
      <c r="AC117" s="903"/>
      <c r="AD117" s="903"/>
      <c r="AE117" s="904"/>
      <c r="AF117" s="905">
        <v>850584</v>
      </c>
      <c r="AG117" s="903"/>
      <c r="AH117" s="903"/>
      <c r="AI117" s="903"/>
      <c r="AJ117" s="904"/>
      <c r="AK117" s="905">
        <v>846083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10564743</v>
      </c>
      <c r="BR119" s="845"/>
      <c r="BS119" s="845"/>
      <c r="BT119" s="845"/>
      <c r="BU119" s="845"/>
      <c r="BV119" s="845">
        <v>9719645</v>
      </c>
      <c r="BW119" s="845"/>
      <c r="BX119" s="845"/>
      <c r="BY119" s="845"/>
      <c r="BZ119" s="845"/>
      <c r="CA119" s="845">
        <v>9867267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3905227</v>
      </c>
      <c r="BR120" s="842"/>
      <c r="BS120" s="842"/>
      <c r="BT120" s="842"/>
      <c r="BU120" s="842"/>
      <c r="BV120" s="842">
        <v>4122947</v>
      </c>
      <c r="BW120" s="842"/>
      <c r="BX120" s="842"/>
      <c r="BY120" s="842"/>
      <c r="BZ120" s="842"/>
      <c r="CA120" s="842">
        <v>4410320</v>
      </c>
      <c r="CB120" s="842"/>
      <c r="CC120" s="842"/>
      <c r="CD120" s="842"/>
      <c r="CE120" s="842"/>
      <c r="CF120" s="866">
        <v>59.1</v>
      </c>
      <c r="CG120" s="867"/>
      <c r="CH120" s="867"/>
      <c r="CI120" s="867"/>
      <c r="CJ120" s="867"/>
      <c r="CK120" s="868" t="s">
        <v>445</v>
      </c>
      <c r="CL120" s="852"/>
      <c r="CM120" s="852"/>
      <c r="CN120" s="852"/>
      <c r="CO120" s="853"/>
      <c r="CP120" s="872" t="s">
        <v>446</v>
      </c>
      <c r="CQ120" s="873"/>
      <c r="CR120" s="873"/>
      <c r="CS120" s="873"/>
      <c r="CT120" s="873"/>
      <c r="CU120" s="873"/>
      <c r="CV120" s="873"/>
      <c r="CW120" s="873"/>
      <c r="CX120" s="873"/>
      <c r="CY120" s="873"/>
      <c r="CZ120" s="873"/>
      <c r="DA120" s="873"/>
      <c r="DB120" s="873"/>
      <c r="DC120" s="873"/>
      <c r="DD120" s="873"/>
      <c r="DE120" s="873"/>
      <c r="DF120" s="874"/>
      <c r="DG120" s="861">
        <v>2271005</v>
      </c>
      <c r="DH120" s="842"/>
      <c r="DI120" s="842"/>
      <c r="DJ120" s="842"/>
      <c r="DK120" s="842"/>
      <c r="DL120" s="842">
        <v>2109965</v>
      </c>
      <c r="DM120" s="842"/>
      <c r="DN120" s="842"/>
      <c r="DO120" s="842"/>
      <c r="DP120" s="842"/>
      <c r="DQ120" s="842">
        <v>2314443</v>
      </c>
      <c r="DR120" s="842"/>
      <c r="DS120" s="842"/>
      <c r="DT120" s="842"/>
      <c r="DU120" s="842"/>
      <c r="DV120" s="843">
        <v>31</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2631240</v>
      </c>
      <c r="BR121" s="817"/>
      <c r="BS121" s="817"/>
      <c r="BT121" s="817"/>
      <c r="BU121" s="817"/>
      <c r="BV121" s="817">
        <v>2609773</v>
      </c>
      <c r="BW121" s="817"/>
      <c r="BX121" s="817"/>
      <c r="BY121" s="817"/>
      <c r="BZ121" s="817"/>
      <c r="CA121" s="817">
        <v>2670274</v>
      </c>
      <c r="CB121" s="817"/>
      <c r="CC121" s="817"/>
      <c r="CD121" s="817"/>
      <c r="CE121" s="817"/>
      <c r="CF121" s="875">
        <v>35.799999999999997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7629171</v>
      </c>
      <c r="BR122" s="845"/>
      <c r="BS122" s="845"/>
      <c r="BT122" s="845"/>
      <c r="BU122" s="845"/>
      <c r="BV122" s="845">
        <v>7156022</v>
      </c>
      <c r="BW122" s="845"/>
      <c r="BX122" s="845"/>
      <c r="BY122" s="845"/>
      <c r="BZ122" s="845"/>
      <c r="CA122" s="845">
        <v>6591746</v>
      </c>
      <c r="CB122" s="845"/>
      <c r="CC122" s="845"/>
      <c r="CD122" s="845"/>
      <c r="CE122" s="845"/>
      <c r="CF122" s="846">
        <v>88.3</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14165638</v>
      </c>
      <c r="BR123" s="833"/>
      <c r="BS123" s="833"/>
      <c r="BT123" s="833"/>
      <c r="BU123" s="833"/>
      <c r="BV123" s="833">
        <v>13888742</v>
      </c>
      <c r="BW123" s="833"/>
      <c r="BX123" s="833"/>
      <c r="BY123" s="833"/>
      <c r="BZ123" s="833"/>
      <c r="CA123" s="833">
        <v>13672340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133241</v>
      </c>
      <c r="AB128" s="801"/>
      <c r="AC128" s="801"/>
      <c r="AD128" s="801"/>
      <c r="AE128" s="802"/>
      <c r="AF128" s="803">
        <v>166226</v>
      </c>
      <c r="AG128" s="801"/>
      <c r="AH128" s="801"/>
      <c r="AI128" s="801"/>
      <c r="AJ128" s="802"/>
      <c r="AK128" s="803">
        <v>156196</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7502655</v>
      </c>
      <c r="AB129" s="780"/>
      <c r="AC129" s="780"/>
      <c r="AD129" s="780"/>
      <c r="AE129" s="781"/>
      <c r="AF129" s="782">
        <v>7789294</v>
      </c>
      <c r="AG129" s="780"/>
      <c r="AH129" s="780"/>
      <c r="AI129" s="780"/>
      <c r="AJ129" s="781"/>
      <c r="AK129" s="782">
        <v>8091248</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657919</v>
      </c>
      <c r="AB130" s="780"/>
      <c r="AC130" s="780"/>
      <c r="AD130" s="780"/>
      <c r="AE130" s="781"/>
      <c r="AF130" s="782">
        <v>646428</v>
      </c>
      <c r="AG130" s="780"/>
      <c r="AH130" s="780"/>
      <c r="AI130" s="780"/>
      <c r="AJ130" s="781"/>
      <c r="AK130" s="782">
        <v>625433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6844736</v>
      </c>
      <c r="AB131" s="764"/>
      <c r="AC131" s="764"/>
      <c r="AD131" s="764"/>
      <c r="AE131" s="765"/>
      <c r="AF131" s="766">
        <v>7142866</v>
      </c>
      <c r="AG131" s="764"/>
      <c r="AH131" s="764"/>
      <c r="AI131" s="764"/>
      <c r="AJ131" s="765"/>
      <c r="AK131" s="766">
        <v>7465815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0.99578712800000002</v>
      </c>
      <c r="AB132" s="745"/>
      <c r="AC132" s="745"/>
      <c r="AD132" s="745"/>
      <c r="AE132" s="746"/>
      <c r="AF132" s="747">
        <v>0.53101934200000001</v>
      </c>
      <c r="AG132" s="745"/>
      <c r="AH132" s="745"/>
      <c r="AI132" s="745"/>
      <c r="AJ132" s="746"/>
      <c r="AK132" s="747">
        <v>0.863321687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0.7</v>
      </c>
      <c r="AB133" s="724"/>
      <c r="AC133" s="724"/>
      <c r="AD133" s="724"/>
      <c r="AE133" s="725"/>
      <c r="AF133" s="723">
        <v>0.6</v>
      </c>
      <c r="AG133" s="724"/>
      <c r="AH133" s="724"/>
      <c r="AI133" s="724"/>
      <c r="AJ133" s="725"/>
      <c r="AK133" s="723">
        <v>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xnztnihm7JNuUjJmRk/xE3zdVw4gU6vDzG2TG2ecoNQPnDiHmANLMTyZP0jgmjPnecpv2MxRlchaNSs7FmZvQ==" saltValue="po8dk862Be5n0/U05Mkl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DS+CCndz2PEnYmfqsk5PGA3KIIXl/UNikHDYRhmjtHdG9vBS1HvrHJ0Nzz6XuKcOoKyrKnYSetmKavz6kHAzA==" saltValue="6HJh0Cl/okNwiXnXl/8HLw==" spinCount="100000"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GRuZSqqZvs6at1WgcWgbzLUd9hNpltjstZboGf+T8g+gwO8240U/g9TNK0KBytzdAF514W38TKCwhygwQFTBA==" saltValue="WJTPKH8E1LWEWcHwvpe4J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2645840</v>
      </c>
      <c r="AP9" s="269">
        <v>75503</v>
      </c>
      <c r="AQ9" s="270">
        <v>72090</v>
      </c>
      <c r="AR9" s="271">
        <v>4.7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422607</v>
      </c>
      <c r="AP10" s="272">
        <v>12060</v>
      </c>
      <c r="AQ10" s="273">
        <v>9072</v>
      </c>
      <c r="AR10" s="274">
        <v>32.9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4093</v>
      </c>
      <c r="AP11" s="272">
        <v>117</v>
      </c>
      <c r="AQ11" s="273">
        <v>383</v>
      </c>
      <c r="AR11" s="274">
        <v>-69.5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v>32880</v>
      </c>
      <c r="AP12" s="272">
        <v>938</v>
      </c>
      <c r="AQ12" s="273">
        <v>26</v>
      </c>
      <c r="AR12" s="274">
        <v>3507.7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81274</v>
      </c>
      <c r="AP13" s="272">
        <v>2319</v>
      </c>
      <c r="AQ13" s="273">
        <v>2732</v>
      </c>
      <c r="AR13" s="274">
        <v>-15.1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38119</v>
      </c>
      <c r="AP14" s="272">
        <v>1088</v>
      </c>
      <c r="AQ14" s="273">
        <v>1315</v>
      </c>
      <c r="AR14" s="274">
        <v>-17.3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-135708</v>
      </c>
      <c r="AP15" s="272">
        <v>-3873</v>
      </c>
      <c r="AQ15" s="273">
        <v>-4107</v>
      </c>
      <c r="AR15" s="274">
        <v>-5.7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3089105</v>
      </c>
      <c r="AP16" s="272">
        <v>88152</v>
      </c>
      <c r="AQ16" s="273">
        <v>81511</v>
      </c>
      <c r="AR16" s="274">
        <v>8.1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6.79</v>
      </c>
      <c r="AP21" s="286">
        <v>6.74</v>
      </c>
      <c r="AQ21" s="287">
        <v>0.05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97.1</v>
      </c>
      <c r="AP22" s="291">
        <v>97</v>
      </c>
      <c r="AQ22" s="292">
        <v>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692889</v>
      </c>
      <c r="AP32" s="300">
        <v>19773</v>
      </c>
      <c r="AQ32" s="301">
        <v>33695</v>
      </c>
      <c r="AR32" s="302">
        <v>-41.3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502</v>
      </c>
      <c r="AP33" s="300" t="s">
        <v>502</v>
      </c>
      <c r="AQ33" s="301" t="s">
        <v>502</v>
      </c>
      <c r="AR33" s="302" t="s">
        <v>502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502</v>
      </c>
      <c r="AP34" s="300" t="s">
        <v>502</v>
      </c>
      <c r="AQ34" s="301" t="s">
        <v>502</v>
      </c>
      <c r="AR34" s="302" t="s">
        <v>502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143237</v>
      </c>
      <c r="AP35" s="300">
        <v>4087</v>
      </c>
      <c r="AQ35" s="301">
        <v>8394</v>
      </c>
      <c r="AR35" s="302">
        <v>-51.3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9566</v>
      </c>
      <c r="AP36" s="300">
        <v>273</v>
      </c>
      <c r="AQ36" s="301">
        <v>1998</v>
      </c>
      <c r="AR36" s="302">
        <v>-86.3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502</v>
      </c>
      <c r="AP37" s="300" t="s">
        <v>502</v>
      </c>
      <c r="AQ37" s="301">
        <v>1021</v>
      </c>
      <c r="AR37" s="302" t="s">
        <v>502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391</v>
      </c>
      <c r="AP38" s="303">
        <v>11</v>
      </c>
      <c r="AQ38" s="304">
        <v>3</v>
      </c>
      <c r="AR38" s="292">
        <v>266.7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-156196</v>
      </c>
      <c r="AP39" s="300">
        <v>-4457</v>
      </c>
      <c r="AQ39" s="301">
        <v>-3210</v>
      </c>
      <c r="AR39" s="302">
        <v>38.799999999999997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-625433</v>
      </c>
      <c r="AP40" s="300">
        <v>-17848</v>
      </c>
      <c r="AQ40" s="301">
        <v>-26336</v>
      </c>
      <c r="AR40" s="302">
        <v>-32.200000000000003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64454</v>
      </c>
      <c r="AP41" s="300">
        <v>1839</v>
      </c>
      <c r="AQ41" s="301">
        <v>15565</v>
      </c>
      <c r="AR41" s="302">
        <v>-88.2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577688</v>
      </c>
      <c r="AN51" s="322">
        <v>16541</v>
      </c>
      <c r="AO51" s="323">
        <v>-31.3</v>
      </c>
      <c r="AP51" s="324">
        <v>52068</v>
      </c>
      <c r="AQ51" s="325">
        <v>1.6</v>
      </c>
      <c r="AR51" s="326">
        <v>-32.9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411549</v>
      </c>
      <c r="AN52" s="330">
        <v>11784</v>
      </c>
      <c r="AO52" s="331">
        <v>-16.600000000000001</v>
      </c>
      <c r="AP52" s="332">
        <v>26936</v>
      </c>
      <c r="AQ52" s="333">
        <v>3.4</v>
      </c>
      <c r="AR52" s="334">
        <v>-20</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651205</v>
      </c>
      <c r="AN53" s="322">
        <v>18606</v>
      </c>
      <c r="AO53" s="323">
        <v>12.5</v>
      </c>
      <c r="AP53" s="324">
        <v>47161</v>
      </c>
      <c r="AQ53" s="325">
        <v>-9.4</v>
      </c>
      <c r="AR53" s="326">
        <v>21.9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459237</v>
      </c>
      <c r="AN54" s="330">
        <v>13121</v>
      </c>
      <c r="AO54" s="331">
        <v>11.3</v>
      </c>
      <c r="AP54" s="332">
        <v>24595</v>
      </c>
      <c r="AQ54" s="333">
        <v>-8.6999999999999993</v>
      </c>
      <c r="AR54" s="334">
        <v>20</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1065063</v>
      </c>
      <c r="AN55" s="322">
        <v>30408</v>
      </c>
      <c r="AO55" s="323">
        <v>63.4</v>
      </c>
      <c r="AP55" s="324">
        <v>43423</v>
      </c>
      <c r="AQ55" s="325">
        <v>-7.9</v>
      </c>
      <c r="AR55" s="326">
        <v>71.3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726132</v>
      </c>
      <c r="AN56" s="330">
        <v>20731</v>
      </c>
      <c r="AO56" s="331">
        <v>58</v>
      </c>
      <c r="AP56" s="332">
        <v>22207</v>
      </c>
      <c r="AQ56" s="333">
        <v>-9.6999999999999993</v>
      </c>
      <c r="AR56" s="334">
        <v>67.7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732332</v>
      </c>
      <c r="AN57" s="322">
        <v>20862</v>
      </c>
      <c r="AO57" s="323">
        <v>-31.4</v>
      </c>
      <c r="AP57" s="324">
        <v>45265</v>
      </c>
      <c r="AQ57" s="325">
        <v>4.2</v>
      </c>
      <c r="AR57" s="326">
        <v>-35.6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594114</v>
      </c>
      <c r="AN58" s="330">
        <v>16924</v>
      </c>
      <c r="AO58" s="331">
        <v>-18.399999999999999</v>
      </c>
      <c r="AP58" s="332">
        <v>22600</v>
      </c>
      <c r="AQ58" s="333">
        <v>1.8</v>
      </c>
      <c r="AR58" s="334">
        <v>-20.2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762532</v>
      </c>
      <c r="AN59" s="322">
        <v>21760</v>
      </c>
      <c r="AO59" s="323">
        <v>4.3</v>
      </c>
      <c r="AP59" s="324">
        <v>54621</v>
      </c>
      <c r="AQ59" s="325">
        <v>20.7</v>
      </c>
      <c r="AR59" s="326">
        <v>-16.399999999999999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514962</v>
      </c>
      <c r="AN60" s="330">
        <v>14695</v>
      </c>
      <c r="AO60" s="331">
        <v>-13.2</v>
      </c>
      <c r="AP60" s="332">
        <v>30892</v>
      </c>
      <c r="AQ60" s="333">
        <v>36.700000000000003</v>
      </c>
      <c r="AR60" s="334">
        <v>-49.9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757764</v>
      </c>
      <c r="AN61" s="337">
        <v>21635</v>
      </c>
      <c r="AO61" s="338">
        <v>3.5</v>
      </c>
      <c r="AP61" s="339">
        <v>48508</v>
      </c>
      <c r="AQ61" s="340">
        <v>1.8</v>
      </c>
      <c r="AR61" s="326">
        <v>1.7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541199</v>
      </c>
      <c r="AN62" s="330">
        <v>15451</v>
      </c>
      <c r="AO62" s="331">
        <v>4.2</v>
      </c>
      <c r="AP62" s="332">
        <v>25446</v>
      </c>
      <c r="AQ62" s="333">
        <v>4.7</v>
      </c>
      <c r="AR62" s="334">
        <v>-0.5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wNazlSHxyyBe4DbPi89cLJ7+gvllU4sWzBFM92G1iB1GaFZtUEY6UXuyUbaW9MQjDQO1aoSFzDi5Zwh8ou5glw==" saltValue="2zys4807b7nDNgD09i2c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X5WZrwOdtlGd1zumGZhiZzahEJ5ujiFDSvt/iOGT/fOrzktsZswSNT9XNWPcdtxmj7NR4mhVDr/5oK+5FTvlZQ==" saltValue="11GwTCZhxveG5KwmX3kqn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i6XkY6e4nT89ABZUgAACQ0I+IYVXXYyjkfl7hFW+tKNAJ9wydaeVKh9xz3zcFzig6ww22xOLkNCSHRPtATSidw==" saltValue="AhPSQIz7b4BN2t9GK0ksi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14.77</v>
      </c>
      <c r="G47" s="12">
        <v>19.09</v>
      </c>
      <c r="H47" s="12">
        <v>17.16</v>
      </c>
      <c r="I47" s="12">
        <v>15.66</v>
      </c>
      <c r="J47" s="13">
        <v>15.43</v>
      </c>
    </row>
    <row r="48" spans="2:10" ht="57.75" customHeight="1" x14ac:dyDescent="0.2">
      <c r="B48" s="14"/>
      <c r="C48" s="1141" t="s">
        <v>4</v>
      </c>
      <c r="D48" s="1141"/>
      <c r="E48" s="1142"/>
      <c r="F48" s="15">
        <v>5</v>
      </c>
      <c r="G48" s="16">
        <v>5.55</v>
      </c>
      <c r="H48" s="16">
        <v>5.07</v>
      </c>
      <c r="I48" s="16">
        <v>4.01</v>
      </c>
      <c r="J48" s="17">
        <v>5.0599999999999996</v>
      </c>
    </row>
    <row r="49" spans="2:10" ht="57.75" customHeight="1" thickBot="1" x14ac:dyDescent="0.25">
      <c r="B49" s="18"/>
      <c r="C49" s="1143" t="s">
        <v>5</v>
      </c>
      <c r="D49" s="1143"/>
      <c r="E49" s="1144"/>
      <c r="F49" s="19">
        <v>1.22</v>
      </c>
      <c r="G49" s="20">
        <v>6.14</v>
      </c>
      <c r="H49" s="20" t="s">
        <v>531</v>
      </c>
      <c r="I49" s="20" t="s">
        <v>532</v>
      </c>
      <c r="J49" s="21">
        <v>1.56</v>
      </c>
    </row>
    <row r="50" spans="2:10" ht="13" x14ac:dyDescent="0.2"/>
  </sheetData>
  <sheetProtection algorithmName="SHA-512" hashValue="WuRJNI4uGiRpn0399XtiC+9bf/cW6AcvJqW8uU0GjZt7DUmIEuCG/JViF1F3NQfHVLx4PORyK07ux3uMJb734Q==" saltValue="Nvla5/hZ0DKRq63f2lDhp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2026-03-11T05:52:12Z</cp:lastPrinted>
  <dcterms:created xsi:type="dcterms:W3CDTF">2026-02-26T09:54:33Z</dcterms:created>
  <dcterms:modified xsi:type="dcterms:W3CDTF">2026-03-13T02:57:34Z</dcterms:modified>
  <cp:category/>
</cp:coreProperties>
</file>