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HP及び市町村返却用\"/>
    </mc:Choice>
  </mc:AlternateContent>
  <xr:revisionPtr revIDLastSave="0" documentId="13_ncr:1_{1BDDBC9A-29D4-453C-9958-CE2754FCED91}" xr6:coauthVersionLast="47" xr6:coauthVersionMax="47" xr10:uidLastSave="{00000000-0000-0000-0000-000000000000}"/>
  <bookViews>
    <workbookView xWindow="-110" yWindow="-110" windowWidth="22780" windowHeight="14540" tabRatio="8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U36" i="10"/>
  <c r="C36" i="10"/>
  <c r="CO35" i="10"/>
  <c r="CO36" i="10" s="1"/>
  <c r="CO37" i="10" s="1"/>
  <c r="BE35" i="10"/>
  <c r="C35" i="10"/>
  <c r="CO34" i="10"/>
  <c r="BW34" i="10"/>
  <c r="BW35" i="10" s="1"/>
  <c r="BW36" i="10" s="1"/>
  <c r="BW37" i="10" s="1"/>
  <c r="BW38" i="10" s="1"/>
  <c r="BE34" i="10"/>
  <c r="U34" i="10"/>
  <c r="U35"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<sst xmlns="http://schemas.openxmlformats.org/spreadsheetml/2006/main" count="1103" uniqueCount="561">
  <si>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</si>
  <si>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</si>
  <si>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</si>
  <si>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</si>
  <si>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</si>
  <si>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</si>
  <si>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</si>
  <si>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</si>
  <si>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</si>
  <si>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</si>
  <si>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</si>
  <si>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</si>
  <si>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</si>
  <si>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</si>
  <si>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</si>
  <si>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</si>
  <si>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</si>
  <si>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</si>
  <si>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</si>
  <si>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</si>
  <si>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</si>
  <si>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</si>
  <si>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</si>
  <si>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</si>
  <si>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</si>
  <si>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</si>
  <si>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</si>
  <si>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</si>
  <si>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</si>
  <si>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</si>
  <si>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</si>
  <si>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</si>
  <si>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</si>
  <si>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</si>
  <si>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</si>
  <si>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</si>
  <si>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</si>
  <si>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</si>
  <si>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</si>
  <si>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</si>
  <si>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</si>
  <si>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</si>
  <si>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</si>
  <si>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</si>
  <si>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</si>
  <si>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</si>
  <si>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</si>
  <si>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</si>
  <si>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</si>
  <si>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</si>
  <si>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</si>
  <si>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</si>
  <si>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</si>
  <si>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</si>
  <si>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</si>
  <si>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</si>
  <si>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</si>
  <si>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</si>
  <si>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</si>
  <si>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</si>
  <si>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</si>
  <si>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</si>
  <si>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</si>
  <si>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</si>
  <si>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</si>
  <si>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</si>
  <si>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</si>
  <si>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</si>
  <si>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</si>
  <si>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</si>
  <si>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</si>
  <si>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</si>
  <si>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</si>
  <si>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</si>
  <si>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</si>
  <si>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</si>
  <si>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</si>
  <si>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</si>
  <si>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</si>
  <si>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</si>
  <si>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</si>
  <si>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</si>
  <si>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</si>
  <si>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</si>
  <si>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</si>
  <si>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</si>
  <si>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</si>
  <si>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</si>
  <si>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</si>
  <si>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</si>
  <si>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</si>
  <si>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</si>
  <si>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</si>
  <si>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</si>
  <si>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</si>
  <si>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</si>
  <si>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</si>
  <si>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</si>
  <si>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</si>
  <si>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</si>
  <si>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</si>
  <si>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</si>
  <si>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</si>
  <si>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</si>
  <si>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</si>
  <si>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</si>
  <si>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</si>
  <si>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</si>
  <si>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</si>
  <si>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</si>
  <si>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</si>
  <si>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</si>
  <si>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</si>
  <si>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</si>
  <si>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</si>
  <si>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</si>
  <si>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</si>
  <si>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</si>
  <si>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</si>
  <si>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</si>
  <si>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</si>
  <si>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</si>
  <si>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</si>
  <si>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</si>
  <si>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</si>
  <si>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</si>
  <si>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</si>
  <si>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</si>
  <si>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</si>
  <si>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</si>
  <si>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</si>
  <si>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</si>
  <si>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</si>
  <si>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</si>
  <si>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</si>
  <si>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</si>
  <si>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</si>
  <si>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</si>
  <si>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</si>
  <si>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</si>
  <si>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</si>
  <si>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</si>
  <si>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</si>
  <si>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</si>
  <si>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</si>
  <si>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</si>
  <si>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</si>
  <si>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</si>
  <si>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</si>
  <si>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</si>
  <si>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</si>
  <si>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</si>
  <si>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</si>
  <si>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</si>
  <si>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</si>
  <si>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</si>
  <si>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</si>
  <si>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</si>
  <si>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</si>
  <si>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</si>
  <si>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</si>
  <si>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</si>
  <si>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</si>
  <si>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</si>
  <si>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</si>
  <si>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</si>
  <si>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</si>
  <si>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</si>
  <si>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</si>
  <si>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</si>
  <si>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</si>
  <si>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</si>
  <si>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</si>
  <si>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</si>
  <si>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</si>
  <si>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</si>
  <si>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</si>
  <si>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</si>
  <si>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</si>
  <si>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</si>
  <si>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</si>
  <si>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</si>
  <si>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</si>
  <si>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</si>
  <si>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</si>
  <si>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</si>
  <si>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</si>
  <si>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</si>
  <si>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</si>
  <si>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</si>
  <si>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</si>
  <si>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</si>
  <si>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</si>
  <si>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</si>
  <si>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</si>
  <si>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</si>
  <si>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</si>
  <si>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</si>
  <si>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</si>
  <si>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</si>
  <si>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</si>
  <si>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</si>
  <si>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</si>
  <si>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</si>
  <si>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愛知県田原市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</si>
  <si>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</si>
  <si>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</si>
  <si>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</si>
  <si>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</si>
  <si>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</si>
  <si>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</si>
  <si>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</si>
  <si>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</si>
  <si>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</si>
  <si>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</si>
  <si>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</si>
  <si>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</si>
  <si>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</si>
  <si>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</si>
  <si>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</si>
  <si>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</si>
  <si>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</si>
  <si>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</si>
  <si>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</si>
  <si>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</si>
  <si>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</si>
  <si>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</si>
  <si>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</si>
  <si>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</si>
  <si>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</si>
  <si>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</si>
  <si>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</si>
  <si>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</si>
  <si>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</si>
  <si>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</si>
  <si>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</si>
  <si>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</si>
  <si>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</si>
  <si>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</si>
  <si>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</si>
  <si>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</si>
  <si>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</si>
  <si>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</si>
  <si>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</si>
  <si>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</si>
  <si>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</si>
  <si>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</si>
  <si>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</si>
  <si>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</si>
  <si>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</si>
  <si>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</si>
  <si>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</si>
  <si>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</si>
  <si>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</si>
  <si>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</si>
  <si>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</si>
  <si>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</si>
  <si>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</si>
  <si>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</si>
  <si>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</si>
  <si>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</si>
  <si>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</si>
  <si>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</si>
  <si>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</si>
  <si>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</si>
  <si>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</si>
  <si>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</si>
  <si>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</si>
  <si>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</si>
  <si>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</si>
  <si>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</si>
  <si>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</si>
  <si>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</si>
  <si>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</si>
  <si>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</si>
  <si>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</si>
  <si>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</si>
  <si>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</si>
  <si>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</si>
  <si>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</si>
  <si>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</si>
  <si>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</si>
  <si>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</si>
  <si>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</si>
  <si>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</si>
  <si>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</si>
  <si>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</si>
  <si>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</si>
  <si>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</si>
  <si>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</si>
  <si>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</si>
  <si>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</si>
  <si>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</si>
  <si>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</si>
  <si>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</si>
  <si>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</si>
  <si>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</si>
  <si>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</si>
  <si>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</si>
  <si>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</si>
  <si>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</si>
  <si>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</si>
  <si>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</si>
  <si>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</si>
  <si>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</si>
  <si>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</si>
  <si>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</si>
  <si>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</si>
  <si>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</si>
  <si>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</si>
  <si>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</si>
  <si>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</si>
  <si>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</si>
  <si>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</si>
  <si>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</si>
  <si>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</si>
  <si>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</si>
  <si>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</si>
  <si>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</si>
  <si>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</si>
  <si>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</si>
  <si>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</si>
  <si>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</si>
  <si>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</si>
  <si>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</si>
  <si>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</si>
  <si>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</si>
  <si>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</si>
  <si>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</si>
  <si>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</si>
  <si>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</si>
  <si>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</si>
  <si>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</si>
  <si>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</si>
  <si>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</si>
  <si>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</si>
  <si>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</si>
  <si>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</si>
  <si>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</si>
  <si>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</si>
  <si>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</si>
  <si>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</si>
  <si>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</si>
  <si>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</si>
  <si>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</si>
  <si>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</si>
  <si>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</si>
  <si>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</si>
  <si>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</si>
  <si>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</si>
  <si>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</si>
  <si>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</si>
  <si>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</si>
  <si>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</si>
  <si>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</si>
  <si>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愛知県田原市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</si>
  <si>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</si>
  <si>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</si>
  <si>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</si>
  <si>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</si>
  <si>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</si>
  <si>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</si>
  <si>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</si>
  <si>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</si>
  <si>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</si>
  <si>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</si>
  <si>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</si>
  <si>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</si>
  <si>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</si>
  <si>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</si>
  <si>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</si>
  <si>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</si>
  <si>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</si>
  <si>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</si>
  <si>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</si>
  <si>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</si>
  <si>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</si>
  <si>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</si>
  <si>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</si>
  <si>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</si>
  <si>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</si>
  <si>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</si>
  <si>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</si>
  <si>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</si>
  <si>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</si>
  <si>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</si>
  <si>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</si>
  <si>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</si>
  <si>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</si>
  <si>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</si>
  <si>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</si>
  <si>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</si>
  <si>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</si>
  <si>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</si>
  <si>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</si>
  <si>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</si>
  <si>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</si>
  <si>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</si>
  <si>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</si>
  <si>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</si>
  <si>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</si>
  <si>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</si>
  <si>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</si>
  <si>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</si>
  <si>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</si>
  <si>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</si>
  <si>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</si>
  <si>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</si>
  <si>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</si>
  <si>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</si>
  <si>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</si>
  <si>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</si>
  <si>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</si>
  <si>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</si>
  <si>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</si>
  <si>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</si>
  <si>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</si>
  <si>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</si>
  <si>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</si>
  <si>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</si>
  <si>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</si>
  <si>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</si>
  <si>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</si>
  <si>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</si>
  <si>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</si>
  <si>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</si>
  <si>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</si>
  <si>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</si>
  <si>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</si>
  <si>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</si>
  <si>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</si>
  <si>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</si>
  <si>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</si>
  <si>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</si>
  <si>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</si>
  <si>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</si>
  <si>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</si>
  <si>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</si>
  <si>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</si>
  <si>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</si>
  <si>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</si>
  <si>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</si>
  <si>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</si>
  <si>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</si>
  <si>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</si>
  <si>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</si>
  <si>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</si>
  <si>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</si>
  <si>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</si>
  <si>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</si>
  <si>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</si>
  <si>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</si>
  <si>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</si>
  <si>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</si>
  <si>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</si>
  <si>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</si>
  <si>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</si>
  <si>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</si>
  <si>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</si>
  <si>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</si>
  <si>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</si>
  <si>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</si>
  <si>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</si>
  <si>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</si>
  <si>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</si>
  <si>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</si>
  <si>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</si>
  <si>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</si>
  <si>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</si>
  <si>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</si>
  <si>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</si>
  <si>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</si>
  <si>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</si>
  <si>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</si>
  <si>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</si>
  <si>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</si>
  <si>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</si>
  <si>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</si>
  <si>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</si>
  <si>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</si>
  <si>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</si>
  <si>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</si>
  <si>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</si>
  <si>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</si>
  <si>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</si>
  <si>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</si>
  <si>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</si>
  <si>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</si>
  <si>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</si>
  <si>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</si>
  <si>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</si>
  <si>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</si>
  <si>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</si>
  <si>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</si>
  <si>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</si>
  <si>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</si>
  <si>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</si>
  <si>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</si>
  <si>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</si>
  <si>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</si>
  <si>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</si>
  <si>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</si>
  <si>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</si>
  <si>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</si>
  <si>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</si>
  <si>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</si>
  <si>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</si>
  <si>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</si>
  <si>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</si>
  <si>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</si>
  <si>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</si>
  <si>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</si>
  <si>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</si>
  <si>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</si>
  <si>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</si>
  <si>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</si>
  <si>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</si>
  <si>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</si>
  <si>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</si>
  <si>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</si>
  <si>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</si>
  <si>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</si>
  <si>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</si>
  <si>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</si>
  <si>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</si>
  <si>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</si>
  <si>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</si>
  <si>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</si>
  <si>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</si>
  <si>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1.24</t>
  </si>
  <si>
    <t>▲ 1.36</t>
  </si>
  <si>
    <t>▲ 1.86</t>
  </si>
  <si>
    <t>▲ 19.15</t>
  </si>
  <si>
    <t>水道事業会計</t>
  </si>
  <si>
    <t>一般会計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</si>
  <si>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</si>
  <si>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</si>
  <si>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</si>
  <si>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</si>
  <si>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</si>
  <si>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</si>
  <si>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</si>
  <si>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</si>
  <si>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</si>
  <si>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</si>
  <si>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</si>
  <si>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</si>
  <si>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</si>
  <si>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東三河広域連合（一般会計）</t>
    <rPh sb="0" eb="1">
      <t>ヒガシ</t>
    </rPh>
    <rPh sb="1" eb="3">
      <t>ミカワ</t>
    </rPh>
    <rPh sb="3" eb="5">
      <t>コウイキ</t>
    </rPh>
    <rPh sb="5" eb="7">
      <t>レンゴウ</t>
    </rPh>
    <rPh sb="8" eb="10">
      <t>イッパン</t>
    </rPh>
    <rPh sb="10" eb="12">
      <t>カイケイ</t>
    </rPh>
    <phoneticPr fontId="2"/>
  </si>
  <si>
    <t>東三河広域連合（介護保険特別会計）</t>
    <rPh sb="0" eb="1">
      <t>ヒガシ</t>
    </rPh>
    <rPh sb="1" eb="3">
      <t>ミカワ</t>
    </rPh>
    <rPh sb="3" eb="5">
      <t>コウイキ</t>
    </rPh>
    <rPh sb="5" eb="7">
      <t>レンゴウ</t>
    </rPh>
    <rPh sb="8" eb="10">
      <t>カイゴ</t>
    </rPh>
    <rPh sb="10" eb="12">
      <t>ホケン</t>
    </rPh>
    <rPh sb="12" eb="14">
      <t>トクベツ</t>
    </rPh>
    <rPh sb="14" eb="16">
      <t>カイケイ</t>
    </rPh>
    <phoneticPr fontId="2"/>
  </si>
  <si>
    <t>崋山会</t>
    <rPh sb="0" eb="2">
      <t>カザン</t>
    </rPh>
    <rPh sb="2" eb="3">
      <t>カイ</t>
    </rPh>
    <phoneticPr fontId="2"/>
  </si>
  <si>
    <t>あつまるタウン田原</t>
    <rPh sb="7" eb="9">
      <t>タハラ</t>
    </rPh>
    <phoneticPr fontId="2"/>
  </si>
  <si>
    <t>田原市土地開発公社</t>
    <rPh sb="0" eb="3">
      <t>タハラシ</t>
    </rPh>
    <rPh sb="3" eb="5">
      <t>トチ</t>
    </rPh>
    <rPh sb="5" eb="7">
      <t>カイハツ</t>
    </rPh>
    <rPh sb="7" eb="9">
      <t>コウシャ</t>
    </rPh>
    <phoneticPr fontId="2"/>
  </si>
  <si>
    <t>グリーンエナジーたはら</t>
  </si>
  <si>
    <t>-</t>
    <phoneticPr fontId="2"/>
  </si>
  <si>
    <t>公有財産等総合管理基金</t>
    <rPh sb="0" eb="2">
      <t>コウユウ</t>
    </rPh>
    <rPh sb="2" eb="4">
      <t>ザイサン</t>
    </rPh>
    <rPh sb="4" eb="5">
      <t>トウ</t>
    </rPh>
    <rPh sb="5" eb="7">
      <t>ソウゴウ</t>
    </rPh>
    <rPh sb="7" eb="9">
      <t>カンリ</t>
    </rPh>
    <rPh sb="9" eb="11">
      <t>キキン</t>
    </rPh>
    <phoneticPr fontId="5"/>
  </si>
  <si>
    <t>市民協働まちづくり基金</t>
    <rPh sb="0" eb="2">
      <t>シミン</t>
    </rPh>
    <rPh sb="2" eb="4">
      <t>キョウドウ</t>
    </rPh>
    <rPh sb="9" eb="11">
      <t>キキン</t>
    </rPh>
    <phoneticPr fontId="5"/>
  </si>
  <si>
    <t>こども基金</t>
    <rPh sb="3" eb="5">
      <t>キキン</t>
    </rPh>
    <phoneticPr fontId="5"/>
  </si>
  <si>
    <t>ふるさと応援基金</t>
    <rPh sb="4" eb="6">
      <t>オウエン</t>
    </rPh>
    <rPh sb="6" eb="8">
      <t>キキン</t>
    </rPh>
    <phoneticPr fontId="5"/>
  </si>
  <si>
    <t>災害対策基金</t>
    <rPh sb="0" eb="2">
      <t>サイガイ</t>
    </rPh>
    <rPh sb="2" eb="4">
      <t>タイサク</t>
    </rPh>
    <rPh sb="4" eb="6">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</si>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</sst>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67009</c:v>
                </c:pt>
                <c:pt idx="1">
                  <c:v>40807</c:v>
                </c:pt>
                <c:pt idx="2">
                  <c:v>37343</c:v>
                </c:pt>
                <c:pt idx="3">
                  <c:v>47407</c:v>
                </c:pt>
                <c:pt idx="4">
                  <c:v>49754</c:v>
                </c:pt>
              </c:numCache>
            </c:numRef>
          </c:val>
          <c:smooth val="0"/>
          <c:extLst>
            <c:ext xmlns:c16="http://schemas.microsoft.com/office/drawing/2014/chart" uri="{C3380CC4-5D6E-409C-BE32-E72D297353CC}">
              <c16:uniqueId val="{00000000-DFB3-446C-8D64-DC4CF9C114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98616</c:v>
                </c:pt>
                <c:pt idx="1">
                  <c:v>61169</c:v>
                </c:pt>
                <c:pt idx="2">
                  <c:v>59502</c:v>
                </c:pt>
                <c:pt idx="3">
                  <c:v>126460</c:v>
                </c:pt>
                <c:pt idx="4">
                  <c:v>102210</c:v>
                </c:pt>
              </c:numCache>
            </c:numRef>
          </c:val>
          <c:smooth val="0"/>
          <c:extLst>
            <c:ext xmlns:c16="http://schemas.microsoft.com/office/drawing/2014/chart" uri="{C3380CC4-5D6E-409C-BE32-E72D297353CC}">
              <c16:uniqueId val="{00000001-DFB3-446C-8D64-DC4CF9C114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4.6100000000000003</c:v>
                </c:pt>
                <c:pt idx="1">
                  <c:v>4.82</c:v>
                </c:pt>
                <c:pt idx="2">
                  <c:v>3.24</c:v>
                </c:pt>
                <c:pt idx="3">
                  <c:v>4.84</c:v>
                </c:pt>
                <c:pt idx="4">
                  <c:v>5.58</c:v>
                </c:pt>
              </c:numCache>
            </c:numRef>
          </c:val>
          <c:extLst>
            <c:ext xmlns:c16="http://schemas.microsoft.com/office/drawing/2014/chart" uri="{C3380CC4-5D6E-409C-BE32-E72D297353CC}">
              <c16:uniqueId val="{00000000-7A3B-4690-9299-1858696333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41.97</c:v>
                </c:pt>
                <c:pt idx="1">
                  <c:v>40.44</c:v>
                </c:pt>
                <c:pt idx="2">
                  <c:v>43.53</c:v>
                </c:pt>
                <c:pt idx="3">
                  <c:v>18.73</c:v>
                </c:pt>
                <c:pt idx="4">
                  <c:v>24.43</c:v>
                </c:pt>
              </c:numCache>
            </c:numRef>
          </c:val>
          <c:extLst>
            <c:ext xmlns:c16="http://schemas.microsoft.com/office/drawing/2014/chart" uri="{C3380CC4-5D6E-409C-BE32-E72D297353CC}">
              <c16:uniqueId val="{00000001-7A3B-4690-9299-1858696333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-1.24</c:v>
                </c:pt>
                <c:pt idx="1">
                  <c:v>-1.36</c:v>
                </c:pt>
                <c:pt idx="2">
                  <c:v>-1.86</c:v>
                </c:pt>
                <c:pt idx="3">
                  <c:v>-19.149999999999999</c:v>
                </c:pt>
                <c:pt idx="4">
                  <c:v>4.99</c:v>
                </c:pt>
              </c:numCache>
            </c:numRef>
          </c:val>
          <c:smooth val="0"/>
          <c:extLst>
            <c:ext xmlns:c16="http://schemas.microsoft.com/office/drawing/2014/chart" uri="{C3380CC4-5D6E-409C-BE32-E72D297353CC}">
              <c16:uniqueId val="{00000002-7A3B-4690-9299-1858696333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D79-4509-9B0C-46BCFD79C6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79-4509-9B0C-46BCFD79C68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D79-4509-9B0C-46BCFD79C68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D79-4509-9B0C-46BCFD79C68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D79-4509-9B0C-46BCFD79C68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c:v>
                </c:pt>
                <c:pt idx="8">
                  <c:v>#N/A</c:v>
                </c:pt>
                <c:pt idx="9">
                  <c:v>0.02</c:v>
                </c:pt>
              </c:numCache>
            </c:numRef>
          </c:val>
          <c:extLst>
            <c:ext xmlns:c16="http://schemas.microsoft.com/office/drawing/2014/chart" uri="{C3380CC4-5D6E-409C-BE32-E72D297353CC}">
              <c16:uniqueId val="{00000005-7D79-4509-9B0C-46BCFD79C68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0.62</c:v>
                </c:pt>
                <c:pt idx="2">
                  <c:v>#N/A</c:v>
                </c:pt>
                <c:pt idx="3">
                  <c:v>0.54</c:v>
                </c:pt>
                <c:pt idx="4">
                  <c:v>#N/A</c:v>
                </c:pt>
                <c:pt idx="5">
                  <c:v>1.07</c:v>
                </c:pt>
                <c:pt idx="6">
                  <c:v>#N/A</c:v>
                </c:pt>
                <c:pt idx="7">
                  <c:v>0.56999999999999995</c:v>
                </c:pt>
                <c:pt idx="8">
                  <c:v>#N/A</c:v>
                </c:pt>
                <c:pt idx="9">
                  <c:v>0.51</c:v>
                </c:pt>
              </c:numCache>
            </c:numRef>
          </c:val>
          <c:extLst>
            <c:ext xmlns:c16="http://schemas.microsoft.com/office/drawing/2014/chart" uri="{C3380CC4-5D6E-409C-BE32-E72D297353CC}">
              <c16:uniqueId val="{00000006-7D79-4509-9B0C-46BCFD79C68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0.03</c:v>
                </c:pt>
                <c:pt idx="2">
                  <c:v>#N/A</c:v>
                </c:pt>
                <c:pt idx="3">
                  <c:v>0.24</c:v>
                </c:pt>
                <c:pt idx="4">
                  <c:v>#N/A</c:v>
                </c:pt>
                <c:pt idx="5">
                  <c:v>0.6</c:v>
                </c:pt>
                <c:pt idx="6">
                  <c:v>#N/A</c:v>
                </c:pt>
                <c:pt idx="7">
                  <c:v>0.62</c:v>
                </c:pt>
                <c:pt idx="8">
                  <c:v>#N/A</c:v>
                </c:pt>
                <c:pt idx="9">
                  <c:v>0.82</c:v>
                </c:pt>
              </c:numCache>
            </c:numRef>
          </c:val>
          <c:extLst>
            <c:ext xmlns:c16="http://schemas.microsoft.com/office/drawing/2014/chart" uri="{C3380CC4-5D6E-409C-BE32-E72D297353CC}">
              <c16:uniqueId val="{00000007-7D79-4509-9B0C-46BCFD79C68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4.6100000000000003</c:v>
                </c:pt>
                <c:pt idx="2">
                  <c:v>#N/A</c:v>
                </c:pt>
                <c:pt idx="3">
                  <c:v>4.82</c:v>
                </c:pt>
                <c:pt idx="4">
                  <c:v>#N/A</c:v>
                </c:pt>
                <c:pt idx="5">
                  <c:v>3.24</c:v>
                </c:pt>
                <c:pt idx="6">
                  <c:v>#N/A</c:v>
                </c:pt>
                <c:pt idx="7">
                  <c:v>4.83</c:v>
                </c:pt>
                <c:pt idx="8">
                  <c:v>#N/A</c:v>
                </c:pt>
                <c:pt idx="9">
                  <c:v>5.58</c:v>
                </c:pt>
              </c:numCache>
            </c:numRef>
          </c:val>
          <c:extLst>
            <c:ext xmlns:c16="http://schemas.microsoft.com/office/drawing/2014/chart" uri="{C3380CC4-5D6E-409C-BE32-E72D297353CC}">
              <c16:uniqueId val="{00000008-7D79-4509-9B0C-46BCFD79C68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8.34</c:v>
                </c:pt>
                <c:pt idx="2">
                  <c:v>#N/A</c:v>
                </c:pt>
                <c:pt idx="3">
                  <c:v>8.66</c:v>
                </c:pt>
                <c:pt idx="4">
                  <c:v>#N/A</c:v>
                </c:pt>
                <c:pt idx="5">
                  <c:v>9.74</c:v>
                </c:pt>
                <c:pt idx="6">
                  <c:v>#N/A</c:v>
                </c:pt>
                <c:pt idx="7">
                  <c:v>8.19</c:v>
                </c:pt>
                <c:pt idx="8">
                  <c:v>#N/A</c:v>
                </c:pt>
                <c:pt idx="9">
                  <c:v>7.91</c:v>
                </c:pt>
              </c:numCache>
            </c:numRef>
          </c:val>
          <c:extLst>
            <c:ext xmlns:c16="http://schemas.microsoft.com/office/drawing/2014/chart" uri="{C3380CC4-5D6E-409C-BE32-E72D297353CC}">
              <c16:uniqueId val="{00000009-7D79-4509-9B0C-46BCFD79C6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2767</c:v>
                </c:pt>
                <c:pt idx="5">
                  <c:v>2715</c:v>
                </c:pt>
                <c:pt idx="8">
                  <c:v>2617</c:v>
                </c:pt>
                <c:pt idx="11">
                  <c:v>2532</c:v>
                </c:pt>
                <c:pt idx="14">
                  <c:v>2359</c:v>
                </c:pt>
              </c:numCache>
            </c:numRef>
          </c:val>
          <c:extLst>
            <c:ext xmlns:c16="http://schemas.microsoft.com/office/drawing/2014/chart" uri="{C3380CC4-5D6E-409C-BE32-E72D297353CC}">
              <c16:uniqueId val="{00000000-22EF-4D9C-9F8E-9C5533019B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EF-4D9C-9F8E-9C5533019B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286</c:v>
                </c:pt>
                <c:pt idx="3">
                  <c:v>286</c:v>
                </c:pt>
                <c:pt idx="6">
                  <c:v>286</c:v>
                </c:pt>
                <c:pt idx="9">
                  <c:v>286</c:v>
                </c:pt>
                <c:pt idx="12">
                  <c:v>267</c:v>
                </c:pt>
              </c:numCache>
            </c:numRef>
          </c:val>
          <c:extLst>
            <c:ext xmlns:c16="http://schemas.microsoft.com/office/drawing/2014/chart" uri="{C3380CC4-5D6E-409C-BE32-E72D297353CC}">
              <c16:uniqueId val="{00000002-22EF-4D9C-9F8E-9C5533019B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EF-4D9C-9F8E-9C5533019B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525</c:v>
                </c:pt>
                <c:pt idx="3">
                  <c:v>536</c:v>
                </c:pt>
                <c:pt idx="6">
                  <c:v>544</c:v>
                </c:pt>
                <c:pt idx="9">
                  <c:v>530</c:v>
                </c:pt>
                <c:pt idx="12">
                  <c:v>504</c:v>
                </c:pt>
              </c:numCache>
            </c:numRef>
          </c:val>
          <c:extLst>
            <c:ext xmlns:c16="http://schemas.microsoft.com/office/drawing/2014/chart" uri="{C3380CC4-5D6E-409C-BE32-E72D297353CC}">
              <c16:uniqueId val="{00000004-22EF-4D9C-9F8E-9C5533019B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EF-4D9C-9F8E-9C5533019B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EF-4D9C-9F8E-9C5533019B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2238</c:v>
                </c:pt>
                <c:pt idx="3">
                  <c:v>2315</c:v>
                </c:pt>
                <c:pt idx="6">
                  <c:v>2198</c:v>
                </c:pt>
                <c:pt idx="9">
                  <c:v>2007</c:v>
                </c:pt>
                <c:pt idx="12">
                  <c:v>1957</c:v>
                </c:pt>
              </c:numCache>
            </c:numRef>
          </c:val>
          <c:extLst>
            <c:ext xmlns:c16="http://schemas.microsoft.com/office/drawing/2014/chart" uri="{C3380CC4-5D6E-409C-BE32-E72D297353CC}">
              <c16:uniqueId val="{00000007-22EF-4D9C-9F8E-9C5533019BB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282</c:v>
                </c:pt>
                <c:pt idx="2">
                  <c:v>#N/A</c:v>
                </c:pt>
                <c:pt idx="3">
                  <c:v>#N/A</c:v>
                </c:pt>
                <c:pt idx="4">
                  <c:v>422</c:v>
                </c:pt>
                <c:pt idx="5">
                  <c:v>#N/A</c:v>
                </c:pt>
                <c:pt idx="6">
                  <c:v>#N/A</c:v>
                </c:pt>
                <c:pt idx="7">
                  <c:v>411</c:v>
                </c:pt>
                <c:pt idx="8">
                  <c:v>#N/A</c:v>
                </c:pt>
                <c:pt idx="9">
                  <c:v>#N/A</c:v>
                </c:pt>
                <c:pt idx="10">
                  <c:v>291</c:v>
                </c:pt>
                <c:pt idx="11">
                  <c:v>#N/A</c:v>
                </c:pt>
                <c:pt idx="12">
                  <c:v>#N/A</c:v>
                </c:pt>
                <c:pt idx="13">
                  <c:v>369</c:v>
                </c:pt>
                <c:pt idx="14">
                  <c:v>#N/A</c:v>
                </c:pt>
              </c:numCache>
            </c:numRef>
          </c:val>
          <c:smooth val="0"/>
          <c:extLst>
            <c:ext xmlns:c16="http://schemas.microsoft.com/office/drawing/2014/chart" uri="{C3380CC4-5D6E-409C-BE32-E72D297353CC}">
              <c16:uniqueId val="{00000008-22EF-4D9C-9F8E-9C5533019BB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23317</c:v>
                </c:pt>
                <c:pt idx="5">
                  <c:v>23598</c:v>
                </c:pt>
                <c:pt idx="8">
                  <c:v>23065</c:v>
                </c:pt>
                <c:pt idx="11">
                  <c:v>23570</c:v>
                </c:pt>
                <c:pt idx="14">
                  <c:v>23466</c:v>
                </c:pt>
              </c:numCache>
            </c:numRef>
          </c:val>
          <c:extLst>
            <c:ext xmlns:c16="http://schemas.microsoft.com/office/drawing/2014/chart" uri="{C3380CC4-5D6E-409C-BE32-E72D297353CC}">
              <c16:uniqueId val="{00000000-633F-4009-98B4-02CFE06AD7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3691</c:v>
                </c:pt>
                <c:pt idx="5">
                  <c:v>3686</c:v>
                </c:pt>
                <c:pt idx="8">
                  <c:v>3861</c:v>
                </c:pt>
                <c:pt idx="11">
                  <c:v>3665</c:v>
                </c:pt>
                <c:pt idx="14">
                  <c:v>3396</c:v>
                </c:pt>
              </c:numCache>
            </c:numRef>
          </c:val>
          <c:extLst>
            <c:ext xmlns:c16="http://schemas.microsoft.com/office/drawing/2014/chart" uri="{C3380CC4-5D6E-409C-BE32-E72D297353CC}">
              <c16:uniqueId val="{00000001-633F-4009-98B4-02CFE06AD7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12848</c:v>
                </c:pt>
                <c:pt idx="5">
                  <c:v>12070</c:v>
                </c:pt>
                <c:pt idx="8">
                  <c:v>17213</c:v>
                </c:pt>
                <c:pt idx="11">
                  <c:v>12457</c:v>
                </c:pt>
                <c:pt idx="14">
                  <c:v>14878</c:v>
                </c:pt>
              </c:numCache>
            </c:numRef>
          </c:val>
          <c:extLst>
            <c:ext xmlns:c16="http://schemas.microsoft.com/office/drawing/2014/chart" uri="{C3380CC4-5D6E-409C-BE32-E72D297353CC}">
              <c16:uniqueId val="{00000002-633F-4009-98B4-02CFE06AD7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3F-4009-98B4-02CFE06AD7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3F-4009-98B4-02CFE06AD7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2</c:v>
                </c:pt>
                <c:pt idx="6">
                  <c:v>1</c:v>
                </c:pt>
                <c:pt idx="9">
                  <c:v>1</c:v>
                </c:pt>
                <c:pt idx="12">
                  <c:v>0</c:v>
                </c:pt>
              </c:numCache>
            </c:numRef>
          </c:val>
          <c:extLst>
            <c:ext xmlns:c16="http://schemas.microsoft.com/office/drawing/2014/chart" uri="{C3380CC4-5D6E-409C-BE32-E72D297353CC}">
              <c16:uniqueId val="{00000005-633F-4009-98B4-02CFE06AD7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6324</c:v>
                </c:pt>
                <c:pt idx="3">
                  <c:v>6384</c:v>
                </c:pt>
                <c:pt idx="6">
                  <c:v>6250</c:v>
                </c:pt>
                <c:pt idx="9">
                  <c:v>6218</c:v>
                </c:pt>
                <c:pt idx="12">
                  <c:v>6194</c:v>
                </c:pt>
              </c:numCache>
            </c:numRef>
          </c:val>
          <c:extLst>
            <c:ext xmlns:c16="http://schemas.microsoft.com/office/drawing/2014/chart" uri="{C3380CC4-5D6E-409C-BE32-E72D297353CC}">
              <c16:uniqueId val="{00000006-633F-4009-98B4-02CFE06AD7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33F-4009-98B4-02CFE06AD7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8532</c:v>
                </c:pt>
                <c:pt idx="3">
                  <c:v>7765</c:v>
                </c:pt>
                <c:pt idx="6">
                  <c:v>7316</c:v>
                </c:pt>
                <c:pt idx="9">
                  <c:v>7069</c:v>
                </c:pt>
                <c:pt idx="12">
                  <c:v>6821</c:v>
                </c:pt>
              </c:numCache>
            </c:numRef>
          </c:val>
          <c:extLst>
            <c:ext xmlns:c16="http://schemas.microsoft.com/office/drawing/2014/chart" uri="{C3380CC4-5D6E-409C-BE32-E72D297353CC}">
              <c16:uniqueId val="{00000008-633F-4009-98B4-02CFE06AD7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2873</c:v>
                </c:pt>
                <c:pt idx="3">
                  <c:v>2582</c:v>
                </c:pt>
                <c:pt idx="6">
                  <c:v>2291</c:v>
                </c:pt>
                <c:pt idx="9">
                  <c:v>1910</c:v>
                </c:pt>
                <c:pt idx="12">
                  <c:v>1714</c:v>
                </c:pt>
              </c:numCache>
            </c:numRef>
          </c:val>
          <c:extLst>
            <c:ext xmlns:c16="http://schemas.microsoft.com/office/drawing/2014/chart" uri="{C3380CC4-5D6E-409C-BE32-E72D297353CC}">
              <c16:uniqueId val="{00000009-633F-4009-98B4-02CFE06AD7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20412</c:v>
                </c:pt>
                <c:pt idx="3">
                  <c:v>20871</c:v>
                </c:pt>
                <c:pt idx="6">
                  <c:v>20252</c:v>
                </c:pt>
                <c:pt idx="9">
                  <c:v>22122</c:v>
                </c:pt>
                <c:pt idx="12">
                  <c:v>22254</c:v>
                </c:pt>
              </c:numCache>
            </c:numRef>
          </c:val>
          <c:extLst>
            <c:ext xmlns:c16="http://schemas.microsoft.com/office/drawing/2014/chart" uri="{C3380CC4-5D6E-409C-BE32-E72D297353CC}">
              <c16:uniqueId val="{0000000A-633F-4009-98B4-02CFE06AD7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33F-4009-98B4-02CFE06AD7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7490</c:v>
                </c:pt>
                <c:pt idx="1">
                  <c:v>3553</c:v>
                </c:pt>
                <c:pt idx="2">
                  <c:v>4463</c:v>
                </c:pt>
              </c:numCache>
            </c:numRef>
          </c:val>
          <c:extLst>
            <c:ext xmlns:c16="http://schemas.microsoft.com/office/drawing/2014/chart" uri="{C3380CC4-5D6E-409C-BE32-E72D297353CC}">
              <c16:uniqueId val="{00000000-7A35-423A-BB77-4E062CC16A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A35-423A-BB77-4E062CC16A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8774</c:v>
                </c:pt>
                <c:pt idx="1">
                  <c:v>11948</c:v>
                </c:pt>
                <c:pt idx="2">
                  <c:v>11279</c:v>
                </c:pt>
              </c:numCache>
            </c:numRef>
          </c:val>
          <c:extLst>
            <c:ext xmlns:c16="http://schemas.microsoft.com/office/drawing/2014/chart" uri="{C3380CC4-5D6E-409C-BE32-E72D297353CC}">
              <c16:uniqueId val="{00000002-7A35-423A-BB77-4E062CC16A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は過去の大規模事業の償還終了に伴う元金の減少により、元利償還金が前年度と比べ減少となった。</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は臨時財政対策債償還費の平成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年度分が対象でなくなったことにより基準財政需要額に算入された公債費が減少となったこと等により減少となった。</a:t>
          </a:r>
        </a:p>
        <a:p>
          <a:r>
            <a:rPr kumimoji="1" lang="ja-JP" altLang="en-US" sz="1400">
              <a:latin typeface="ＭＳ ゴシック" pitchFamily="49" charset="-128"/>
              <a:ea typeface="ＭＳ ゴシック" pitchFamily="49" charset="-128"/>
            </a:rPr>
            <a:t>　今後、大規模事業による市債発行の増加が想定されているので、計画的な市債発行を行い、健全な財政運営に努める。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）は、一般会計等にかかる地方債の現在高が増加しているが、公営企業債等繰入見込額等が減少し、全体として前年度に比べ減少した。</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）は、令和６年度に財政調整基金の繰替運用や取り崩しがなく、積立により充当可能基金が増加し、全体として増加となった。</a:t>
          </a:r>
        </a:p>
        <a:p>
          <a:r>
            <a:rPr kumimoji="1" lang="ja-JP" altLang="en-US" sz="1400">
              <a:latin typeface="ＭＳ ゴシック" pitchFamily="49" charset="-128"/>
              <a:ea typeface="ＭＳ ゴシック" pitchFamily="49" charset="-128"/>
            </a:rPr>
            <a:t>　今後、大規模事業による市債発行により市債残高は増加する見込みのため、事業費の抑制に努めるとともに、計画的な市債発行を行い、健全な財政運営に努める。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愛知県田原市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財政調整基金は、地方税や寄附金等の積立により増加となった。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また、ふるさと納税の増加によりふるさと応援基金の積立額が増加したが、大規模事業に対応するため、公有財産等総合管理基金等を各事業で活用したため、その他特定目的基金全体の残高は減少となった。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重点的な政策事業や今後予定している大規模事業を実施していく財源を確保するため、財政調整基金と大規模推進基金を始めとする特定目的基金を計画的に活用する。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・公有財産等総合管理基金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公有財産等の保全、更新、活用及び処分を計画的に実施するため。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・市民協働まちづくり基金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市民の連帯の強化、地域振興及び市民公益活動の促進を図るため。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次代の社会を担う子どもが健やかに生まれ、育つことができるよう子ども・子育て施策の推進を図るため。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・公有財産等総合管理基金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消防車両整備等の実施に伴い、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ふるさと応援寄附金の増加に伴い、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小中学校入学応援金や公立・民間保育園等運営のため、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・公有財産等総合管理基金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公有財産等の保全、更新、活用及び処分等を計画的に行うために活用。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・市民協働まちづくり基金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市民提案事業、市民活動の支援、地域コミュニティが行う施設整備に対する補助金、市民館等の整備等を行うために活用。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今後の子ども・子育て施策のために活用。</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地方税や寄附金、利息、歳計剰余金の積立により増加となった。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リーマンショック時の平成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年度には本市の歳入に大きな影響のある法人市民税の大幅な減収により、財政調整基金を計約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億円を取り崩して市政運営を行った経緯があるため、景気対策として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億円を目安としている。令和５年度末残高は、約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億円となったが、今後法人の経営状況等による税収減等による急激な予算規模縮小を緩和するための財源として、引き続き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億円を目安に基金に積み立て、計画的に活用していく。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58,270
56,223
191.11
36,854,890
34,863,103
1,019,533
18,266,192
22,254,393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基準財政収入額における法人税割額の算定が前年度の数値を基礎とするため、令和５年度の法人市民税の減少により、令和６年度の単年度財政力指数は</a:t>
          </a:r>
          <a:r>
            <a:rPr kumimoji="1" lang="en-US" altLang="ja-JP" sz="1300">
              <a:latin typeface="ＭＳ Ｐゴシック" panose="020B0600070205080204" pitchFamily="50" charset="-128"/>
              <a:ea typeface="ＭＳ Ｐゴシック" panose="020B0600070205080204" pitchFamily="50" charset="-128"/>
            </a:rPr>
            <a:t>0.98</a:t>
          </a:r>
          <a:r>
            <a:rPr kumimoji="1" lang="ja-JP" altLang="en-US" sz="1300">
              <a:latin typeface="ＭＳ Ｐゴシック" panose="020B0600070205080204" pitchFamily="50" charset="-128"/>
              <a:ea typeface="ＭＳ Ｐゴシック" panose="020B0600070205080204" pitchFamily="50" charset="-128"/>
            </a:rPr>
            <a:t>となった。３か年平均の財政力指数は、令和４年度の単年度財政力指数が</a:t>
          </a:r>
          <a:r>
            <a:rPr kumimoji="1" lang="en-US" altLang="ja-JP" sz="1300">
              <a:latin typeface="ＭＳ Ｐゴシック" panose="020B0600070205080204" pitchFamily="50" charset="-128"/>
              <a:ea typeface="ＭＳ Ｐゴシック" panose="020B0600070205080204" pitchFamily="50" charset="-128"/>
            </a:rPr>
            <a:t>0.83</a:t>
          </a:r>
          <a:r>
            <a:rPr kumimoji="1" lang="ja-JP" altLang="en-US" sz="1300">
              <a:latin typeface="ＭＳ Ｐゴシック" panose="020B0600070205080204" pitchFamily="50" charset="-128"/>
              <a:ea typeface="ＭＳ Ｐゴシック" panose="020B0600070205080204" pitchFamily="50" charset="-128"/>
            </a:rPr>
            <a:t>と低かったため、</a:t>
          </a:r>
          <a:r>
            <a:rPr kumimoji="1" lang="en-US" altLang="ja-JP" sz="1300">
              <a:latin typeface="ＭＳ Ｐゴシック" panose="020B0600070205080204" pitchFamily="50" charset="-128"/>
              <a:ea typeface="ＭＳ Ｐゴシック" panose="020B0600070205080204" pitchFamily="50" charset="-128"/>
            </a:rPr>
            <a:t>0.95</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本市は、法人市民税収の割合が高いため、税収の増減の影響で基準財政収入額が大きく変動し、単年度財政力指数も大きく変動する。安定した税収確保のため、今後も企業誘致や人口増加に向けた定住・移住施策を積極的に展開し、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38100</xdr:rowOff>
    </xdr:from>
    <xdr:to>
      <xdr:col>23</xdr:col>
      <xdr:colOff>133350</xdr:colOff>
      <xdr:row>37</xdr:row>
      <xdr:rowOff>86360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38175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86360</xdr:rowOff>
    </xdr:from>
    <xdr:to>
      <xdr:col>19</xdr:col>
      <xdr:colOff>133350</xdr:colOff>
      <xdr:row>37</xdr:row>
      <xdr:rowOff>134620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64300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71120</xdr:rowOff>
    </xdr:from>
    <xdr:to>
      <xdr:col>19</xdr:col>
      <xdr:colOff>184150</xdr:colOff>
      <xdr:row>43</xdr:row>
      <xdr:rowOff>1270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113030</xdr:rowOff>
    </xdr:from>
    <xdr:to>
      <xdr:col>15</xdr:col>
      <xdr:colOff>82550</xdr:colOff>
      <xdr:row>37</xdr:row>
      <xdr:rowOff>134620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28523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1270</xdr:rowOff>
    </xdr:from>
    <xdr:to>
      <xdr:col>15</xdr:col>
      <xdr:colOff>133350</xdr:colOff>
      <xdr:row>41</xdr:row>
      <xdr:rowOff>102870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87647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64770</xdr:rowOff>
    </xdr:from>
    <xdr:to>
      <xdr:col>11</xdr:col>
      <xdr:colOff>31750</xdr:colOff>
      <xdr:row>36</xdr:row>
      <xdr:rowOff>113030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2369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148590</xdr:rowOff>
    </xdr:from>
    <xdr:to>
      <xdr:col>11</xdr:col>
      <xdr:colOff>82550</xdr:colOff>
      <xdr:row>41</xdr:row>
      <xdr:rowOff>78740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63517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158750</xdr:rowOff>
    </xdr:from>
    <xdr:to>
      <xdr:col>23</xdr:col>
      <xdr:colOff>184150</xdr:colOff>
      <xdr:row>37</xdr:row>
      <xdr:rowOff>88900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80027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35560</xdr:rowOff>
    </xdr:from>
    <xdr:to>
      <xdr:col>19</xdr:col>
      <xdr:colOff>184150</xdr:colOff>
      <xdr:row>37</xdr:row>
      <xdr:rowOff>137160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147337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14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83820</xdr:rowOff>
    </xdr:from>
    <xdr:to>
      <xdr:col>15</xdr:col>
      <xdr:colOff>133350</xdr:colOff>
      <xdr:row>38</xdr:row>
      <xdr:rowOff>13970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24147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62230</xdr:rowOff>
    </xdr:from>
    <xdr:to>
      <xdr:col>11</xdr:col>
      <xdr:colOff>82550</xdr:colOff>
      <xdr:row>36</xdr:row>
      <xdr:rowOff>163830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2557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00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13970</xdr:rowOff>
    </xdr:from>
    <xdr:to>
      <xdr:col>7</xdr:col>
      <xdr:colOff>31750</xdr:colOff>
      <xdr:row>36</xdr:row>
      <xdr:rowOff>115570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125747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分子となる経常経費充当一般財源は、昨年度に比べ増加となったが、法人市民税収の増加等により分母となる経常一般財源等が大きく増加し、経常収支比率が改善した。</a:t>
          </a:r>
        </a:p>
        <a:p>
          <a:r>
            <a:rPr kumimoji="1" lang="ja-JP" altLang="en-US" sz="1300">
              <a:latin typeface="ＭＳ Ｐゴシック" panose="020B0600070205080204" pitchFamily="50" charset="-128"/>
              <a:ea typeface="ＭＳ Ｐゴシック" panose="020B0600070205080204" pitchFamily="50" charset="-128"/>
            </a:rPr>
            <a:t>　今後、人件費や扶助費の抑制がより困難となる見込みであり、法人市民税収の増減の影響を大きく受けるため、公共施設の適正化や、計画的な市債発行により市債残高や公債費を抑制し、経常経費の抑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94297</xdr:rowOff>
    </xdr:from>
    <xdr:to>
      <xdr:col>23</xdr:col>
      <xdr:colOff>133350</xdr:colOff>
      <xdr:row>66</xdr:row>
      <xdr:rowOff>40322</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209847"/>
          <a:ext cx="0" cy="1146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12399</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32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40322</xdr:rowOff>
    </xdr:from>
    <xdr:to>
      <xdr:col>24</xdr:col>
      <xdr:colOff>12700</xdr:colOff>
      <xdr:row>66</xdr:row>
      <xdr:rowOff>40322</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35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9224</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995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94297</xdr:rowOff>
    </xdr:from>
    <xdr:to>
      <xdr:col>24</xdr:col>
      <xdr:colOff>12700</xdr:colOff>
      <xdr:row>59</xdr:row>
      <xdr:rowOff>94297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2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94297</xdr:rowOff>
    </xdr:from>
    <xdr:to>
      <xdr:col>23</xdr:col>
      <xdr:colOff>133350</xdr:colOff>
      <xdr:row>66</xdr:row>
      <xdr:rowOff>22225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114800" y="10209847"/>
          <a:ext cx="838200" cy="112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153687</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1126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90805</xdr:rowOff>
    </xdr:from>
    <xdr:to>
      <xdr:col>19</xdr:col>
      <xdr:colOff>133350</xdr:colOff>
      <xdr:row>66</xdr:row>
      <xdr:rowOff>22225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3225800" y="10034905"/>
          <a:ext cx="889000" cy="130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115253</xdr:rowOff>
    </xdr:from>
    <xdr:to>
      <xdr:col>19</xdr:col>
      <xdr:colOff>184150</xdr:colOff>
      <xdr:row>65</xdr:row>
      <xdr:rowOff>45403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10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55580</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856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90805</xdr:rowOff>
    </xdr:from>
    <xdr:to>
      <xdr:col>15</xdr:col>
      <xdr:colOff>82550</xdr:colOff>
      <xdr:row>64</xdr:row>
      <xdr:rowOff>39370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2336800" y="10034905"/>
          <a:ext cx="889000" cy="97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33338</xdr:rowOff>
    </xdr:from>
    <xdr:to>
      <xdr:col>15</xdr:col>
      <xdr:colOff>133350</xdr:colOff>
      <xdr:row>63</xdr:row>
      <xdr:rowOff>134938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119715</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11747</xdr:rowOff>
    </xdr:from>
    <xdr:to>
      <xdr:col>11</xdr:col>
      <xdr:colOff>31750</xdr:colOff>
      <xdr:row>64</xdr:row>
      <xdr:rowOff>39370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1447800" y="10813097"/>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120332</xdr:rowOff>
    </xdr:from>
    <xdr:to>
      <xdr:col>11</xdr:col>
      <xdr:colOff>82550</xdr:colOff>
      <xdr:row>63</xdr:row>
      <xdr:rowOff>50482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60659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43497</xdr:rowOff>
    </xdr:from>
    <xdr:to>
      <xdr:col>23</xdr:col>
      <xdr:colOff>184150</xdr:colOff>
      <xdr:row>59</xdr:row>
      <xdr:rowOff>145097</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01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136224</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008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142875</xdr:rowOff>
    </xdr:from>
    <xdr:to>
      <xdr:col>19</xdr:col>
      <xdr:colOff>184150</xdr:colOff>
      <xdr:row>66</xdr:row>
      <xdr:rowOff>73025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57802</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137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40005</xdr:rowOff>
    </xdr:from>
    <xdr:to>
      <xdr:col>15</xdr:col>
      <xdr:colOff>133350</xdr:colOff>
      <xdr:row>58</xdr:row>
      <xdr:rowOff>141605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99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151782</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975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132397</xdr:rowOff>
    </xdr:from>
    <xdr:to>
      <xdr:col>7</xdr:col>
      <xdr:colOff>31750</xdr:colOff>
      <xdr:row>63</xdr:row>
      <xdr:rowOff>62547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72724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053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人件費は、定員適正化計画に基づき職員数の適正化を図ってきたものの、公立保育園の割合が高く、保育職の職員数が多いこと等が要因で類似団体と比較して数値が高い状況となっている。</a:t>
          </a:r>
        </a:p>
        <a:p>
          <a:r>
            <a:rPr kumimoji="1" lang="ja-JP" altLang="en-US" sz="1300">
              <a:latin typeface="ＭＳ Ｐゴシック" panose="020B0600070205080204" pitchFamily="50" charset="-128"/>
              <a:ea typeface="ＭＳ Ｐゴシック" panose="020B0600070205080204" pitchFamily="50" charset="-128"/>
            </a:rPr>
            <a:t>　物件費は、保有する公共施設が多く、維持管理などにかかる費用が大きいことが数値が高い要因の一つとなっている。</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今後も、定員適正化計画に基づく職員数の適正化や公共施設の統廃合や長寿命化の推進等、経費の抑制に努める。</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69633</xdr:rowOff>
    </xdr:from>
    <xdr:to>
      <xdr:col>23</xdr:col>
      <xdr:colOff>133350</xdr:colOff>
      <xdr:row>89</xdr:row>
      <xdr:rowOff>138178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7083"/>
          <a:ext cx="0" cy="1440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110255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6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138178</xdr:rowOff>
    </xdr:from>
    <xdr:to>
      <xdr:col>24</xdr:col>
      <xdr:colOff>12700</xdr:colOff>
      <xdr:row>89</xdr:row>
      <xdr:rowOff>138178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9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156010</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69633</xdr:rowOff>
    </xdr:from>
    <xdr:to>
      <xdr:col>24</xdr:col>
      <xdr:colOff>12700</xdr:colOff>
      <xdr:row>81</xdr:row>
      <xdr:rowOff>69633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151502</xdr:rowOff>
    </xdr:from>
    <xdr:to>
      <xdr:col>23</xdr:col>
      <xdr:colOff>133350</xdr:colOff>
      <xdr:row>89</xdr:row>
      <xdr:rowOff>138178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5067652"/>
          <a:ext cx="838200" cy="32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118811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5206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102284</xdr:rowOff>
    </xdr:from>
    <xdr:to>
      <xdr:col>23</xdr:col>
      <xdr:colOff>184150</xdr:colOff>
      <xdr:row>86</xdr:row>
      <xdr:rowOff>32434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67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134465</xdr:rowOff>
    </xdr:from>
    <xdr:to>
      <xdr:col>19</xdr:col>
      <xdr:colOff>133350</xdr:colOff>
      <xdr:row>87</xdr:row>
      <xdr:rowOff>151502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5050615"/>
          <a:ext cx="889000" cy="1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128913</xdr:rowOff>
    </xdr:from>
    <xdr:to>
      <xdr:col>19</xdr:col>
      <xdr:colOff>184150</xdr:colOff>
      <xdr:row>85</xdr:row>
      <xdr:rowOff>59063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5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69240</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299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154136</xdr:rowOff>
    </xdr:from>
    <xdr:to>
      <xdr:col>15</xdr:col>
      <xdr:colOff>82550</xdr:colOff>
      <xdr:row>87</xdr:row>
      <xdr:rowOff>134465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898836"/>
          <a:ext cx="889000" cy="15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3746</xdr:rowOff>
    </xdr:from>
    <xdr:to>
      <xdr:col>15</xdr:col>
      <xdr:colOff>133350</xdr:colOff>
      <xdr:row>84</xdr:row>
      <xdr:rowOff>105346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40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115523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17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48822</xdr:rowOff>
    </xdr:from>
    <xdr:to>
      <xdr:col>11</xdr:col>
      <xdr:colOff>31750</xdr:colOff>
      <xdr:row>86</xdr:row>
      <xdr:rowOff>154136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793522"/>
          <a:ext cx="889000" cy="10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124724</xdr:rowOff>
    </xdr:from>
    <xdr:to>
      <xdr:col>11</xdr:col>
      <xdr:colOff>82550</xdr:colOff>
      <xdr:row>84</xdr:row>
      <xdr:rowOff>54874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3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65051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23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59251</xdr:rowOff>
    </xdr:from>
    <xdr:to>
      <xdr:col>7</xdr:col>
      <xdr:colOff>31750</xdr:colOff>
      <xdr:row>83</xdr:row>
      <xdr:rowOff>160851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8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171028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5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87378</xdr:rowOff>
    </xdr:from>
    <xdr:to>
      <xdr:col>23</xdr:col>
      <xdr:colOff>184150</xdr:colOff>
      <xdr:row>90</xdr:row>
      <xdr:rowOff>17528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534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154705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524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100702</xdr:rowOff>
    </xdr:from>
    <xdr:to>
      <xdr:col>19</xdr:col>
      <xdr:colOff>184150</xdr:colOff>
      <xdr:row>88</xdr:row>
      <xdr:rowOff>30852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50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15629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510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83665</xdr:rowOff>
    </xdr:from>
    <xdr:to>
      <xdr:col>15</xdr:col>
      <xdr:colOff>133350</xdr:colOff>
      <xdr:row>88</xdr:row>
      <xdr:rowOff>13815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9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170042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50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103336</xdr:rowOff>
    </xdr:from>
    <xdr:to>
      <xdr:col>11</xdr:col>
      <xdr:colOff>82550</xdr:colOff>
      <xdr:row>87</xdr:row>
      <xdr:rowOff>33486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18263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934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169472</xdr:rowOff>
    </xdr:from>
    <xdr:to>
      <xdr:col>7</xdr:col>
      <xdr:colOff>31750</xdr:colOff>
      <xdr:row>86</xdr:row>
      <xdr:rowOff>99622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7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84399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829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昇格の抑制や高齢層職員の退職等により、近年は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を下回る水準で横ばいとなっている。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今後も引き続き職員の適切な配置や定員管理を行い、国や他の地方公共団体、民間企業と給与水準の均衡を図れるように努めていく。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88</xdr:row>
      <xdr:rowOff>144780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08711"/>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116857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144780</xdr:rowOff>
    </xdr:from>
    <xdr:to>
      <xdr:col>81</xdr:col>
      <xdr:colOff>133350</xdr:colOff>
      <xdr:row>88</xdr:row>
      <xdr:rowOff>144780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72389</xdr:rowOff>
    </xdr:from>
    <xdr:to>
      <xdr:col>81</xdr:col>
      <xdr:colOff>44450</xdr:colOff>
      <xdr:row>88</xdr:row>
      <xdr:rowOff>144780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515998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144780</xdr:rowOff>
    </xdr:from>
    <xdr:to>
      <xdr:col>77</xdr:col>
      <xdr:colOff>44450</xdr:colOff>
      <xdr:row>88</xdr:row>
      <xdr:rowOff>144780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523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96520</xdr:rowOff>
    </xdr:from>
    <xdr:to>
      <xdr:col>72</xdr:col>
      <xdr:colOff>203200</xdr:colOff>
      <xdr:row>88</xdr:row>
      <xdr:rowOff>144780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518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39388</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96520</xdr:rowOff>
    </xdr:from>
    <xdr:to>
      <xdr:col>68</xdr:col>
      <xdr:colOff>152400</xdr:colOff>
      <xdr:row>89</xdr:row>
      <xdr:rowOff>45720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51841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99061</xdr:rowOff>
    </xdr:from>
    <xdr:to>
      <xdr:col>68</xdr:col>
      <xdr:colOff>203200</xdr:colOff>
      <xdr:row>87</xdr:row>
      <xdr:rowOff>29211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39388</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21589</xdr:rowOff>
    </xdr:from>
    <xdr:to>
      <xdr:col>81</xdr:col>
      <xdr:colOff>95250</xdr:colOff>
      <xdr:row>88</xdr:row>
      <xdr:rowOff>123189</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88916</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00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93980</xdr:rowOff>
    </xdr:from>
    <xdr:to>
      <xdr:col>77</xdr:col>
      <xdr:colOff>95250</xdr:colOff>
      <xdr:row>89</xdr:row>
      <xdr:rowOff>24130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8907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26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93980</xdr:rowOff>
    </xdr:from>
    <xdr:to>
      <xdr:col>73</xdr:col>
      <xdr:colOff>44450</xdr:colOff>
      <xdr:row>89</xdr:row>
      <xdr:rowOff>24130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8907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45720</xdr:rowOff>
    </xdr:from>
    <xdr:to>
      <xdr:col>68</xdr:col>
      <xdr:colOff>203200</xdr:colOff>
      <xdr:row>88</xdr:row>
      <xdr:rowOff>147320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132097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166370</xdr:rowOff>
    </xdr:from>
    <xdr:to>
      <xdr:col>64</xdr:col>
      <xdr:colOff>152400</xdr:colOff>
      <xdr:row>89</xdr:row>
      <xdr:rowOff>96520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81297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職員の計画的採用、早期退職制度の活用等により定員の適正化に努め、概ね計画通りに削減できた。しかし、市域が東西に長く広い地理的特性により、支所や保育園、消防署等の施設を多く維持する必要があり、職員数が類似団体の平均を上回る状況である。</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定年延長などの制度改正の影響を勘案しながら定員管理に努めるととともに、施設の統廃合や事務事業の見直し、民間委託やＤＸの活用など継続的に業務の効率化を推進し、市民サービスの維持向上を図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59436</xdr:rowOff>
    </xdr:from>
    <xdr:to>
      <xdr:col>81</xdr:col>
      <xdr:colOff>44450</xdr:colOff>
      <xdr:row>66</xdr:row>
      <xdr:rowOff>80137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003536"/>
          <a:ext cx="0" cy="1392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52214</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36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80137</xdr:rowOff>
    </xdr:from>
    <xdr:to>
      <xdr:col>81</xdr:col>
      <xdr:colOff>133350</xdr:colOff>
      <xdr:row>66</xdr:row>
      <xdr:rowOff>80137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39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145813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74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59436</xdr:rowOff>
    </xdr:from>
    <xdr:to>
      <xdr:col>81</xdr:col>
      <xdr:colOff>133350</xdr:colOff>
      <xdr:row>58</xdr:row>
      <xdr:rowOff>59436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00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24765</xdr:rowOff>
    </xdr:from>
    <xdr:to>
      <xdr:col>81</xdr:col>
      <xdr:colOff>44450</xdr:colOff>
      <xdr:row>65</xdr:row>
      <xdr:rowOff>63373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1169015"/>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164609</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6230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148082</xdr:rowOff>
    </xdr:from>
    <xdr:to>
      <xdr:col>81</xdr:col>
      <xdr:colOff>95250</xdr:colOff>
      <xdr:row>63</xdr:row>
      <xdr:rowOff>78232</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147955</xdr:rowOff>
    </xdr:from>
    <xdr:to>
      <xdr:col>77</xdr:col>
      <xdr:colOff>44450</xdr:colOff>
      <xdr:row>65</xdr:row>
      <xdr:rowOff>24765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112075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119126</xdr:rowOff>
    </xdr:from>
    <xdr:to>
      <xdr:col>77</xdr:col>
      <xdr:colOff>95250</xdr:colOff>
      <xdr:row>63</xdr:row>
      <xdr:rowOff>49276</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74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59453</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51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147955</xdr:rowOff>
    </xdr:from>
    <xdr:to>
      <xdr:col>72</xdr:col>
      <xdr:colOff>203200</xdr:colOff>
      <xdr:row>64</xdr:row>
      <xdr:rowOff>169672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4401800" y="1112075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889</xdr:rowOff>
    </xdr:from>
    <xdr:to>
      <xdr:col>73</xdr:col>
      <xdr:colOff>44450</xdr:colOff>
      <xdr:row>62</xdr:row>
      <xdr:rowOff>102489</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63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112666</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39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135890</xdr:rowOff>
    </xdr:from>
    <xdr:to>
      <xdr:col>68</xdr:col>
      <xdr:colOff>152400</xdr:colOff>
      <xdr:row>64</xdr:row>
      <xdr:rowOff>169672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110869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155448</xdr:rowOff>
    </xdr:from>
    <xdr:to>
      <xdr:col>68</xdr:col>
      <xdr:colOff>203200</xdr:colOff>
      <xdr:row>62</xdr:row>
      <xdr:rowOff>85598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95775</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150749</xdr:rowOff>
    </xdr:from>
    <xdr:to>
      <xdr:col>64</xdr:col>
      <xdr:colOff>152400</xdr:colOff>
      <xdr:row>61</xdr:row>
      <xdr:rowOff>80899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91076</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20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12573</xdr:rowOff>
    </xdr:from>
    <xdr:to>
      <xdr:col>81</xdr:col>
      <xdr:colOff>95250</xdr:colOff>
      <xdr:row>65</xdr:row>
      <xdr:rowOff>114173</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115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156100</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112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145415</xdr:rowOff>
    </xdr:from>
    <xdr:to>
      <xdr:col>77</xdr:col>
      <xdr:colOff>95250</xdr:colOff>
      <xdr:row>65</xdr:row>
      <xdr:rowOff>75565</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60342</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1204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97155</xdr:rowOff>
    </xdr:from>
    <xdr:to>
      <xdr:col>73</xdr:col>
      <xdr:colOff>44450</xdr:colOff>
      <xdr:row>65</xdr:row>
      <xdr:rowOff>27305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12082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118872</xdr:rowOff>
    </xdr:from>
    <xdr:to>
      <xdr:col>68</xdr:col>
      <xdr:colOff>203200</xdr:colOff>
      <xdr:row>65</xdr:row>
      <xdr:rowOff>49022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33799</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85090</xdr:rowOff>
    </xdr:from>
    <xdr:to>
      <xdr:col>64</xdr:col>
      <xdr:colOff>152400</xdr:colOff>
      <xdr:row>65</xdr:row>
      <xdr:rowOff>15240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令和６年度は、前年度に比べ過去に借り入れた大規模借入の償還終了により、元利償還金の額が減少したが、法人市民税減少に伴う標準税収入額等の減少が大きいため、単年度の比率は、</a:t>
          </a:r>
          <a:r>
            <a:rPr kumimoji="1" lang="en-US" altLang="ja-JP" sz="1200">
              <a:latin typeface="ＭＳ Ｐゴシック" panose="020B0600070205080204" pitchFamily="50" charset="-128"/>
              <a:ea typeface="ＭＳ Ｐゴシック" panose="020B0600070205080204" pitchFamily="50" charset="-128"/>
            </a:rPr>
            <a:t>2.26</a:t>
          </a:r>
          <a:r>
            <a:rPr kumimoji="1" lang="ja-JP" altLang="en-US" sz="1200">
              <a:latin typeface="ＭＳ Ｐゴシック" panose="020B0600070205080204" pitchFamily="50" charset="-128"/>
              <a:ea typeface="ＭＳ Ｐゴシック" panose="020B0600070205080204" pitchFamily="50" charset="-128"/>
            </a:rPr>
            <a:t>と増加した。３か年平均は、令和６年度決算に比べ令和３年度決算の単年度実質公債費比率が高かったため、前年度から改善した。</a:t>
          </a:r>
        </a:p>
        <a:p>
          <a:r>
            <a:rPr kumimoji="1" lang="ja-JP" altLang="en-US" sz="1200">
              <a:latin typeface="ＭＳ Ｐゴシック" panose="020B0600070205080204" pitchFamily="50" charset="-128"/>
              <a:ea typeface="ＭＳ Ｐゴシック" panose="020B0600070205080204" pitchFamily="50" charset="-128"/>
            </a:rPr>
            <a:t>　今後、公共施設の老朽化等により建設事業費が増えることが見込まれるが、大規模事業に活用していた旧合併特例債の発行が令和７年度までのため、市税収入に合わせた適切な規模の事業実施や、基金からの繰入れを活用するなど、地方債借入の抑制を行い、健全な財政運営に努める。</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114300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48683</xdr:rowOff>
    </xdr:from>
    <xdr:to>
      <xdr:col>81</xdr:col>
      <xdr:colOff>44450</xdr:colOff>
      <xdr:row>36</xdr:row>
      <xdr:rowOff>68792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62208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127652</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155575</xdr:rowOff>
    </xdr:from>
    <xdr:to>
      <xdr:col>81</xdr:col>
      <xdr:colOff>95250</xdr:colOff>
      <xdr:row>43</xdr:row>
      <xdr:rowOff>85725</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68792</xdr:rowOff>
    </xdr:from>
    <xdr:to>
      <xdr:col>77</xdr:col>
      <xdr:colOff>44450</xdr:colOff>
      <xdr:row>36</xdr:row>
      <xdr:rowOff>68792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6240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135467</xdr:rowOff>
    </xdr:from>
    <xdr:to>
      <xdr:col>77</xdr:col>
      <xdr:colOff>95250</xdr:colOff>
      <xdr:row>43</xdr:row>
      <xdr:rowOff>65617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68792</xdr:rowOff>
    </xdr:from>
    <xdr:to>
      <xdr:col>72</xdr:col>
      <xdr:colOff>203200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6240992"/>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45508</xdr:rowOff>
    </xdr:from>
    <xdr:to>
      <xdr:col>73</xdr:col>
      <xdr:colOff>44450</xdr:colOff>
      <xdr:row>41</xdr:row>
      <xdr:rowOff>147108</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131885</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39</xdr:row>
      <xdr:rowOff>77258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658283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85725</xdr:rowOff>
    </xdr:from>
    <xdr:to>
      <xdr:col>68</xdr:col>
      <xdr:colOff>203200</xdr:colOff>
      <xdr:row>42</xdr:row>
      <xdr:rowOff>15875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652</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169333</xdr:rowOff>
    </xdr:from>
    <xdr:to>
      <xdr:col>81</xdr:col>
      <xdr:colOff>95250</xdr:colOff>
      <xdr:row>36</xdr:row>
      <xdr:rowOff>99483</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90610</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09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17992</xdr:rowOff>
    </xdr:from>
    <xdr:to>
      <xdr:col>77</xdr:col>
      <xdr:colOff>95250</xdr:colOff>
      <xdr:row>36</xdr:row>
      <xdr:rowOff>119592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129769</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5959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17992</xdr:rowOff>
    </xdr:from>
    <xdr:to>
      <xdr:col>73</xdr:col>
      <xdr:colOff>44450</xdr:colOff>
      <xdr:row>36</xdr:row>
      <xdr:rowOff>119592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129769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59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26458</xdr:rowOff>
    </xdr:from>
    <xdr:to>
      <xdr:col>64</xdr:col>
      <xdr:colOff>152400</xdr:colOff>
      <xdr:row>39</xdr:row>
      <xdr:rowOff>128058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138235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将来負担額は、大規模事業の実施に伴う借入による市債残高は増加しているが、公営企業債等繰入見込額の減少により、全体で減少となった。</a:t>
          </a:r>
        </a:p>
        <a:p>
          <a:r>
            <a:rPr kumimoji="1" lang="ja-JP" altLang="en-US" sz="1200">
              <a:latin typeface="ＭＳ Ｐゴシック" panose="020B0600070205080204" pitchFamily="50" charset="-128"/>
              <a:ea typeface="ＭＳ Ｐゴシック" panose="020B0600070205080204" pitchFamily="50" charset="-128"/>
            </a:rPr>
            <a:t>　充当可能財源等は、令和６年度に財政調整基金の繰替運用や取り崩しがなく、また積立により充当可能基金が増加した。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充当可能財源等が将来負担額を上回ったため、前年度同様「数値なし」となった。</a:t>
          </a:r>
        </a:p>
        <a:p>
          <a:r>
            <a:rPr kumimoji="1" lang="ja-JP" altLang="en-US" sz="1200">
              <a:latin typeface="ＭＳ Ｐゴシック" panose="020B0600070205080204" pitchFamily="50" charset="-128"/>
              <a:ea typeface="ＭＳ Ｐゴシック" panose="020B0600070205080204" pitchFamily="50" charset="-128"/>
            </a:rPr>
            <a:t>　今後、大規模事業による市債発行により市債残高は増加する見込みのため、事業費の抑制に努めるとともに、計画的な市債発行を行い、健全な財政運営に努める。</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134239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451100"/>
          <a:ext cx="0" cy="1455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106316</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87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134239</xdr:rowOff>
    </xdr:from>
    <xdr:to>
      <xdr:col>81</xdr:col>
      <xdr:colOff>133350</xdr:colOff>
      <xdr:row>22</xdr:row>
      <xdr:rowOff>134239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90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137939</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339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165862</xdr:rowOff>
    </xdr:from>
    <xdr:to>
      <xdr:col>81</xdr:col>
      <xdr:colOff>95250</xdr:colOff>
      <xdr:row>20</xdr:row>
      <xdr:rowOff>96012</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34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20</xdr:row>
      <xdr:rowOff>61976</xdr:rowOff>
    </xdr:from>
    <xdr:to>
      <xdr:col>77</xdr:col>
      <xdr:colOff>95250</xdr:colOff>
      <xdr:row>20</xdr:row>
      <xdr:rowOff>163576</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49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2303</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325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6731</xdr:rowOff>
    </xdr:from>
    <xdr:to>
      <xdr:col>73</xdr:col>
      <xdr:colOff>44450</xdr:colOff>
      <xdr:row>18</xdr:row>
      <xdr:rowOff>108331</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309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118508</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86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83820</xdr:rowOff>
    </xdr:from>
    <xdr:to>
      <xdr:col>68</xdr:col>
      <xdr:colOff>203200</xdr:colOff>
      <xdr:row>20</xdr:row>
      <xdr:rowOff>13970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34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24147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311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95885</xdr:rowOff>
    </xdr:from>
    <xdr:to>
      <xdr:col>64</xdr:col>
      <xdr:colOff>152400</xdr:colOff>
      <xdr:row>20</xdr:row>
      <xdr:rowOff>26035</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3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36212</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12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58,270
56,223
191.11
36,854,890
34,863,103
1,019,533
18,266,192
22,254,393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人事院勧告に伴う職員給与等の増加や会計年度任用職員の勤勉手当の支給等により増加となったが、法人市民税の大幅な増加により、経常一般財源等が増加し、人件費にかかる経常収支比率は減少となった。</a:t>
          </a:r>
        </a:p>
        <a:p>
          <a:r>
            <a:rPr kumimoji="1" lang="ja-JP" altLang="en-US" sz="1300">
              <a:latin typeface="ＭＳ Ｐゴシック" panose="020B0600070205080204" pitchFamily="50" charset="-128"/>
              <a:ea typeface="ＭＳ Ｐゴシック" panose="020B0600070205080204" pitchFamily="50" charset="-128"/>
            </a:rPr>
            <a:t>　類似団体の平均を下回ったが、法人市民税の大幅な増加によるものであり、公立保育園の割合が高く、保育職の職員数が多いこと、また、半島という地形上、分署を含めた消防署に配置する消防職員が多いことなどから全国平均を上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26307</xdr:rowOff>
    </xdr:from>
    <xdr:to>
      <xdr:col>24</xdr:col>
      <xdr:colOff>25400</xdr:colOff>
      <xdr:row>39</xdr:row>
      <xdr:rowOff>9978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84157"/>
          <a:ext cx="0" cy="1012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153505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9978</xdr:rowOff>
    </xdr:from>
    <xdr:to>
      <xdr:col>24</xdr:col>
      <xdr:colOff>114300</xdr:colOff>
      <xdr:row>39</xdr:row>
      <xdr:rowOff>9978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69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112684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26307</xdr:rowOff>
    </xdr:from>
    <xdr:to>
      <xdr:col>24</xdr:col>
      <xdr:colOff>114300</xdr:colOff>
      <xdr:row>33</xdr:row>
      <xdr:rowOff>26307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67128</xdr:rowOff>
    </xdr:from>
    <xdr:to>
      <xdr:col>24</xdr:col>
      <xdr:colOff>25400</xdr:colOff>
      <xdr:row>41</xdr:row>
      <xdr:rowOff>15422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39328"/>
          <a:ext cx="838200" cy="80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8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129722</xdr:rowOff>
    </xdr:from>
    <xdr:to>
      <xdr:col>19</xdr:col>
      <xdr:colOff>187325</xdr:colOff>
      <xdr:row>41</xdr:row>
      <xdr:rowOff>15422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30472"/>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68036</xdr:rowOff>
    </xdr:from>
    <xdr:to>
      <xdr:col>20</xdr:col>
      <xdr:colOff>38100</xdr:colOff>
      <xdr:row>35</xdr:row>
      <xdr:rowOff>169636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3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129722</xdr:rowOff>
    </xdr:from>
    <xdr:to>
      <xdr:col>15</xdr:col>
      <xdr:colOff>98425</xdr:colOff>
      <xdr:row>40</xdr:row>
      <xdr:rowOff>1815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30472"/>
          <a:ext cx="889000" cy="72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163286</xdr:rowOff>
    </xdr:from>
    <xdr:to>
      <xdr:col>15</xdr:col>
      <xdr:colOff>149225</xdr:colOff>
      <xdr:row>35</xdr:row>
      <xdr:rowOff>93436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103613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107950</xdr:rowOff>
    </xdr:from>
    <xdr:to>
      <xdr:col>11</xdr:col>
      <xdr:colOff>9525</xdr:colOff>
      <xdr:row>40</xdr:row>
      <xdr:rowOff>1815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794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13607</xdr:rowOff>
    </xdr:from>
    <xdr:to>
      <xdr:col>11</xdr:col>
      <xdr:colOff>60325</xdr:colOff>
      <xdr:row>35</xdr:row>
      <xdr:rowOff>115207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125384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119743</xdr:rowOff>
    </xdr:from>
    <xdr:to>
      <xdr:col>6</xdr:col>
      <xdr:colOff>171450</xdr:colOff>
      <xdr:row>35</xdr:row>
      <xdr:rowOff>49893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94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60070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16328</xdr:rowOff>
    </xdr:from>
    <xdr:to>
      <xdr:col>24</xdr:col>
      <xdr:colOff>76200</xdr:colOff>
      <xdr:row>36</xdr:row>
      <xdr:rowOff>117928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32855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136072</xdr:rowOff>
    </xdr:from>
    <xdr:to>
      <xdr:col>20</xdr:col>
      <xdr:colOff>38100</xdr:colOff>
      <xdr:row>41</xdr:row>
      <xdr:rowOff>66222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50999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08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78922</xdr:rowOff>
    </xdr:from>
    <xdr:to>
      <xdr:col>15</xdr:col>
      <xdr:colOff>149225</xdr:colOff>
      <xdr:row>36</xdr:row>
      <xdr:rowOff>9072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122465</xdr:rowOff>
    </xdr:from>
    <xdr:to>
      <xdr:col>11</xdr:col>
      <xdr:colOff>60325</xdr:colOff>
      <xdr:row>40</xdr:row>
      <xdr:rowOff>52615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37392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57150</xdr:rowOff>
    </xdr:from>
    <xdr:to>
      <xdr:col>6</xdr:col>
      <xdr:colOff>171450</xdr:colOff>
      <xdr:row>39</xdr:row>
      <xdr:rowOff>158750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143527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物件費は、ふるさと応援寄附金の返礼業務の増加により増額となったが、法人市民税の大幅な増加により、経常一般財源等が増加し、物件費にかかる経常収支比率は減少となった。</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としては、公共施設の数が多く維持管理費用が多額なことや、ふるさと寄附金の増加に伴う返礼業務委託料の増加などが挙げられる。今後も、公共施設の適正化を進め、費用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56243</xdr:rowOff>
    </xdr:from>
    <xdr:to>
      <xdr:col>82</xdr:col>
      <xdr:colOff>107950</xdr:colOff>
      <xdr:row>18</xdr:row>
      <xdr:rowOff>137886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3643"/>
          <a:ext cx="0" cy="1110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109963</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19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18</xdr:row>
      <xdr:rowOff>137886</xdr:rowOff>
    </xdr:from>
    <xdr:to>
      <xdr:col>82</xdr:col>
      <xdr:colOff>196850</xdr:colOff>
      <xdr:row>18</xdr:row>
      <xdr:rowOff>137886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22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142620</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5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56243</xdr:rowOff>
    </xdr:from>
    <xdr:to>
      <xdr:col>82</xdr:col>
      <xdr:colOff>196850</xdr:colOff>
      <xdr:row>12</xdr:row>
      <xdr:rowOff>56243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105229</xdr:rowOff>
    </xdr:from>
    <xdr:to>
      <xdr:col>82</xdr:col>
      <xdr:colOff>107950</xdr:colOff>
      <xdr:row>21</xdr:row>
      <xdr:rowOff>15422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191329"/>
          <a:ext cx="8382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48079</xdr:rowOff>
    </xdr:from>
    <xdr:to>
      <xdr:col>78</xdr:col>
      <xdr:colOff>69850</xdr:colOff>
      <xdr:row>21</xdr:row>
      <xdr:rowOff>15422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62729"/>
          <a:ext cx="8890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48079</xdr:rowOff>
    </xdr:from>
    <xdr:to>
      <xdr:col>73</xdr:col>
      <xdr:colOff>180975</xdr:colOff>
      <xdr:row>18</xdr:row>
      <xdr:rowOff>148771</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962729"/>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144236</xdr:rowOff>
    </xdr:from>
    <xdr:to>
      <xdr:col>74</xdr:col>
      <xdr:colOff>31750</xdr:colOff>
      <xdr:row>16</xdr:row>
      <xdr:rowOff>74386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84563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83457</xdr:rowOff>
    </xdr:from>
    <xdr:to>
      <xdr:col>69</xdr:col>
      <xdr:colOff>92075</xdr:colOff>
      <xdr:row>18</xdr:row>
      <xdr:rowOff>148771</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1695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35379</xdr:rowOff>
    </xdr:from>
    <xdr:to>
      <xdr:col>69</xdr:col>
      <xdr:colOff>142875</xdr:colOff>
      <xdr:row>15</xdr:row>
      <xdr:rowOff>136979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147156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54429</xdr:rowOff>
    </xdr:from>
    <xdr:to>
      <xdr:col>82</xdr:col>
      <xdr:colOff>158750</xdr:colOff>
      <xdr:row>18</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134456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4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136072</xdr:rowOff>
    </xdr:from>
    <xdr:to>
      <xdr:col>78</xdr:col>
      <xdr:colOff>120650</xdr:colOff>
      <xdr:row>21</xdr:row>
      <xdr:rowOff>66222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5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50999</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651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168729</xdr:rowOff>
    </xdr:from>
    <xdr:to>
      <xdr:col>74</xdr:col>
      <xdr:colOff>31750</xdr:colOff>
      <xdr:row>17</xdr:row>
      <xdr:rowOff>98879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97971</xdr:rowOff>
    </xdr:from>
    <xdr:to>
      <xdr:col>69</xdr:col>
      <xdr:colOff>142875</xdr:colOff>
      <xdr:row>19</xdr:row>
      <xdr:rowOff>28122</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12899</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32657</xdr:rowOff>
    </xdr:from>
    <xdr:to>
      <xdr:col>65</xdr:col>
      <xdr:colOff>53975</xdr:colOff>
      <xdr:row>18</xdr:row>
      <xdr:rowOff>134257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119034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扶助費は、障害福祉サービス等の増加により増額となったが、法人市民税の大幅な増加により、経常一般財源等が増加し、扶助費にかかる経常収支比率は減少となった。</a:t>
          </a:r>
        </a:p>
        <a:p>
          <a:r>
            <a:rPr kumimoji="1" lang="ja-JP" altLang="en-US" sz="1300">
              <a:latin typeface="ＭＳ Ｐゴシック" panose="020B0600070205080204" pitchFamily="50" charset="-128"/>
              <a:ea typeface="ＭＳ Ｐゴシック" panose="020B0600070205080204" pitchFamily="50" charset="-128"/>
            </a:rPr>
            <a:t>　類似団体の平均は下回っているものの、扶助費自体は今後も増加傾向となることが想定されるため、単独事業の見直し等の抑制に努める。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81280</xdr:rowOff>
    </xdr:from>
    <xdr:to>
      <xdr:col>24</xdr:col>
      <xdr:colOff>25400</xdr:colOff>
      <xdr:row>60</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3395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167657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81280</xdr:rowOff>
    </xdr:from>
    <xdr:to>
      <xdr:col>24</xdr:col>
      <xdr:colOff>114300</xdr:colOff>
      <xdr:row>54</xdr:row>
      <xdr:rowOff>81280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81280</xdr:rowOff>
    </xdr:from>
    <xdr:to>
      <xdr:col>24</xdr:col>
      <xdr:colOff>25400</xdr:colOff>
      <xdr:row>56</xdr:row>
      <xdr:rowOff>104140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33958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128287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0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156210</xdr:rowOff>
    </xdr:from>
    <xdr:to>
      <xdr:col>24</xdr:col>
      <xdr:colOff>76200</xdr:colOff>
      <xdr:row>58</xdr:row>
      <xdr:rowOff>86360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138430</xdr:rowOff>
    </xdr:from>
    <xdr:to>
      <xdr:col>19</xdr:col>
      <xdr:colOff>187325</xdr:colOff>
      <xdr:row>56</xdr:row>
      <xdr:rowOff>104140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2528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138430</xdr:rowOff>
    </xdr:from>
    <xdr:to>
      <xdr:col>15</xdr:col>
      <xdr:colOff>98425</xdr:colOff>
      <xdr:row>55</xdr:row>
      <xdr:rowOff>161290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2528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121920</xdr:rowOff>
    </xdr:from>
    <xdr:to>
      <xdr:col>15</xdr:col>
      <xdr:colOff>149225</xdr:colOff>
      <xdr:row>57</xdr:row>
      <xdr:rowOff>52070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36847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92710</xdr:rowOff>
    </xdr:from>
    <xdr:to>
      <xdr:col>11</xdr:col>
      <xdr:colOff>9525</xdr:colOff>
      <xdr:row>55</xdr:row>
      <xdr:rowOff>161290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22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64770</xdr:rowOff>
    </xdr:from>
    <xdr:to>
      <xdr:col>6</xdr:col>
      <xdr:colOff>171450</xdr:colOff>
      <xdr:row>57</xdr:row>
      <xdr:rowOff>166370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151147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30480</xdr:rowOff>
    </xdr:from>
    <xdr:to>
      <xdr:col>24</xdr:col>
      <xdr:colOff>76200</xdr:colOff>
      <xdr:row>54</xdr:row>
      <xdr:rowOff>132080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110507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9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165117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87630</xdr:rowOff>
    </xdr:from>
    <xdr:to>
      <xdr:col>15</xdr:col>
      <xdr:colOff>149225</xdr:colOff>
      <xdr:row>54</xdr:row>
      <xdr:rowOff>17780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27957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110490</xdr:rowOff>
    </xdr:from>
    <xdr:to>
      <xdr:col>11</xdr:col>
      <xdr:colOff>60325</xdr:colOff>
      <xdr:row>56</xdr:row>
      <xdr:rowOff>40640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50817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その他にかかる経常収支比率は、道路や施設の維持補修費が大幅に増加したことで、法人市民税の大幅な増加に伴う経常一般財源等の増加割合を上回ったため、増加となった。</a:t>
          </a:r>
        </a:p>
        <a:p>
          <a:r>
            <a:rPr kumimoji="1" lang="ja-JP" altLang="en-US" sz="1300">
              <a:latin typeface="ＭＳ Ｐゴシック" panose="020B0600070205080204" pitchFamily="50" charset="-128"/>
              <a:ea typeface="ＭＳ Ｐゴシック" panose="020B0600070205080204" pitchFamily="50" charset="-128"/>
            </a:rPr>
            <a:t>　維持補修費は、今後も道路や施設の老朽化が進み、増加が懸念されるため、公共施設の適正化や長寿命化など、支出抑制に努める。</a:t>
          </a:r>
        </a:p>
        <a:p>
          <a:r>
            <a:rPr kumimoji="1" lang="ja-JP" altLang="en-US" sz="1300">
              <a:latin typeface="ＭＳ Ｐゴシック" panose="020B0600070205080204" pitchFamily="50" charset="-128"/>
              <a:ea typeface="ＭＳ Ｐゴシック" panose="020B0600070205080204" pitchFamily="50" charset="-128"/>
            </a:rPr>
            <a:t>　繰出金は、国民健康保険及び後期高齢者医療について、今後も予防事業等による支出抑制に努める。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329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22877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50800</xdr:rowOff>
    </xdr:from>
    <xdr:to>
      <xdr:col>82</xdr:col>
      <xdr:colOff>196850</xdr:colOff>
      <xdr:row>61</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107950</xdr:rowOff>
    </xdr:from>
    <xdr:to>
      <xdr:col>82</xdr:col>
      <xdr:colOff>107950</xdr:colOff>
      <xdr:row>53</xdr:row>
      <xdr:rowOff>146050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194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29227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1014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50800</xdr:rowOff>
    </xdr:from>
    <xdr:to>
      <xdr:col>78</xdr:col>
      <xdr:colOff>69850</xdr:colOff>
      <xdr:row>53</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8966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95250</xdr:rowOff>
    </xdr:from>
    <xdr:to>
      <xdr:col>78</xdr:col>
      <xdr:colOff>120650</xdr:colOff>
      <xdr:row>60</xdr:row>
      <xdr:rowOff>25400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50800</xdr:rowOff>
    </xdr:from>
    <xdr:to>
      <xdr:col>73</xdr:col>
      <xdr:colOff>180975</xdr:colOff>
      <xdr:row>53</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8966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152400</xdr:rowOff>
    </xdr:from>
    <xdr:to>
      <xdr:col>74</xdr:col>
      <xdr:colOff>31750</xdr:colOff>
      <xdr:row>58</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67327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165100</xdr:rowOff>
    </xdr:from>
    <xdr:to>
      <xdr:col>69</xdr:col>
      <xdr:colOff>92075</xdr:colOff>
      <xdr:row>53</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080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114300</xdr:rowOff>
    </xdr:from>
    <xdr:to>
      <xdr:col>69</xdr:col>
      <xdr:colOff>142875</xdr:colOff>
      <xdr:row>58</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95250</xdr:rowOff>
    </xdr:from>
    <xdr:to>
      <xdr:col>82</xdr:col>
      <xdr:colOff>158750</xdr:colOff>
      <xdr:row>54</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57150</xdr:rowOff>
    </xdr:from>
    <xdr:to>
      <xdr:col>78</xdr:col>
      <xdr:colOff>120650</xdr:colOff>
      <xdr:row>53</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0</xdr:rowOff>
    </xdr:from>
    <xdr:to>
      <xdr:col>74</xdr:col>
      <xdr:colOff>31750</xdr:colOff>
      <xdr:row>52</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89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50</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68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19050</xdr:rowOff>
    </xdr:from>
    <xdr:to>
      <xdr:col>69</xdr:col>
      <xdr:colOff>142875</xdr:colOff>
      <xdr:row>53</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114300</xdr:rowOff>
    </xdr:from>
    <xdr:to>
      <xdr:col>65</xdr:col>
      <xdr:colOff>53975</xdr:colOff>
      <xdr:row>53</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補助費等は、法人市民税の大幅な増加により、経常一般財源等が増加し、補助費等にかかる経常収支比率は減少となった。</a:t>
          </a:r>
        </a:p>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補助費等に係る経常収支比率は類似団体平均を下回っているものの、今後も補助金適正化ガイドライン等に基づき、既存の各種補助金について見直しを継続する。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143328</xdr:rowOff>
    </xdr:from>
    <xdr:to>
      <xdr:col>82</xdr:col>
      <xdr:colOff>107950</xdr:colOff>
      <xdr:row>41</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29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58255</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143328</xdr:rowOff>
    </xdr:from>
    <xdr:to>
      <xdr:col>82</xdr:col>
      <xdr:colOff>196850</xdr:colOff>
      <xdr:row>32</xdr:row>
      <xdr:rowOff>143328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61686</xdr:rowOff>
    </xdr:from>
    <xdr:to>
      <xdr:col>82</xdr:col>
      <xdr:colOff>107950</xdr:colOff>
      <xdr:row>37</xdr:row>
      <xdr:rowOff>20864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890986"/>
          <a:ext cx="838200" cy="47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97263</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69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125186</xdr:rowOff>
    </xdr:from>
    <xdr:to>
      <xdr:col>82</xdr:col>
      <xdr:colOff>158750</xdr:colOff>
      <xdr:row>37</xdr:row>
      <xdr:rowOff>55336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143328</xdr:rowOff>
    </xdr:from>
    <xdr:to>
      <xdr:col>78</xdr:col>
      <xdr:colOff>69850</xdr:colOff>
      <xdr:row>37</xdr:row>
      <xdr:rowOff>20864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972628"/>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108857</xdr:rowOff>
    </xdr:from>
    <xdr:to>
      <xdr:col>78</xdr:col>
      <xdr:colOff>120650</xdr:colOff>
      <xdr:row>37</xdr:row>
      <xdr:rowOff>39007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49184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143328</xdr:rowOff>
    </xdr:from>
    <xdr:to>
      <xdr:col>73</xdr:col>
      <xdr:colOff>180975</xdr:colOff>
      <xdr:row>36</xdr:row>
      <xdr:rowOff>29028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9726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125186</xdr:rowOff>
    </xdr:from>
    <xdr:to>
      <xdr:col>74</xdr:col>
      <xdr:colOff>31750</xdr:colOff>
      <xdr:row>37</xdr:row>
      <xdr:rowOff>55336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40113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118836</xdr:rowOff>
    </xdr:from>
    <xdr:to>
      <xdr:col>69</xdr:col>
      <xdr:colOff>92075</xdr:colOff>
      <xdr:row>36</xdr:row>
      <xdr:rowOff>29028</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119586"/>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157843</xdr:rowOff>
    </xdr:from>
    <xdr:to>
      <xdr:col>69</xdr:col>
      <xdr:colOff>142875</xdr:colOff>
      <xdr:row>37</xdr:row>
      <xdr:rowOff>87993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72770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141515</xdr:rowOff>
    </xdr:from>
    <xdr:to>
      <xdr:col>65</xdr:col>
      <xdr:colOff>53975</xdr:colOff>
      <xdr:row>39</xdr:row>
      <xdr:rowOff>71665</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56442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10886</xdr:rowOff>
    </xdr:from>
    <xdr:to>
      <xdr:col>82</xdr:col>
      <xdr:colOff>158750</xdr:colOff>
      <xdr:row>34</xdr:row>
      <xdr:rowOff>112486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27413</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141514</xdr:rowOff>
    </xdr:from>
    <xdr:to>
      <xdr:col>78</xdr:col>
      <xdr:colOff>120650</xdr:colOff>
      <xdr:row>37</xdr:row>
      <xdr:rowOff>71664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56441</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0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92528</xdr:rowOff>
    </xdr:from>
    <xdr:to>
      <xdr:col>74</xdr:col>
      <xdr:colOff>31750</xdr:colOff>
      <xdr:row>35</xdr:row>
      <xdr:rowOff>22678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32855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69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149678</xdr:rowOff>
    </xdr:from>
    <xdr:to>
      <xdr:col>69</xdr:col>
      <xdr:colOff>142875</xdr:colOff>
      <xdr:row>36</xdr:row>
      <xdr:rowOff>79828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5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90005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1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68036</xdr:rowOff>
    </xdr:from>
    <xdr:to>
      <xdr:col>65</xdr:col>
      <xdr:colOff>53975</xdr:colOff>
      <xdr:row>35</xdr:row>
      <xdr:rowOff>169636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8363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過去の大規模事業を実施するために借入した市債の償還が完了したため減少となっており、また法人市民税の大幅な増加により、経常一般財源等が増加し、公債費にかかる経常収支比率は減少となった。</a:t>
          </a:r>
        </a:p>
        <a:p>
          <a:r>
            <a:rPr kumimoji="1" lang="ja-JP" altLang="en-US" sz="1300">
              <a:latin typeface="ＭＳ Ｐゴシック" panose="020B0600070205080204" pitchFamily="50" charset="-128"/>
              <a:ea typeface="ＭＳ Ｐゴシック" panose="020B0600070205080204" pitchFamily="50" charset="-128"/>
            </a:rPr>
            <a:t>　今後も大規模事業の実施により市債発行が増加すると想定しているため、計画的な市債発行を行い、健全な財政運営に努める。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114300</xdr:rowOff>
    </xdr:from>
    <xdr:to>
      <xdr:col>24</xdr:col>
      <xdr:colOff>25400</xdr:colOff>
      <xdr:row>80</xdr:row>
      <xdr:rowOff>114300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458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86377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114300</xdr:rowOff>
    </xdr:from>
    <xdr:to>
      <xdr:col>24</xdr:col>
      <xdr:colOff>114300</xdr:colOff>
      <xdr:row>80</xdr:row>
      <xdr:rowOff>114300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29227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0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114300</xdr:rowOff>
    </xdr:from>
    <xdr:to>
      <xdr:col>24</xdr:col>
      <xdr:colOff>114300</xdr:colOff>
      <xdr:row>72</xdr:row>
      <xdr:rowOff>114300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45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114300</xdr:rowOff>
    </xdr:from>
    <xdr:to>
      <xdr:col>24</xdr:col>
      <xdr:colOff>25400</xdr:colOff>
      <xdr:row>74</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2458700"/>
          <a:ext cx="8382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124477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49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146050</xdr:rowOff>
    </xdr:from>
    <xdr:to>
      <xdr:col>19</xdr:col>
      <xdr:colOff>187325</xdr:colOff>
      <xdr:row>74</xdr:row>
      <xdr:rowOff>165100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2661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120650</xdr:rowOff>
    </xdr:from>
    <xdr:to>
      <xdr:col>20</xdr:col>
      <xdr:colOff>38100</xdr:colOff>
      <xdr:row>80</xdr:row>
      <xdr:rowOff>50800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6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35577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75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146050</xdr:rowOff>
    </xdr:from>
    <xdr:to>
      <xdr:col>15</xdr:col>
      <xdr:colOff>98425</xdr:colOff>
      <xdr:row>76</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26619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88900</xdr:rowOff>
    </xdr:from>
    <xdr:to>
      <xdr:col>15</xdr:col>
      <xdr:colOff>149225</xdr:colOff>
      <xdr:row>79</xdr:row>
      <xdr:rowOff>19050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3827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76</xdr:row>
      <xdr:rowOff>12700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2928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38100</xdr:rowOff>
    </xdr:from>
    <xdr:to>
      <xdr:col>11</xdr:col>
      <xdr:colOff>60325</xdr:colOff>
      <xdr:row>78</xdr:row>
      <xdr:rowOff>139700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124477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82550</xdr:rowOff>
    </xdr:from>
    <xdr:to>
      <xdr:col>6</xdr:col>
      <xdr:colOff>171450</xdr:colOff>
      <xdr:row>78</xdr:row>
      <xdr:rowOff>12700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168927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63500</xdr:rowOff>
    </xdr:from>
    <xdr:to>
      <xdr:col>24</xdr:col>
      <xdr:colOff>76200</xdr:colOff>
      <xdr:row>72</xdr:row>
      <xdr:rowOff>165100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240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143527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31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95250</xdr:rowOff>
    </xdr:from>
    <xdr:to>
      <xdr:col>15</xdr:col>
      <xdr:colOff>149225</xdr:colOff>
      <xdr:row>74</xdr:row>
      <xdr:rowOff>25400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35577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施設の老朽化に伴う維持管理費の増加、人件費の増額、物価高騰に伴う委託業務の増額等経常経費は増加しているが、法人市民税収の大幅な増加により、経常収支比率が減少している。</a:t>
          </a:r>
        </a:p>
        <a:p>
          <a:r>
            <a:rPr kumimoji="1" lang="ja-JP" altLang="en-US" sz="1300">
              <a:latin typeface="ＭＳ Ｐゴシック" panose="020B0600070205080204" pitchFamily="50" charset="-128"/>
              <a:ea typeface="ＭＳ Ｐゴシック" panose="020B0600070205080204" pitchFamily="50" charset="-128"/>
            </a:rPr>
            <a:t>　本市は、法人市民税の割合が高く、経済状況の影響が大きいため、歳入に合わせた適正な規模の事業実施に努める。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109855</xdr:rowOff>
    </xdr:from>
    <xdr:to>
      <xdr:col>82</xdr:col>
      <xdr:colOff>107950</xdr:colOff>
      <xdr:row>78</xdr:row>
      <xdr:rowOff>29845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97155"/>
          <a:ext cx="0" cy="605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1922</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37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78</xdr:row>
      <xdr:rowOff>29845</xdr:rowOff>
    </xdr:from>
    <xdr:to>
      <xdr:col>82</xdr:col>
      <xdr:colOff>196850</xdr:colOff>
      <xdr:row>78</xdr:row>
      <xdr:rowOff>29845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40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24782</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40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109855</xdr:rowOff>
    </xdr:from>
    <xdr:to>
      <xdr:col>82</xdr:col>
      <xdr:colOff>196850</xdr:colOff>
      <xdr:row>74</xdr:row>
      <xdr:rowOff>109855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9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109855</xdr:rowOff>
    </xdr:from>
    <xdr:to>
      <xdr:col>82</xdr:col>
      <xdr:colOff>107950</xdr:colOff>
      <xdr:row>79</xdr:row>
      <xdr:rowOff>144145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2797155"/>
          <a:ext cx="838200" cy="89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128288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58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24130</xdr:rowOff>
    </xdr:from>
    <xdr:to>
      <xdr:col>78</xdr:col>
      <xdr:colOff>69850</xdr:colOff>
      <xdr:row>79</xdr:row>
      <xdr:rowOff>144145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539980"/>
          <a:ext cx="889000" cy="11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24130</xdr:rowOff>
    </xdr:from>
    <xdr:to>
      <xdr:col>73</xdr:col>
      <xdr:colOff>180975</xdr:colOff>
      <xdr:row>77</xdr:row>
      <xdr:rowOff>92711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539980"/>
          <a:ext cx="889000" cy="75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92711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1572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167640</xdr:rowOff>
    </xdr:from>
    <xdr:to>
      <xdr:col>69</xdr:col>
      <xdr:colOff>142875</xdr:colOff>
      <xdr:row>75</xdr:row>
      <xdr:rowOff>97790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107967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1905</xdr:rowOff>
    </xdr:from>
    <xdr:to>
      <xdr:col>65</xdr:col>
      <xdr:colOff>53975</xdr:colOff>
      <xdr:row>76</xdr:row>
      <xdr:rowOff>103505</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113682</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59055</xdr:rowOff>
    </xdr:from>
    <xdr:to>
      <xdr:col>82</xdr:col>
      <xdr:colOff>158750</xdr:colOff>
      <xdr:row>74</xdr:row>
      <xdr:rowOff>160655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139082</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65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93345</xdr:rowOff>
    </xdr:from>
    <xdr:to>
      <xdr:col>78</xdr:col>
      <xdr:colOff>120650</xdr:colOff>
      <xdr:row>80</xdr:row>
      <xdr:rowOff>23495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6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8272</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72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144780</xdr:rowOff>
    </xdr:from>
    <xdr:to>
      <xdr:col>74</xdr:col>
      <xdr:colOff>31750</xdr:colOff>
      <xdr:row>73</xdr:row>
      <xdr:rowOff>74930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85107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65844</xdr:rowOff>
    </xdr:from>
    <xdr:to>
      <xdr:col>29</xdr:col>
      <xdr:colOff>127000</xdr:colOff>
      <xdr:row>20</xdr:row>
      <xdr:rowOff>133477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0869"/>
          <a:ext cx="0" cy="14392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105554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8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133477</xdr:rowOff>
    </xdr:from>
    <xdr:to>
      <xdr:col>30</xdr:col>
      <xdr:colOff>25400</xdr:colOff>
      <xdr:row>20</xdr:row>
      <xdr:rowOff>133477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101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152221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1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65844</xdr:rowOff>
    </xdr:from>
    <xdr:to>
      <xdr:col>30</xdr:col>
      <xdr:colOff>25400</xdr:colOff>
      <xdr:row>12</xdr:row>
      <xdr:rowOff>65844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08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169759</xdr:rowOff>
    </xdr:from>
    <xdr:to>
      <xdr:col>29</xdr:col>
      <xdr:colOff>127000</xdr:colOff>
      <xdr:row>14</xdr:row>
      <xdr:rowOff>56569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74784"/>
          <a:ext cx="647700" cy="229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122060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39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149983</xdr:rowOff>
    </xdr:from>
    <xdr:to>
      <xdr:col>29</xdr:col>
      <xdr:colOff>177800</xdr:colOff>
      <xdr:row>14</xdr:row>
      <xdr:rowOff>80133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426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56569</xdr:rowOff>
    </xdr:from>
    <xdr:to>
      <xdr:col>26</xdr:col>
      <xdr:colOff>50800</xdr:colOff>
      <xdr:row>15</xdr:row>
      <xdr:rowOff>20189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04494"/>
          <a:ext cx="698500" cy="135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36696</xdr:rowOff>
    </xdr:from>
    <xdr:to>
      <xdr:col>26</xdr:col>
      <xdr:colOff>101600</xdr:colOff>
      <xdr:row>15</xdr:row>
      <xdr:rowOff>138296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656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123073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42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163685</xdr:rowOff>
    </xdr:from>
    <xdr:to>
      <xdr:col>22</xdr:col>
      <xdr:colOff>114300</xdr:colOff>
      <xdr:row>15</xdr:row>
      <xdr:rowOff>20189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11610"/>
          <a:ext cx="698500" cy="27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103872</xdr:rowOff>
    </xdr:from>
    <xdr:to>
      <xdr:col>22</xdr:col>
      <xdr:colOff>165100</xdr:colOff>
      <xdr:row>17</xdr:row>
      <xdr:rowOff>34022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94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18799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163685</xdr:rowOff>
    </xdr:from>
    <xdr:to>
      <xdr:col>18</xdr:col>
      <xdr:colOff>177800</xdr:colOff>
      <xdr:row>15</xdr:row>
      <xdr:rowOff>30378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11610"/>
          <a:ext cx="698500" cy="38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133328</xdr:rowOff>
    </xdr:from>
    <xdr:to>
      <xdr:col>19</xdr:col>
      <xdr:colOff>38100</xdr:colOff>
      <xdr:row>17</xdr:row>
      <xdr:rowOff>63478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4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48255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45481</xdr:rowOff>
    </xdr:from>
    <xdr:to>
      <xdr:col>15</xdr:col>
      <xdr:colOff>101600</xdr:colOff>
      <xdr:row>17</xdr:row>
      <xdr:rowOff>147081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07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131858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118959</xdr:rowOff>
    </xdr:from>
    <xdr:to>
      <xdr:col>29</xdr:col>
      <xdr:colOff>177800</xdr:colOff>
      <xdr:row>13</xdr:row>
      <xdr:rowOff>49109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223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27536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5769</xdr:rowOff>
    </xdr:from>
    <xdr:to>
      <xdr:col>26</xdr:col>
      <xdr:colOff>101600</xdr:colOff>
      <xdr:row>14</xdr:row>
      <xdr:rowOff>107369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53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117546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22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140839</xdr:rowOff>
    </xdr:from>
    <xdr:to>
      <xdr:col>22</xdr:col>
      <xdr:colOff>165100</xdr:colOff>
      <xdr:row>15</xdr:row>
      <xdr:rowOff>70989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88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81166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5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112885</xdr:rowOff>
    </xdr:from>
    <xdr:to>
      <xdr:col>19</xdr:col>
      <xdr:colOff>38100</xdr:colOff>
      <xdr:row>15</xdr:row>
      <xdr:rowOff>43035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60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53212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2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151028</xdr:rowOff>
    </xdr:from>
    <xdr:to>
      <xdr:col>15</xdr:col>
      <xdr:colOff>101600</xdr:colOff>
      <xdr:row>15</xdr:row>
      <xdr:rowOff>81178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98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91355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67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46258</xdr:rowOff>
    </xdr:from>
    <xdr:to>
      <xdr:col>29</xdr:col>
      <xdr:colOff>127000</xdr:colOff>
      <xdr:row>37</xdr:row>
      <xdr:rowOff>66741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13708"/>
          <a:ext cx="0" cy="8777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76918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0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66741</xdr:rowOff>
    </xdr:from>
    <xdr:to>
      <xdr:col>30</xdr:col>
      <xdr:colOff>25400</xdr:colOff>
      <xdr:row>37</xdr:row>
      <xdr:rowOff>66741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191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132635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57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46258</xdr:rowOff>
    </xdr:from>
    <xdr:to>
      <xdr:col>30</xdr:col>
      <xdr:colOff>25400</xdr:colOff>
      <xdr:row>34</xdr:row>
      <xdr:rowOff>46258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137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66741</xdr:rowOff>
    </xdr:from>
    <xdr:to>
      <xdr:col>29</xdr:col>
      <xdr:colOff>127000</xdr:colOff>
      <xdr:row>37</xdr:row>
      <xdr:rowOff>129560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91441"/>
          <a:ext cx="647700" cy="62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57294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324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212217</xdr:rowOff>
    </xdr:from>
    <xdr:to>
      <xdr:col>29</xdr:col>
      <xdr:colOff>177800</xdr:colOff>
      <xdr:row>34</xdr:row>
      <xdr:rowOff>313817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4796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39904</xdr:rowOff>
    </xdr:from>
    <xdr:to>
      <xdr:col>26</xdr:col>
      <xdr:colOff>50800</xdr:colOff>
      <xdr:row>37</xdr:row>
      <xdr:rowOff>129560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64604"/>
          <a:ext cx="698500" cy="89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180259</xdr:rowOff>
    </xdr:from>
    <xdr:to>
      <xdr:col>26</xdr:col>
      <xdr:colOff>101600</xdr:colOff>
      <xdr:row>34</xdr:row>
      <xdr:rowOff>281859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447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292036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2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34737</xdr:rowOff>
    </xdr:from>
    <xdr:to>
      <xdr:col>22</xdr:col>
      <xdr:colOff>114300</xdr:colOff>
      <xdr:row>37</xdr:row>
      <xdr:rowOff>39904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159437"/>
          <a:ext cx="698500" cy="5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340324</xdr:rowOff>
    </xdr:from>
    <xdr:to>
      <xdr:col>22</xdr:col>
      <xdr:colOff>165100</xdr:colOff>
      <xdr:row>35</xdr:row>
      <xdr:rowOff>99024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607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109202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37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34737</xdr:rowOff>
    </xdr:from>
    <xdr:to>
      <xdr:col>18</xdr:col>
      <xdr:colOff>177800</xdr:colOff>
      <xdr:row>37</xdr:row>
      <xdr:rowOff>144465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59437"/>
          <a:ext cx="698500" cy="109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73228</xdr:rowOff>
    </xdr:from>
    <xdr:to>
      <xdr:col>19</xdr:col>
      <xdr:colOff>38100</xdr:colOff>
      <xdr:row>35</xdr:row>
      <xdr:rowOff>174828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68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185005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45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134858</xdr:rowOff>
    </xdr:from>
    <xdr:to>
      <xdr:col>15</xdr:col>
      <xdr:colOff>101600</xdr:colOff>
      <xdr:row>35</xdr:row>
      <xdr:rowOff>236458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745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246635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1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15941</xdr:rowOff>
    </xdr:from>
    <xdr:to>
      <xdr:col>29</xdr:col>
      <xdr:colOff>177800</xdr:colOff>
      <xdr:row>37</xdr:row>
      <xdr:rowOff>117541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40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95968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4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78760</xdr:rowOff>
    </xdr:from>
    <xdr:to>
      <xdr:col>26</xdr:col>
      <xdr:colOff>101600</xdr:colOff>
      <xdr:row>37</xdr:row>
      <xdr:rowOff>180360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03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165137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89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160554</xdr:rowOff>
    </xdr:from>
    <xdr:to>
      <xdr:col>22</xdr:col>
      <xdr:colOff>165100</xdr:colOff>
      <xdr:row>37</xdr:row>
      <xdr:rowOff>90704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13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75481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0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155387</xdr:rowOff>
    </xdr:from>
    <xdr:to>
      <xdr:col>19</xdr:col>
      <xdr:colOff>38100</xdr:colOff>
      <xdr:row>37</xdr:row>
      <xdr:rowOff>85537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08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70314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9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93665</xdr:rowOff>
    </xdr:from>
    <xdr:to>
      <xdr:col>15</xdr:col>
      <xdr:colOff>101600</xdr:colOff>
      <xdr:row>37</xdr:row>
      <xdr:rowOff>195265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18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180042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0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58,270
56,223
191.11
36,854,890
34,863,103
1,019,533
18,266,192
22,254,393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51072</xdr:rowOff>
    </xdr:from>
    <xdr:to>
      <xdr:col>24</xdr:col>
      <xdr:colOff>62865</xdr:colOff>
      <xdr:row>38</xdr:row>
      <xdr:rowOff>115171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6022"/>
          <a:ext cx="1270" cy="1264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118998</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3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115171</xdr:rowOff>
    </xdr:from>
    <xdr:to>
      <xdr:col>24</xdr:col>
      <xdr:colOff>152400</xdr:colOff>
      <xdr:row>38</xdr:row>
      <xdr:rowOff>115171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3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169199</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4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51072</xdr:rowOff>
    </xdr:from>
    <xdr:to>
      <xdr:col>24</xdr:col>
      <xdr:colOff>152400</xdr:colOff>
      <xdr:row>31</xdr:row>
      <xdr:rowOff>51072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51072</xdr:rowOff>
    </xdr:from>
    <xdr:to>
      <xdr:col>24</xdr:col>
      <xdr:colOff>63500</xdr:colOff>
      <xdr:row>32</xdr:row>
      <xdr:rowOff>39002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366022"/>
          <a:ext cx="838200" cy="15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76357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342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97930</xdr:rowOff>
    </xdr:from>
    <xdr:to>
      <xdr:col>24</xdr:col>
      <xdr:colOff>114300</xdr:colOff>
      <xdr:row>34</xdr:row>
      <xdr:rowOff>28080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75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39002</xdr:rowOff>
    </xdr:from>
    <xdr:to>
      <xdr:col>19</xdr:col>
      <xdr:colOff>177800</xdr:colOff>
      <xdr:row>32</xdr:row>
      <xdr:rowOff>144226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525402"/>
          <a:ext cx="889000" cy="10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89517</xdr:rowOff>
    </xdr:from>
    <xdr:to>
      <xdr:col>20</xdr:col>
      <xdr:colOff>38100</xdr:colOff>
      <xdr:row>35</xdr:row>
      <xdr:rowOff>19667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91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10794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123652</xdr:rowOff>
    </xdr:from>
    <xdr:to>
      <xdr:col>15</xdr:col>
      <xdr:colOff>50800</xdr:colOff>
      <xdr:row>32</xdr:row>
      <xdr:rowOff>144226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61005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57124</xdr:rowOff>
    </xdr:from>
    <xdr:to>
      <xdr:col>15</xdr:col>
      <xdr:colOff>101600</xdr:colOff>
      <xdr:row>35</xdr:row>
      <xdr:rowOff>158724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149851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123652</xdr:rowOff>
    </xdr:from>
    <xdr:to>
      <xdr:col>10</xdr:col>
      <xdr:colOff>114300</xdr:colOff>
      <xdr:row>32</xdr:row>
      <xdr:rowOff>159200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610052"/>
          <a:ext cx="8890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50381</xdr:rowOff>
    </xdr:from>
    <xdr:to>
      <xdr:col>10</xdr:col>
      <xdr:colOff>165100</xdr:colOff>
      <xdr:row>35</xdr:row>
      <xdr:rowOff>151981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5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143108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4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87163</xdr:rowOff>
    </xdr:from>
    <xdr:to>
      <xdr:col>6</xdr:col>
      <xdr:colOff>38100</xdr:colOff>
      <xdr:row>37</xdr:row>
      <xdr:rowOff>17313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8440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5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272</xdr:rowOff>
    </xdr:from>
    <xdr:to>
      <xdr:col>24</xdr:col>
      <xdr:colOff>114300</xdr:colOff>
      <xdr:row>31</xdr:row>
      <xdr:rowOff>101872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31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124749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159652</xdr:rowOff>
    </xdr:from>
    <xdr:to>
      <xdr:col>20</xdr:col>
      <xdr:colOff>38100</xdr:colOff>
      <xdr:row>32</xdr:row>
      <xdr:rowOff>89802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4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106329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24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93426</xdr:rowOff>
    </xdr:from>
    <xdr:to>
      <xdr:col>15</xdr:col>
      <xdr:colOff>101600</xdr:colOff>
      <xdr:row>33</xdr:row>
      <xdr:rowOff>23576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57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40103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35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72852</xdr:rowOff>
    </xdr:from>
    <xdr:to>
      <xdr:col>10</xdr:col>
      <xdr:colOff>165100</xdr:colOff>
      <xdr:row>33</xdr:row>
      <xdr:rowOff>3002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55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19529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33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108400</xdr:rowOff>
    </xdr:from>
    <xdr:to>
      <xdr:col>6</xdr:col>
      <xdr:colOff>38100</xdr:colOff>
      <xdr:row>33</xdr:row>
      <xdr:rowOff>38550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5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55077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3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86962</xdr:rowOff>
    </xdr:from>
    <xdr:to>
      <xdr:col>24</xdr:col>
      <xdr:colOff>62865</xdr:colOff>
      <xdr:row>59</xdr:row>
      <xdr:rowOff>43071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0912"/>
          <a:ext cx="1270" cy="1327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46898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16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43071</xdr:rowOff>
    </xdr:from>
    <xdr:to>
      <xdr:col>24</xdr:col>
      <xdr:colOff>152400</xdr:colOff>
      <xdr:row>59</xdr:row>
      <xdr:rowOff>43071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15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33639</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0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86962</xdr:rowOff>
    </xdr:from>
    <xdr:to>
      <xdr:col>24</xdr:col>
      <xdr:colOff>152400</xdr:colOff>
      <xdr:row>51</xdr:row>
      <xdr:rowOff>86962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16942</xdr:rowOff>
    </xdr:from>
    <xdr:to>
      <xdr:col>24</xdr:col>
      <xdr:colOff>63500</xdr:colOff>
      <xdr:row>54</xdr:row>
      <xdr:rowOff>346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8932342"/>
          <a:ext cx="838200" cy="32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47713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306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69286</xdr:rowOff>
    </xdr:from>
    <xdr:to>
      <xdr:col>24</xdr:col>
      <xdr:colOff>114300</xdr:colOff>
      <xdr:row>54</xdr:row>
      <xdr:rowOff>170886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32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139083</xdr:rowOff>
    </xdr:from>
    <xdr:to>
      <xdr:col>19</xdr:col>
      <xdr:colOff>177800</xdr:colOff>
      <xdr:row>54</xdr:row>
      <xdr:rowOff>346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225933"/>
          <a:ext cx="889000" cy="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155263</xdr:rowOff>
    </xdr:from>
    <xdr:to>
      <xdr:col>20</xdr:col>
      <xdr:colOff>38100</xdr:colOff>
      <xdr:row>55</xdr:row>
      <xdr:rowOff>85413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41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76540</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50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139083</xdr:rowOff>
    </xdr:from>
    <xdr:to>
      <xdr:col>15</xdr:col>
      <xdr:colOff>50800</xdr:colOff>
      <xdr:row>54</xdr:row>
      <xdr:rowOff>146741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225933"/>
          <a:ext cx="889000" cy="17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72647</xdr:rowOff>
    </xdr:from>
    <xdr:to>
      <xdr:col>15</xdr:col>
      <xdr:colOff>101600</xdr:colOff>
      <xdr:row>56</xdr:row>
      <xdr:rowOff>2797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50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165374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59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146741</xdr:rowOff>
    </xdr:from>
    <xdr:to>
      <xdr:col>10</xdr:col>
      <xdr:colOff>114300</xdr:colOff>
      <xdr:row>55</xdr:row>
      <xdr:rowOff>70617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405041"/>
          <a:ext cx="8890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120310</xdr:rowOff>
    </xdr:from>
    <xdr:to>
      <xdr:col>10</xdr:col>
      <xdr:colOff>165100</xdr:colOff>
      <xdr:row>56</xdr:row>
      <xdr:rowOff>50460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55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41587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64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51684</xdr:rowOff>
    </xdr:from>
    <xdr:to>
      <xdr:col>6</xdr:col>
      <xdr:colOff>38100</xdr:colOff>
      <xdr:row>55</xdr:row>
      <xdr:rowOff>153284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48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144411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7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137592</xdr:rowOff>
    </xdr:from>
    <xdr:to>
      <xdr:col>24</xdr:col>
      <xdr:colOff>114300</xdr:colOff>
      <xdr:row>52</xdr:row>
      <xdr:rowOff>67742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888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52519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879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120996</xdr:rowOff>
    </xdr:from>
    <xdr:to>
      <xdr:col>20</xdr:col>
      <xdr:colOff>38100</xdr:colOff>
      <xdr:row>54</xdr:row>
      <xdr:rowOff>51146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20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67673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898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88283</xdr:rowOff>
    </xdr:from>
    <xdr:to>
      <xdr:col>15</xdr:col>
      <xdr:colOff>101600</xdr:colOff>
      <xdr:row>54</xdr:row>
      <xdr:rowOff>18433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1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34960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895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95941</xdr:rowOff>
    </xdr:from>
    <xdr:to>
      <xdr:col>10</xdr:col>
      <xdr:colOff>165100</xdr:colOff>
      <xdr:row>55</xdr:row>
      <xdr:rowOff>26091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35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42618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12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19817</xdr:rowOff>
    </xdr:from>
    <xdr:to>
      <xdr:col>6</xdr:col>
      <xdr:colOff>38100</xdr:colOff>
      <xdr:row>55</xdr:row>
      <xdr:rowOff>121417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4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137944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22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51613</xdr:rowOff>
    </xdr:from>
    <xdr:to>
      <xdr:col>24</xdr:col>
      <xdr:colOff>62865</xdr:colOff>
      <xdr:row>78</xdr:row>
      <xdr:rowOff>26085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4563"/>
          <a:ext cx="1270" cy="11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29912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26085</xdr:rowOff>
    </xdr:from>
    <xdr:to>
      <xdr:col>24</xdr:col>
      <xdr:colOff>152400</xdr:colOff>
      <xdr:row>78</xdr:row>
      <xdr:rowOff>26085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169740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9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51613</xdr:rowOff>
    </xdr:from>
    <xdr:to>
      <xdr:col>24</xdr:col>
      <xdr:colOff>152400</xdr:colOff>
      <xdr:row>71</xdr:row>
      <xdr:rowOff>51613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4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51613</xdr:rowOff>
    </xdr:from>
    <xdr:to>
      <xdr:col>24</xdr:col>
      <xdr:colOff>63500</xdr:colOff>
      <xdr:row>72</xdr:row>
      <xdr:rowOff>131242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224563"/>
          <a:ext cx="838200" cy="25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75785</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05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97358</xdr:rowOff>
    </xdr:from>
    <xdr:to>
      <xdr:col>24</xdr:col>
      <xdr:colOff>114300</xdr:colOff>
      <xdr:row>77</xdr:row>
      <xdr:rowOff>27508</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21971</xdr:rowOff>
    </xdr:from>
    <xdr:to>
      <xdr:col>19</xdr:col>
      <xdr:colOff>177800</xdr:colOff>
      <xdr:row>72</xdr:row>
      <xdr:rowOff>131242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366371"/>
          <a:ext cx="8890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118238</xdr:rowOff>
    </xdr:from>
    <xdr:to>
      <xdr:col>20</xdr:col>
      <xdr:colOff>38100</xdr:colOff>
      <xdr:row>77</xdr:row>
      <xdr:rowOff>48388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4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39515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4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21971</xdr:rowOff>
    </xdr:from>
    <xdr:to>
      <xdr:col>15</xdr:col>
      <xdr:colOff>50800</xdr:colOff>
      <xdr:row>74</xdr:row>
      <xdr:rowOff>9627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366371"/>
          <a:ext cx="889000" cy="3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74194</xdr:rowOff>
    </xdr:from>
    <xdr:to>
      <xdr:col>15</xdr:col>
      <xdr:colOff>101600</xdr:colOff>
      <xdr:row>77</xdr:row>
      <xdr:rowOff>4344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166921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9627</xdr:rowOff>
    </xdr:from>
    <xdr:to>
      <xdr:col>10</xdr:col>
      <xdr:colOff>114300</xdr:colOff>
      <xdr:row>75</xdr:row>
      <xdr:rowOff>29820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696927"/>
          <a:ext cx="889000" cy="19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143841</xdr:rowOff>
    </xdr:from>
    <xdr:to>
      <xdr:col>10</xdr:col>
      <xdr:colOff>165100</xdr:colOff>
      <xdr:row>77</xdr:row>
      <xdr:rowOff>73991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65118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6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132792</xdr:rowOff>
    </xdr:from>
    <xdr:to>
      <xdr:col>6</xdr:col>
      <xdr:colOff>38100</xdr:colOff>
      <xdr:row>77</xdr:row>
      <xdr:rowOff>62942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6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54069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5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813</xdr:rowOff>
    </xdr:from>
    <xdr:to>
      <xdr:col>24</xdr:col>
      <xdr:colOff>114300</xdr:colOff>
      <xdr:row>71</xdr:row>
      <xdr:rowOff>102413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1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125290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12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80442</xdr:rowOff>
    </xdr:from>
    <xdr:to>
      <xdr:col>20</xdr:col>
      <xdr:colOff>38100</xdr:colOff>
      <xdr:row>73</xdr:row>
      <xdr:rowOff>10592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42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27119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20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142621</xdr:rowOff>
    </xdr:from>
    <xdr:to>
      <xdr:col>15</xdr:col>
      <xdr:colOff>101600</xdr:colOff>
      <xdr:row>72</xdr:row>
      <xdr:rowOff>72771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3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89298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09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130277</xdr:rowOff>
    </xdr:from>
    <xdr:to>
      <xdr:col>10</xdr:col>
      <xdr:colOff>165100</xdr:colOff>
      <xdr:row>74</xdr:row>
      <xdr:rowOff>60427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64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76954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42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150470</xdr:rowOff>
    </xdr:from>
    <xdr:to>
      <xdr:col>6</xdr:col>
      <xdr:colOff>38100</xdr:colOff>
      <xdr:row>75</xdr:row>
      <xdr:rowOff>80620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8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97147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61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144938</xdr:rowOff>
    </xdr:from>
    <xdr:to>
      <xdr:col>24</xdr:col>
      <xdr:colOff>62865</xdr:colOff>
      <xdr:row>97</xdr:row>
      <xdr:rowOff>40354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5438"/>
          <a:ext cx="1270" cy="109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44181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67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40354</xdr:rowOff>
    </xdr:from>
    <xdr:to>
      <xdr:col>24</xdr:col>
      <xdr:colOff>152400</xdr:colOff>
      <xdr:row>97</xdr:row>
      <xdr:rowOff>40354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67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91615</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144938</xdr:rowOff>
    </xdr:from>
    <xdr:to>
      <xdr:col>24</xdr:col>
      <xdr:colOff>152400</xdr:colOff>
      <xdr:row>90</xdr:row>
      <xdr:rowOff>144938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5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40354</xdr:rowOff>
    </xdr:from>
    <xdr:to>
      <xdr:col>24</xdr:col>
      <xdr:colOff>63500</xdr:colOff>
      <xdr:row>97</xdr:row>
      <xdr:rowOff>139205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71004"/>
          <a:ext cx="838200" cy="9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5135</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5778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153708</xdr:rowOff>
    </xdr:from>
    <xdr:to>
      <xdr:col>24</xdr:col>
      <xdr:colOff>114300</xdr:colOff>
      <xdr:row>93</xdr:row>
      <xdr:rowOff>83858</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59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131090</xdr:rowOff>
    </xdr:from>
    <xdr:to>
      <xdr:col>19</xdr:col>
      <xdr:colOff>177800</xdr:colOff>
      <xdr:row>97</xdr:row>
      <xdr:rowOff>139205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761740"/>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135534</xdr:rowOff>
    </xdr:from>
    <xdr:to>
      <xdr:col>20</xdr:col>
      <xdr:colOff>38100</xdr:colOff>
      <xdr:row>94</xdr:row>
      <xdr:rowOff>65684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08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82211</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585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82169</xdr:rowOff>
    </xdr:from>
    <xdr:to>
      <xdr:col>15</xdr:col>
      <xdr:colOff>50800</xdr:colOff>
      <xdr:row>97</xdr:row>
      <xdr:rowOff>131090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541369"/>
          <a:ext cx="889000" cy="22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3594</xdr:rowOff>
    </xdr:from>
    <xdr:to>
      <xdr:col>15</xdr:col>
      <xdr:colOff>101600</xdr:colOff>
      <xdr:row>95</xdr:row>
      <xdr:rowOff>105194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121721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6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82169</xdr:rowOff>
    </xdr:from>
    <xdr:to>
      <xdr:col>10</xdr:col>
      <xdr:colOff>114300</xdr:colOff>
      <xdr:row>98</xdr:row>
      <xdr:rowOff>148368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41369"/>
          <a:ext cx="889000" cy="40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81966</xdr:rowOff>
    </xdr:from>
    <xdr:to>
      <xdr:col>10</xdr:col>
      <xdr:colOff>165100</xdr:colOff>
      <xdr:row>94</xdr:row>
      <xdr:rowOff>12116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02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28643</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580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7576</xdr:rowOff>
    </xdr:from>
    <xdr:to>
      <xdr:col>6</xdr:col>
      <xdr:colOff>38100</xdr:colOff>
      <xdr:row>96</xdr:row>
      <xdr:rowOff>109176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4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125703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24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161004</xdr:rowOff>
    </xdr:from>
    <xdr:to>
      <xdr:col>24</xdr:col>
      <xdr:colOff>114300</xdr:colOff>
      <xdr:row>97</xdr:row>
      <xdr:rowOff>91154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2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75931</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3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88405</xdr:rowOff>
    </xdr:from>
    <xdr:to>
      <xdr:col>20</xdr:col>
      <xdr:colOff>38100</xdr:colOff>
      <xdr:row>98</xdr:row>
      <xdr:rowOff>18555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9682</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1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80290</xdr:rowOff>
    </xdr:from>
    <xdr:to>
      <xdr:col>15</xdr:col>
      <xdr:colOff>101600</xdr:colOff>
      <xdr:row>98</xdr:row>
      <xdr:rowOff>10440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7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8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31369</xdr:rowOff>
    </xdr:from>
    <xdr:to>
      <xdr:col>10</xdr:col>
      <xdr:colOff>165100</xdr:colOff>
      <xdr:row>96</xdr:row>
      <xdr:rowOff>132969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4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124096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58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97568</xdr:rowOff>
    </xdr:from>
    <xdr:to>
      <xdr:col>6</xdr:col>
      <xdr:colOff>38100</xdr:colOff>
      <xdr:row>99</xdr:row>
      <xdr:rowOff>27718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9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18845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9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134366</xdr:rowOff>
    </xdr:from>
    <xdr:to>
      <xdr:col>54</xdr:col>
      <xdr:colOff>189865</xdr:colOff>
      <xdr:row>39</xdr:row>
      <xdr:rowOff>41504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6478016"/>
          <a:ext cx="1270" cy="250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45331</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41504</xdr:rowOff>
    </xdr:from>
    <xdr:to>
      <xdr:col>55</xdr:col>
      <xdr:colOff>88900</xdr:colOff>
      <xdr:row>39</xdr:row>
      <xdr:rowOff>41504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7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81043</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625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134366</xdr:rowOff>
    </xdr:from>
    <xdr:to>
      <xdr:col>55</xdr:col>
      <xdr:colOff>88900</xdr:colOff>
      <xdr:row>37</xdr:row>
      <xdr:rowOff>134366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7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164402</xdr:rowOff>
    </xdr:from>
    <xdr:to>
      <xdr:col>55</xdr:col>
      <xdr:colOff>0</xdr:colOff>
      <xdr:row>38</xdr:row>
      <xdr:rowOff>128016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508052"/>
          <a:ext cx="838200" cy="13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18063</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533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39636</xdr:rowOff>
    </xdr:from>
    <xdr:to>
      <xdr:col>55</xdr:col>
      <xdr:colOff>50800</xdr:colOff>
      <xdr:row>38</xdr:row>
      <xdr:rowOff>141236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5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128016</xdr:rowOff>
    </xdr:from>
    <xdr:to>
      <xdr:col>50</xdr:col>
      <xdr:colOff>114300</xdr:colOff>
      <xdr:row>38</xdr:row>
      <xdr:rowOff>156769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643116"/>
          <a:ext cx="889000" cy="2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52400</xdr:rowOff>
    </xdr:from>
    <xdr:to>
      <xdr:col>50</xdr:col>
      <xdr:colOff>165100</xdr:colOff>
      <xdr:row>38</xdr:row>
      <xdr:rowOff>154000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5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170527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3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156769</xdr:rowOff>
    </xdr:from>
    <xdr:to>
      <xdr:col>45</xdr:col>
      <xdr:colOff>177800</xdr:colOff>
      <xdr:row>39</xdr:row>
      <xdr:rowOff>86385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671869"/>
          <a:ext cx="889000" cy="10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17983</xdr:rowOff>
    </xdr:from>
    <xdr:to>
      <xdr:col>46</xdr:col>
      <xdr:colOff>38100</xdr:colOff>
      <xdr:row>38</xdr:row>
      <xdr:rowOff>119583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53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136110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3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13373</xdr:rowOff>
    </xdr:from>
    <xdr:to>
      <xdr:col>41</xdr:col>
      <xdr:colOff>50800</xdr:colOff>
      <xdr:row>39</xdr:row>
      <xdr:rowOff>86385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328323"/>
          <a:ext cx="889000" cy="144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58014</xdr:rowOff>
    </xdr:from>
    <xdr:to>
      <xdr:col>41</xdr:col>
      <xdr:colOff>101600</xdr:colOff>
      <xdr:row>38</xdr:row>
      <xdr:rowOff>159614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5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4691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23584</xdr:rowOff>
    </xdr:from>
    <xdr:to>
      <xdr:col>36</xdr:col>
      <xdr:colOff>165100</xdr:colOff>
      <xdr:row>30</xdr:row>
      <xdr:rowOff>125184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16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141711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49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113602</xdr:rowOff>
    </xdr:from>
    <xdr:to>
      <xdr:col>55</xdr:col>
      <xdr:colOff>50800</xdr:colOff>
      <xdr:row>38</xdr:row>
      <xdr:rowOff>43752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5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36594</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8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77216</xdr:rowOff>
    </xdr:from>
    <xdr:to>
      <xdr:col>50</xdr:col>
      <xdr:colOff>165100</xdr:colOff>
      <xdr:row>39</xdr:row>
      <xdr:rowOff>7366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169943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68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105969</xdr:rowOff>
    </xdr:from>
    <xdr:to>
      <xdr:col>46</xdr:col>
      <xdr:colOff>38100</xdr:colOff>
      <xdr:row>39</xdr:row>
      <xdr:rowOff>36119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27246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71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35585</xdr:rowOff>
    </xdr:from>
    <xdr:to>
      <xdr:col>41</xdr:col>
      <xdr:colOff>101600</xdr:colOff>
      <xdr:row>39</xdr:row>
      <xdr:rowOff>137185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7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128312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8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27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55300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18607</xdr:rowOff>
    </xdr:from>
    <xdr:to>
      <xdr:col>54</xdr:col>
      <xdr:colOff>189865</xdr:colOff>
      <xdr:row>59</xdr:row>
      <xdr:rowOff>157302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9105457"/>
          <a:ext cx="1270" cy="1167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161129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27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157302</xdr:rowOff>
    </xdr:from>
    <xdr:to>
      <xdr:col>55</xdr:col>
      <xdr:colOff>88900</xdr:colOff>
      <xdr:row>59</xdr:row>
      <xdr:rowOff>157302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27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136734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88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18607</xdr:rowOff>
    </xdr:from>
    <xdr:to>
      <xdr:col>55</xdr:col>
      <xdr:colOff>88900</xdr:colOff>
      <xdr:row>53</xdr:row>
      <xdr:rowOff>18607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1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58710</xdr:rowOff>
    </xdr:from>
    <xdr:to>
      <xdr:col>55</xdr:col>
      <xdr:colOff>0</xdr:colOff>
      <xdr:row>53</xdr:row>
      <xdr:rowOff>111778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8802660"/>
          <a:ext cx="838200" cy="39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38687</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982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60260</xdr:rowOff>
    </xdr:from>
    <xdr:to>
      <xdr:col>55</xdr:col>
      <xdr:colOff>50800</xdr:colOff>
      <xdr:row>58</xdr:row>
      <xdr:rowOff>161860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1000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58710</xdr:rowOff>
    </xdr:from>
    <xdr:to>
      <xdr:col>50</xdr:col>
      <xdr:colOff>114300</xdr:colOff>
      <xdr:row>57</xdr:row>
      <xdr:rowOff>123339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8802660"/>
          <a:ext cx="889000" cy="109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98583</xdr:rowOff>
    </xdr:from>
    <xdr:to>
      <xdr:col>50</xdr:col>
      <xdr:colOff>165100</xdr:colOff>
      <xdr:row>59</xdr:row>
      <xdr:rowOff>28733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1004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19860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1013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96119</xdr:rowOff>
    </xdr:from>
    <xdr:to>
      <xdr:col>45</xdr:col>
      <xdr:colOff>177800</xdr:colOff>
      <xdr:row>57</xdr:row>
      <xdr:rowOff>123339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68769"/>
          <a:ext cx="889000" cy="2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91463</xdr:rowOff>
    </xdr:from>
    <xdr:to>
      <xdr:col>46</xdr:col>
      <xdr:colOff>38100</xdr:colOff>
      <xdr:row>60</xdr:row>
      <xdr:rowOff>21613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1020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60</xdr:row>
      <xdr:rowOff>12740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1029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170463</xdr:rowOff>
    </xdr:from>
    <xdr:to>
      <xdr:col>41</xdr:col>
      <xdr:colOff>50800</xdr:colOff>
      <xdr:row>57</xdr:row>
      <xdr:rowOff>96119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257313"/>
          <a:ext cx="889000" cy="6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34902</xdr:rowOff>
    </xdr:from>
    <xdr:to>
      <xdr:col>41</xdr:col>
      <xdr:colOff>101600</xdr:colOff>
      <xdr:row>59</xdr:row>
      <xdr:rowOff>136502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10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127629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102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121410</xdr:rowOff>
    </xdr:from>
    <xdr:to>
      <xdr:col>36</xdr:col>
      <xdr:colOff>165100</xdr:colOff>
      <xdr:row>57</xdr:row>
      <xdr:rowOff>51560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2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42687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1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60978</xdr:rowOff>
    </xdr:from>
    <xdr:to>
      <xdr:col>55</xdr:col>
      <xdr:colOff>50800</xdr:colOff>
      <xdr:row>53</xdr:row>
      <xdr:rowOff>162578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14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147355</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06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7910</xdr:rowOff>
    </xdr:from>
    <xdr:to>
      <xdr:col>50</xdr:col>
      <xdr:colOff>165100</xdr:colOff>
      <xdr:row>51</xdr:row>
      <xdr:rowOff>109510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87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126037</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852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72539</xdr:rowOff>
    </xdr:from>
    <xdr:to>
      <xdr:col>46</xdr:col>
      <xdr:colOff>38100</xdr:colOff>
      <xdr:row>58</xdr:row>
      <xdr:rowOff>2689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4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19216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62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45319</xdr:rowOff>
    </xdr:from>
    <xdr:to>
      <xdr:col>41</xdr:col>
      <xdr:colOff>101600</xdr:colOff>
      <xdr:row>57</xdr:row>
      <xdr:rowOff>146919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1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163446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59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119663</xdr:rowOff>
    </xdr:from>
    <xdr:to>
      <xdr:col>36</xdr:col>
      <xdr:colOff>165100</xdr:colOff>
      <xdr:row>54</xdr:row>
      <xdr:rowOff>49813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20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66340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898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27572</xdr:rowOff>
    </xdr:from>
    <xdr:to>
      <xdr:col>54</xdr:col>
      <xdr:colOff>189865</xdr:colOff>
      <xdr:row>78</xdr:row>
      <xdr:rowOff>79510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29072"/>
          <a:ext cx="1270" cy="1423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83337</xdr:rowOff>
    </xdr:from>
    <xdr:ext cx="469744"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79510</xdr:rowOff>
    </xdr:from>
    <xdr:to>
      <xdr:col>55</xdr:col>
      <xdr:colOff>88900</xdr:colOff>
      <xdr:row>78</xdr:row>
      <xdr:rowOff>79510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145699</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27572</xdr:rowOff>
    </xdr:from>
    <xdr:to>
      <xdr:col>55</xdr:col>
      <xdr:colOff>88900</xdr:colOff>
      <xdr:row>70</xdr:row>
      <xdr:rowOff>27572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2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93728</xdr:rowOff>
    </xdr:from>
    <xdr:to>
      <xdr:col>55</xdr:col>
      <xdr:colOff>0</xdr:colOff>
      <xdr:row>78</xdr:row>
      <xdr:rowOff>6266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609578"/>
          <a:ext cx="838200" cy="76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66025</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96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87598</xdr:rowOff>
    </xdr:from>
    <xdr:to>
      <xdr:col>55</xdr:col>
      <xdr:colOff>50800</xdr:colOff>
      <xdr:row>77</xdr:row>
      <xdr:rowOff>17748</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1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161303</xdr:rowOff>
    </xdr:from>
    <xdr:to>
      <xdr:col>50</xdr:col>
      <xdr:colOff>114300</xdr:colOff>
      <xdr:row>78</xdr:row>
      <xdr:rowOff>6266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62953"/>
          <a:ext cx="8890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105542</xdr:rowOff>
    </xdr:from>
    <xdr:to>
      <xdr:col>50</xdr:col>
      <xdr:colOff>165100</xdr:colOff>
      <xdr:row>77</xdr:row>
      <xdr:rowOff>35692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3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52219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1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104747</xdr:rowOff>
    </xdr:from>
    <xdr:to>
      <xdr:col>45</xdr:col>
      <xdr:colOff>177800</xdr:colOff>
      <xdr:row>77</xdr:row>
      <xdr:rowOff>161303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134947"/>
          <a:ext cx="889000" cy="22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115463</xdr:rowOff>
    </xdr:from>
    <xdr:to>
      <xdr:col>46</xdr:col>
      <xdr:colOff>38100</xdr:colOff>
      <xdr:row>78</xdr:row>
      <xdr:rowOff>45613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1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36740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40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110805</xdr:rowOff>
    </xdr:from>
    <xdr:to>
      <xdr:col>41</xdr:col>
      <xdr:colOff>50800</xdr:colOff>
      <xdr:row>76</xdr:row>
      <xdr:rowOff>104747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626655"/>
          <a:ext cx="889000" cy="50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109176</xdr:rowOff>
    </xdr:from>
    <xdr:to>
      <xdr:col>41</xdr:col>
      <xdr:colOff>101600</xdr:colOff>
      <xdr:row>78</xdr:row>
      <xdr:rowOff>39326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30453</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4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103759</xdr:rowOff>
    </xdr:from>
    <xdr:to>
      <xdr:col>36</xdr:col>
      <xdr:colOff>165100</xdr:colOff>
      <xdr:row>76</xdr:row>
      <xdr:rowOff>33908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29625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25037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5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42928</xdr:rowOff>
    </xdr:from>
    <xdr:to>
      <xdr:col>55</xdr:col>
      <xdr:colOff>50800</xdr:colOff>
      <xdr:row>73</xdr:row>
      <xdr:rowOff>144528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55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65805</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41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126916</xdr:rowOff>
    </xdr:from>
    <xdr:to>
      <xdr:col>50</xdr:col>
      <xdr:colOff>165100</xdr:colOff>
      <xdr:row>78</xdr:row>
      <xdr:rowOff>57066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2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48193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42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110503</xdr:rowOff>
    </xdr:from>
    <xdr:to>
      <xdr:col>46</xdr:col>
      <xdr:colOff>38100</xdr:colOff>
      <xdr:row>78</xdr:row>
      <xdr:rowOff>40653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57180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0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53947</xdr:rowOff>
    </xdr:from>
    <xdr:to>
      <xdr:col>41</xdr:col>
      <xdr:colOff>101600</xdr:colOff>
      <xdr:row>76</xdr:row>
      <xdr:rowOff>155547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8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5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60005</xdr:rowOff>
    </xdr:from>
    <xdr:to>
      <xdr:col>36</xdr:col>
      <xdr:colOff>165100</xdr:colOff>
      <xdr:row>73</xdr:row>
      <xdr:rowOff>161605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57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6682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35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14244</xdr:rowOff>
    </xdr:from>
    <xdr:to>
      <xdr:col>54</xdr:col>
      <xdr:colOff>189865</xdr:colOff>
      <xdr:row>98</xdr:row>
      <xdr:rowOff>149782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6301994"/>
          <a:ext cx="1270" cy="64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153609</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5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149782</xdr:rowOff>
    </xdr:from>
    <xdr:to>
      <xdr:col>55</xdr:col>
      <xdr:colOff>88900</xdr:colOff>
      <xdr:row>98</xdr:row>
      <xdr:rowOff>149782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132371</xdr:rowOff>
    </xdr:from>
    <xdr:ext cx="534377"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607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14244</xdr:rowOff>
    </xdr:from>
    <xdr:to>
      <xdr:col>55</xdr:col>
      <xdr:colOff>88900</xdr:colOff>
      <xdr:row>95</xdr:row>
      <xdr:rowOff>14244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30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12872</xdr:rowOff>
    </xdr:from>
    <xdr:to>
      <xdr:col>55</xdr:col>
      <xdr:colOff>0</xdr:colOff>
      <xdr:row>95</xdr:row>
      <xdr:rowOff>14244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5786272"/>
          <a:ext cx="838200" cy="51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84357</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1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105930</xdr:rowOff>
    </xdr:from>
    <xdr:to>
      <xdr:col>55</xdr:col>
      <xdr:colOff>50800</xdr:colOff>
      <xdr:row>98</xdr:row>
      <xdr:rowOff>36080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12872</xdr:rowOff>
    </xdr:from>
    <xdr:to>
      <xdr:col>50</xdr:col>
      <xdr:colOff>114300</xdr:colOff>
      <xdr:row>97</xdr:row>
      <xdr:rowOff>61908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5786272"/>
          <a:ext cx="889000" cy="90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149479</xdr:rowOff>
    </xdr:from>
    <xdr:to>
      <xdr:col>50</xdr:col>
      <xdr:colOff>165100</xdr:colOff>
      <xdr:row>98</xdr:row>
      <xdr:rowOff>79629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8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70756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7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61908</xdr:rowOff>
    </xdr:from>
    <xdr:to>
      <xdr:col>45</xdr:col>
      <xdr:colOff>177800</xdr:colOff>
      <xdr:row>97</xdr:row>
      <xdr:rowOff>131790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92558"/>
          <a:ext cx="889000" cy="6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30561</xdr:rowOff>
    </xdr:from>
    <xdr:to>
      <xdr:col>46</xdr:col>
      <xdr:colOff>38100</xdr:colOff>
      <xdr:row>98</xdr:row>
      <xdr:rowOff>132161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123288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92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39779</xdr:rowOff>
    </xdr:from>
    <xdr:to>
      <xdr:col>41</xdr:col>
      <xdr:colOff>50800</xdr:colOff>
      <xdr:row>97</xdr:row>
      <xdr:rowOff>131790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327529"/>
          <a:ext cx="889000" cy="43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83482</xdr:rowOff>
    </xdr:from>
    <xdr:to>
      <xdr:col>41</xdr:col>
      <xdr:colOff>101600</xdr:colOff>
      <xdr:row>98</xdr:row>
      <xdr:rowOff>13632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85334</xdr:rowOff>
    </xdr:from>
    <xdr:to>
      <xdr:col>36</xdr:col>
      <xdr:colOff>165100</xdr:colOff>
      <xdr:row>97</xdr:row>
      <xdr:rowOff>15484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6611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3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134894</xdr:rowOff>
    </xdr:from>
    <xdr:to>
      <xdr:col>55</xdr:col>
      <xdr:colOff>50800</xdr:colOff>
      <xdr:row>95</xdr:row>
      <xdr:rowOff>65044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5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87921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0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133522</xdr:rowOff>
    </xdr:from>
    <xdr:to>
      <xdr:col>50</xdr:col>
      <xdr:colOff>165100</xdr:colOff>
      <xdr:row>92</xdr:row>
      <xdr:rowOff>63672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573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80199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551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11108</xdr:rowOff>
    </xdr:from>
    <xdr:to>
      <xdr:col>46</xdr:col>
      <xdr:colOff>38100</xdr:colOff>
      <xdr:row>97</xdr:row>
      <xdr:rowOff>112708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4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129235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1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80990</xdr:rowOff>
    </xdr:from>
    <xdr:to>
      <xdr:col>41</xdr:col>
      <xdr:colOff>101600</xdr:colOff>
      <xdr:row>98</xdr:row>
      <xdr:rowOff>11140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27667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8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160429</xdr:rowOff>
    </xdr:from>
    <xdr:to>
      <xdr:col>36</xdr:col>
      <xdr:colOff>165100</xdr:colOff>
      <xdr:row>95</xdr:row>
      <xdr:rowOff>90579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2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107106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05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118897</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6119647"/>
          <a:ext cx="1269" cy="535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65574</xdr:rowOff>
    </xdr:from>
    <xdr:ext cx="469744"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89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118897</xdr:rowOff>
    </xdr:from>
    <xdr:to>
      <xdr:col>86</xdr:col>
      <xdr:colOff>25400</xdr:colOff>
      <xdr:row>35</xdr:row>
      <xdr:rowOff>118897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11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141986</xdr:rowOff>
    </xdr:from>
    <xdr:to>
      <xdr:col>85</xdr:col>
      <xdr:colOff>127000</xdr:colOff>
      <xdr:row>38</xdr:row>
      <xdr:rowOff>51918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5971286"/>
          <a:ext cx="838200" cy="5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93718</xdr:rowOff>
    </xdr:from>
    <xdr:ext cx="378565"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659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70841</xdr:rowOff>
    </xdr:from>
    <xdr:to>
      <xdr:col>85</xdr:col>
      <xdr:colOff>177800</xdr:colOff>
      <xdr:row>38</xdr:row>
      <xdr:rowOff>991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1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141986</xdr:rowOff>
    </xdr:from>
    <xdr:to>
      <xdr:col>81</xdr:col>
      <xdr:colOff>50800</xdr:colOff>
      <xdr:row>37</xdr:row>
      <xdr:rowOff>99466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5971286"/>
          <a:ext cx="889000" cy="47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144450</xdr:rowOff>
    </xdr:from>
    <xdr:to>
      <xdr:col>81</xdr:col>
      <xdr:colOff>101600</xdr:colOff>
      <xdr:row>35</xdr:row>
      <xdr:rowOff>74600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59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65727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0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99466</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443116"/>
          <a:ext cx="889000" cy="2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34265</xdr:rowOff>
    </xdr:from>
    <xdr:to>
      <xdr:col>76</xdr:col>
      <xdr:colOff>165100</xdr:colOff>
      <xdr:row>35</xdr:row>
      <xdr:rowOff>135865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03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152392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581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111760</xdr:rowOff>
    </xdr:from>
    <xdr:to>
      <xdr:col>72</xdr:col>
      <xdr:colOff>38100</xdr:colOff>
      <xdr:row>37</xdr:row>
      <xdr:rowOff>41910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58437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0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7975</xdr:rowOff>
    </xdr:from>
    <xdr:to>
      <xdr:col>67</xdr:col>
      <xdr:colOff>101600</xdr:colOff>
      <xdr:row>30</xdr:row>
      <xdr:rowOff>109575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5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28</xdr:row>
      <xdr:rowOff>126102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492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1118</xdr:rowOff>
    </xdr:from>
    <xdr:to>
      <xdr:col>85</xdr:col>
      <xdr:colOff>177800</xdr:colOff>
      <xdr:row>38</xdr:row>
      <xdr:rowOff>102718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87495</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31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91186</xdr:rowOff>
    </xdr:from>
    <xdr:to>
      <xdr:col>81</xdr:col>
      <xdr:colOff>101600</xdr:colOff>
      <xdr:row>35</xdr:row>
      <xdr:rowOff>21336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592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37863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569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48666</xdr:rowOff>
    </xdr:from>
    <xdr:to>
      <xdr:col>76</xdr:col>
      <xdr:colOff>165100</xdr:colOff>
      <xdr:row>37</xdr:row>
      <xdr:rowOff>150266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141393</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85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62167</xdr:rowOff>
    </xdr:from>
    <xdr:to>
      <xdr:col>85</xdr:col>
      <xdr:colOff>126364</xdr:colOff>
      <xdr:row>78</xdr:row>
      <xdr:rowOff>116573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35117"/>
          <a:ext cx="1269" cy="125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120400</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9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116573</xdr:rowOff>
    </xdr:from>
    <xdr:to>
      <xdr:col>86</xdr:col>
      <xdr:colOff>25400</xdr:colOff>
      <xdr:row>78</xdr:row>
      <xdr:rowOff>116573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89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8844</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62167</xdr:rowOff>
    </xdr:from>
    <xdr:to>
      <xdr:col>86</xdr:col>
      <xdr:colOff>25400</xdr:colOff>
      <xdr:row>71</xdr:row>
      <xdr:rowOff>62167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35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59880</xdr:rowOff>
    </xdr:from>
    <xdr:to>
      <xdr:col>85</xdr:col>
      <xdr:colOff>127000</xdr:colOff>
      <xdr:row>78</xdr:row>
      <xdr:rowOff>79387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432980"/>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7573</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3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156146</xdr:rowOff>
    </xdr:from>
    <xdr:to>
      <xdr:col>85</xdr:col>
      <xdr:colOff>177800</xdr:colOff>
      <xdr:row>73</xdr:row>
      <xdr:rowOff>86296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5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125070</xdr:rowOff>
    </xdr:from>
    <xdr:to>
      <xdr:col>81</xdr:col>
      <xdr:colOff>50800</xdr:colOff>
      <xdr:row>78</xdr:row>
      <xdr:rowOff>59880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326720"/>
          <a:ext cx="889000" cy="10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72</xdr:row>
      <xdr:rowOff>66649</xdr:rowOff>
    </xdr:from>
    <xdr:to>
      <xdr:col>81</xdr:col>
      <xdr:colOff>101600</xdr:colOff>
      <xdr:row>72</xdr:row>
      <xdr:rowOff>168249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41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13326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18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62204</xdr:rowOff>
    </xdr:from>
    <xdr:to>
      <xdr:col>76</xdr:col>
      <xdr:colOff>114300</xdr:colOff>
      <xdr:row>77</xdr:row>
      <xdr:rowOff>125070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263854"/>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965</xdr:rowOff>
    </xdr:from>
    <xdr:to>
      <xdr:col>76</xdr:col>
      <xdr:colOff>165100</xdr:colOff>
      <xdr:row>74</xdr:row>
      <xdr:rowOff>102565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6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119092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4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62204</xdr:rowOff>
    </xdr:from>
    <xdr:to>
      <xdr:col>71</xdr:col>
      <xdr:colOff>177800</xdr:colOff>
      <xdr:row>77</xdr:row>
      <xdr:rowOff>130060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263854"/>
          <a:ext cx="8890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49390</xdr:rowOff>
    </xdr:from>
    <xdr:to>
      <xdr:col>72</xdr:col>
      <xdr:colOff>38100</xdr:colOff>
      <xdr:row>74</xdr:row>
      <xdr:rowOff>150990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167517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5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155536</xdr:rowOff>
    </xdr:from>
    <xdr:to>
      <xdr:col>67</xdr:col>
      <xdr:colOff>101600</xdr:colOff>
      <xdr:row>76</xdr:row>
      <xdr:rowOff>85686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01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102214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78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28587</xdr:rowOff>
    </xdr:from>
    <xdr:to>
      <xdr:col>85</xdr:col>
      <xdr:colOff>177800</xdr:colOff>
      <xdr:row>78</xdr:row>
      <xdr:rowOff>130187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40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114964</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31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9080</xdr:rowOff>
    </xdr:from>
    <xdr:to>
      <xdr:col>81</xdr:col>
      <xdr:colOff>101600</xdr:colOff>
      <xdr:row>78</xdr:row>
      <xdr:rowOff>110680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38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101807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4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74270</xdr:rowOff>
    </xdr:from>
    <xdr:to>
      <xdr:col>76</xdr:col>
      <xdr:colOff>165100</xdr:colOff>
      <xdr:row>78</xdr:row>
      <xdr:rowOff>4420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2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166997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36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11404</xdr:rowOff>
    </xdr:from>
    <xdr:to>
      <xdr:col>72</xdr:col>
      <xdr:colOff>38100</xdr:colOff>
      <xdr:row>77</xdr:row>
      <xdr:rowOff>113004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2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104131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3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79260</xdr:rowOff>
    </xdr:from>
    <xdr:to>
      <xdr:col>67</xdr:col>
      <xdr:colOff>101600</xdr:colOff>
      <xdr:row>78</xdr:row>
      <xdr:rowOff>9410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2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537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37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71386</xdr:rowOff>
    </xdr:from>
    <xdr:to>
      <xdr:col>85</xdr:col>
      <xdr:colOff>126364</xdr:colOff>
      <xdr:row>98</xdr:row>
      <xdr:rowOff>164885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6187686"/>
          <a:ext cx="1269" cy="77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168712</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7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164885</xdr:rowOff>
    </xdr:from>
    <xdr:to>
      <xdr:col>86</xdr:col>
      <xdr:colOff>25400</xdr:colOff>
      <xdr:row>98</xdr:row>
      <xdr:rowOff>164885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66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18063</xdr:rowOff>
    </xdr:from>
    <xdr:ext cx="534377"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9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71386</xdr:rowOff>
    </xdr:from>
    <xdr:to>
      <xdr:col>86</xdr:col>
      <xdr:colOff>25400</xdr:colOff>
      <xdr:row>94</xdr:row>
      <xdr:rowOff>71386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1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140863</xdr:rowOff>
    </xdr:from>
    <xdr:to>
      <xdr:col>85</xdr:col>
      <xdr:colOff>127000</xdr:colOff>
      <xdr:row>95</xdr:row>
      <xdr:rowOff>80683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5742813"/>
          <a:ext cx="838200" cy="62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80757</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39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102330</xdr:rowOff>
    </xdr:from>
    <xdr:to>
      <xdr:col>85</xdr:col>
      <xdr:colOff>177800</xdr:colOff>
      <xdr:row>97</xdr:row>
      <xdr:rowOff>32480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6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140863</xdr:rowOff>
    </xdr:from>
    <xdr:to>
      <xdr:col>81</xdr:col>
      <xdr:colOff>50800</xdr:colOff>
      <xdr:row>95</xdr:row>
      <xdr:rowOff>21667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5742813"/>
          <a:ext cx="889000" cy="56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74688</xdr:rowOff>
    </xdr:from>
    <xdr:to>
      <xdr:col>81</xdr:col>
      <xdr:colOff>101600</xdr:colOff>
      <xdr:row>97</xdr:row>
      <xdr:rowOff>4838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5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167415</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62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21667</xdr:rowOff>
    </xdr:from>
    <xdr:to>
      <xdr:col>76</xdr:col>
      <xdr:colOff>114300</xdr:colOff>
      <xdr:row>99</xdr:row>
      <xdr:rowOff>5398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309417"/>
          <a:ext cx="889000" cy="66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123476</xdr:rowOff>
    </xdr:from>
    <xdr:to>
      <xdr:col>76</xdr:col>
      <xdr:colOff>165100</xdr:colOff>
      <xdr:row>97</xdr:row>
      <xdr:rowOff>53626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8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67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7265</xdr:rowOff>
    </xdr:from>
    <xdr:to>
      <xdr:col>71</xdr:col>
      <xdr:colOff>177800</xdr:colOff>
      <xdr:row>99</xdr:row>
      <xdr:rowOff>5398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809365"/>
          <a:ext cx="889000" cy="16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123113</xdr:rowOff>
    </xdr:from>
    <xdr:to>
      <xdr:col>72</xdr:col>
      <xdr:colOff>38100</xdr:colOff>
      <xdr:row>97</xdr:row>
      <xdr:rowOff>53263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8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69790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35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5099</xdr:rowOff>
    </xdr:from>
    <xdr:to>
      <xdr:col>67</xdr:col>
      <xdr:colOff>101600</xdr:colOff>
      <xdr:row>97</xdr:row>
      <xdr:rowOff>106699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63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123226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41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29883</xdr:rowOff>
    </xdr:from>
    <xdr:to>
      <xdr:col>85</xdr:col>
      <xdr:colOff>177800</xdr:colOff>
      <xdr:row>95</xdr:row>
      <xdr:rowOff>131483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31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52760</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16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90063</xdr:rowOff>
    </xdr:from>
    <xdr:to>
      <xdr:col>81</xdr:col>
      <xdr:colOff>101600</xdr:colOff>
      <xdr:row>92</xdr:row>
      <xdr:rowOff>20213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569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36740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546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142317</xdr:rowOff>
    </xdr:from>
    <xdr:to>
      <xdr:col>76</xdr:col>
      <xdr:colOff>165100</xdr:colOff>
      <xdr:row>95</xdr:row>
      <xdr:rowOff>72467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25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88994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03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126048</xdr:rowOff>
    </xdr:from>
    <xdr:to>
      <xdr:col>72</xdr:col>
      <xdr:colOff>38100</xdr:colOff>
      <xdr:row>99</xdr:row>
      <xdr:rowOff>56198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92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47325</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702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127915</xdr:rowOff>
    </xdr:from>
    <xdr:to>
      <xdr:col>67</xdr:col>
      <xdr:colOff>101600</xdr:colOff>
      <xdr:row>98</xdr:row>
      <xdr:rowOff>58065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49192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85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85707</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29207"/>
          <a:ext cx="1269" cy="1556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32384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0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85707</xdr:rowOff>
    </xdr:from>
    <xdr:to>
      <xdr:col>116</xdr:col>
      <xdr:colOff>152400</xdr:colOff>
      <xdr:row>30</xdr:row>
      <xdr:rowOff>85707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29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24691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196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1814</xdr:rowOff>
    </xdr:from>
    <xdr:to>
      <xdr:col>116</xdr:col>
      <xdr:colOff>114300</xdr:colOff>
      <xdr:row>37</xdr:row>
      <xdr:rowOff>103414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34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27142</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13692"/>
          <a:ext cx="889000" cy="7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156065</xdr:rowOff>
    </xdr:from>
    <xdr:to>
      <xdr:col>112</xdr:col>
      <xdr:colOff>38100</xdr:colOff>
      <xdr:row>37</xdr:row>
      <xdr:rowOff>86215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32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102742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10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27142</xdr:rowOff>
    </xdr:from>
    <xdr:to>
      <xdr:col>107</xdr:col>
      <xdr:colOff>50800</xdr:colOff>
      <xdr:row>39</xdr:row>
      <xdr:rowOff>51635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71369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119380</xdr:rowOff>
    </xdr:from>
    <xdr:to>
      <xdr:col>107</xdr:col>
      <xdr:colOff>101600</xdr:colOff>
      <xdr:row>38</xdr:row>
      <xdr:rowOff>49530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66057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18760</xdr:rowOff>
    </xdr:from>
    <xdr:to>
      <xdr:col>102</xdr:col>
      <xdr:colOff>114300</xdr:colOff>
      <xdr:row>39</xdr:row>
      <xdr:rowOff>51635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05310"/>
          <a:ext cx="889000" cy="3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114699</xdr:rowOff>
    </xdr:from>
    <xdr:to>
      <xdr:col>102</xdr:col>
      <xdr:colOff>165100</xdr:colOff>
      <xdr:row>38</xdr:row>
      <xdr:rowOff>44849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4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61376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93037</xdr:rowOff>
    </xdr:from>
    <xdr:to>
      <xdr:col>98</xdr:col>
      <xdr:colOff>38100</xdr:colOff>
      <xdr:row>38</xdr:row>
      <xdr:rowOff>23186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366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39714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1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147792</xdr:rowOff>
    </xdr:from>
    <xdr:to>
      <xdr:col>107</xdr:col>
      <xdr:colOff>101600</xdr:colOff>
      <xdr:row>39</xdr:row>
      <xdr:rowOff>77942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6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69069</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755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835</xdr:rowOff>
    </xdr:from>
    <xdr:to>
      <xdr:col>102</xdr:col>
      <xdr:colOff>165100</xdr:colOff>
      <xdr:row>39</xdr:row>
      <xdr:rowOff>102435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93562</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780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139410</xdr:rowOff>
    </xdr:from>
    <xdr:to>
      <xdr:col>98</xdr:col>
      <xdr:colOff>38100</xdr:colOff>
      <xdr:row>39</xdr:row>
      <xdr:rowOff>69560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5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60687</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7017" y="6747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114783</xdr:rowOff>
    </xdr:from>
    <xdr:to>
      <xdr:col>116</xdr:col>
      <xdr:colOff>62864</xdr:colOff>
      <xdr:row>58</xdr:row>
      <xdr:rowOff>129184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858733"/>
          <a:ext cx="1269" cy="121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133011</xdr:rowOff>
    </xdr:from>
    <xdr:ext cx="378565"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7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129184</xdr:rowOff>
    </xdr:from>
    <xdr:to>
      <xdr:col>116</xdr:col>
      <xdr:colOff>152400</xdr:colOff>
      <xdr:row>58</xdr:row>
      <xdr:rowOff>129184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7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61460</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63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114783</xdr:rowOff>
    </xdr:from>
    <xdr:to>
      <xdr:col>116</xdr:col>
      <xdr:colOff>152400</xdr:colOff>
      <xdr:row>51</xdr:row>
      <xdr:rowOff>114783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85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57176</xdr:rowOff>
    </xdr:from>
    <xdr:to>
      <xdr:col>116</xdr:col>
      <xdr:colOff>63500</xdr:colOff>
      <xdr:row>58</xdr:row>
      <xdr:rowOff>58455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001276"/>
          <a:ext cx="8382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131573</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3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108696</xdr:rowOff>
    </xdr:from>
    <xdr:to>
      <xdr:col>116</xdr:col>
      <xdr:colOff>114300</xdr:colOff>
      <xdr:row>58</xdr:row>
      <xdr:rowOff>38846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88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57176</xdr:rowOff>
    </xdr:from>
    <xdr:to>
      <xdr:col>111</xdr:col>
      <xdr:colOff>177800</xdr:colOff>
      <xdr:row>58</xdr:row>
      <xdr:rowOff>58455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001276"/>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129043</xdr:rowOff>
    </xdr:from>
    <xdr:to>
      <xdr:col>112</xdr:col>
      <xdr:colOff>38100</xdr:colOff>
      <xdr:row>58</xdr:row>
      <xdr:rowOff>59193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0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75720</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7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57176</xdr:rowOff>
    </xdr:from>
    <xdr:to>
      <xdr:col>107</xdr:col>
      <xdr:colOff>50800</xdr:colOff>
      <xdr:row>58</xdr:row>
      <xdr:rowOff>58593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001276"/>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33670</xdr:rowOff>
    </xdr:from>
    <xdr:to>
      <xdr:col>107</xdr:col>
      <xdr:colOff>101600</xdr:colOff>
      <xdr:row>56</xdr:row>
      <xdr:rowOff>135270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63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151797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4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54707</xdr:rowOff>
    </xdr:from>
    <xdr:to>
      <xdr:col>102</xdr:col>
      <xdr:colOff>114300</xdr:colOff>
      <xdr:row>58</xdr:row>
      <xdr:rowOff>58593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9998807"/>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26264</xdr:rowOff>
    </xdr:from>
    <xdr:to>
      <xdr:col>102</xdr:col>
      <xdr:colOff>165100</xdr:colOff>
      <xdr:row>56</xdr:row>
      <xdr:rowOff>127864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62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144391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40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118892</xdr:rowOff>
    </xdr:from>
    <xdr:to>
      <xdr:col>98</xdr:col>
      <xdr:colOff>38100</xdr:colOff>
      <xdr:row>57</xdr:row>
      <xdr:rowOff>49042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2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65569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49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6376</xdr:rowOff>
    </xdr:from>
    <xdr:to>
      <xdr:col>116</xdr:col>
      <xdr:colOff>114300</xdr:colOff>
      <xdr:row>58</xdr:row>
      <xdr:rowOff>107976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95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92753</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86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7655</xdr:rowOff>
    </xdr:from>
    <xdr:to>
      <xdr:col>112</xdr:col>
      <xdr:colOff>38100</xdr:colOff>
      <xdr:row>58</xdr:row>
      <xdr:rowOff>109255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95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100382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04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6376</xdr:rowOff>
    </xdr:from>
    <xdr:to>
      <xdr:col>107</xdr:col>
      <xdr:colOff>101600</xdr:colOff>
      <xdr:row>58</xdr:row>
      <xdr:rowOff>107976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95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99103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4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7793</xdr:rowOff>
    </xdr:from>
    <xdr:to>
      <xdr:col>102</xdr:col>
      <xdr:colOff>165100</xdr:colOff>
      <xdr:row>58</xdr:row>
      <xdr:rowOff>109393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95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100520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04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3907</xdr:rowOff>
    </xdr:from>
    <xdr:to>
      <xdr:col>98</xdr:col>
      <xdr:colOff>38100</xdr:colOff>
      <xdr:row>58</xdr:row>
      <xdr:rowOff>105507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94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96634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04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152822</xdr:rowOff>
    </xdr:from>
    <xdr:to>
      <xdr:col>116</xdr:col>
      <xdr:colOff>62864</xdr:colOff>
      <xdr:row>77</xdr:row>
      <xdr:rowOff>45974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4322"/>
          <a:ext cx="1269" cy="109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49801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25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45974</xdr:rowOff>
    </xdr:from>
    <xdr:to>
      <xdr:col>116</xdr:col>
      <xdr:colOff>152400</xdr:colOff>
      <xdr:row>77</xdr:row>
      <xdr:rowOff>45974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24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99499</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152822</xdr:rowOff>
    </xdr:from>
    <xdr:to>
      <xdr:col>116</xdr:col>
      <xdr:colOff>152400</xdr:colOff>
      <xdr:row>70</xdr:row>
      <xdr:rowOff>152822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45974</xdr:rowOff>
    </xdr:from>
    <xdr:to>
      <xdr:col>116</xdr:col>
      <xdr:colOff>63500</xdr:colOff>
      <xdr:row>78</xdr:row>
      <xdr:rowOff>42957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247624"/>
          <a:ext cx="838200" cy="16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79727</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25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56850</xdr:rowOff>
    </xdr:from>
    <xdr:to>
      <xdr:col>116</xdr:col>
      <xdr:colOff>114300</xdr:colOff>
      <xdr:row>72</xdr:row>
      <xdr:rowOff>158450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4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42957</xdr:rowOff>
    </xdr:from>
    <xdr:to>
      <xdr:col>111</xdr:col>
      <xdr:colOff>177800</xdr:colOff>
      <xdr:row>78</xdr:row>
      <xdr:rowOff>77155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416057"/>
          <a:ext cx="889000" cy="3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14605</xdr:rowOff>
    </xdr:from>
    <xdr:to>
      <xdr:col>112</xdr:col>
      <xdr:colOff>38100</xdr:colOff>
      <xdr:row>72</xdr:row>
      <xdr:rowOff>116205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35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132732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13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77155</xdr:rowOff>
    </xdr:from>
    <xdr:to>
      <xdr:col>107</xdr:col>
      <xdr:colOff>50800</xdr:colOff>
      <xdr:row>78</xdr:row>
      <xdr:rowOff>94163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450255"/>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171287</xdr:rowOff>
    </xdr:from>
    <xdr:to>
      <xdr:col>107</xdr:col>
      <xdr:colOff>101600</xdr:colOff>
      <xdr:row>74</xdr:row>
      <xdr:rowOff>101437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6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117964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46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94163</xdr:rowOff>
    </xdr:from>
    <xdr:to>
      <xdr:col>102</xdr:col>
      <xdr:colOff>114300</xdr:colOff>
      <xdr:row>78</xdr:row>
      <xdr:rowOff>110348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467263"/>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31201</xdr:rowOff>
    </xdr:from>
    <xdr:to>
      <xdr:col>102</xdr:col>
      <xdr:colOff>165100</xdr:colOff>
      <xdr:row>74</xdr:row>
      <xdr:rowOff>132801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71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149328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49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35727</xdr:rowOff>
    </xdr:from>
    <xdr:to>
      <xdr:col>98</xdr:col>
      <xdr:colOff>38100</xdr:colOff>
      <xdr:row>74</xdr:row>
      <xdr:rowOff>137327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72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153854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49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166624</xdr:rowOff>
    </xdr:from>
    <xdr:to>
      <xdr:col>116</xdr:col>
      <xdr:colOff>114300</xdr:colOff>
      <xdr:row>77</xdr:row>
      <xdr:rowOff>96774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9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81551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1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163607</xdr:rowOff>
    </xdr:from>
    <xdr:to>
      <xdr:col>112</xdr:col>
      <xdr:colOff>38100</xdr:colOff>
      <xdr:row>78</xdr:row>
      <xdr:rowOff>93757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84884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45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26355</xdr:rowOff>
    </xdr:from>
    <xdr:to>
      <xdr:col>107</xdr:col>
      <xdr:colOff>101600</xdr:colOff>
      <xdr:row>78</xdr:row>
      <xdr:rowOff>127955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3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119082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4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43363</xdr:rowOff>
    </xdr:from>
    <xdr:to>
      <xdr:col>102</xdr:col>
      <xdr:colOff>165100</xdr:colOff>
      <xdr:row>78</xdr:row>
      <xdr:rowOff>144963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4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136090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50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59548</xdr:rowOff>
    </xdr:from>
    <xdr:to>
      <xdr:col>98</xdr:col>
      <xdr:colOff>38100</xdr:colOff>
      <xdr:row>78</xdr:row>
      <xdr:rowOff>161148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43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152275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52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a:t>
          </a:r>
          <a:r>
            <a:rPr kumimoji="1" lang="en-US" altLang="ja-JP" sz="1300">
              <a:latin typeface="ＭＳ Ｐゴシック" panose="020B0600070205080204" pitchFamily="50" charset="-128"/>
              <a:ea typeface="ＭＳ Ｐゴシック" panose="020B0600070205080204" pitchFamily="50" charset="-128"/>
            </a:rPr>
            <a:t>598,303</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類似団体と比べて特に数値が多いのが普通建設事業費で、農業施設関係の補助事業が完了したことなどにより、前年に比べて減少したが、豊橋とのごみの共同処分を行うための中継施設の整備、広い市域に点在する老朽化した施設の長寿命化工事等により、類似団体と比べ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類似団体と比べて特に数値が低いものが扶助費で、公立保育園の割合が高く、職員給等人件費に計上される経費が多いことが要因と考えられる。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人件費は、公立保育園の割合が高く保育職の職員数が多いことが要因の一つと考えられる。</a:t>
          </a:r>
        </a:p>
        <a:p>
          <a:r>
            <a:rPr kumimoji="1" lang="ja-JP" altLang="en-US" sz="1300">
              <a:latin typeface="ＭＳ Ｐゴシック" panose="020B0600070205080204" pitchFamily="50" charset="-128"/>
              <a:ea typeface="ＭＳ Ｐゴシック" panose="020B0600070205080204" pitchFamily="50" charset="-128"/>
            </a:rPr>
            <a:t>　維持補修費は、類似団体と比べて高い水準にある。これは、合併前の旧３町それぞれで施設を保有していたため、公共施設の数が多いことが要因と考えられる。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公債費は、類似団体と比べて低い水準にあり、地方債現在高も低い水準にある。これは、市税収入等により事業を実施することで地方債の発行額を抑制できていることが要因と考えられる。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58,270
56,223
191.11
36,854,890
34,863,103
1,019,533
18,266,192
22,254,393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138611</xdr:rowOff>
    </xdr:from>
    <xdr:to>
      <xdr:col>24</xdr:col>
      <xdr:colOff>62865</xdr:colOff>
      <xdr:row>38</xdr:row>
      <xdr:rowOff>160383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625011"/>
          <a:ext cx="1270" cy="105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164210</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160383</xdr:rowOff>
    </xdr:from>
    <xdr:to>
      <xdr:col>24</xdr:col>
      <xdr:colOff>152400</xdr:colOff>
      <xdr:row>38</xdr:row>
      <xdr:rowOff>160383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85288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40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138611</xdr:rowOff>
    </xdr:from>
    <xdr:to>
      <xdr:col>24</xdr:col>
      <xdr:colOff>152400</xdr:colOff>
      <xdr:row>32</xdr:row>
      <xdr:rowOff>138611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6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14514</xdr:rowOff>
    </xdr:from>
    <xdr:to>
      <xdr:col>24</xdr:col>
      <xdr:colOff>63500</xdr:colOff>
      <xdr:row>35</xdr:row>
      <xdr:rowOff>66222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158014"/>
          <a:ext cx="838200" cy="90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25417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6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46990</xdr:rowOff>
    </xdr:from>
    <xdr:to>
      <xdr:col>24</xdr:col>
      <xdr:colOff>114300</xdr:colOff>
      <xdr:row>35</xdr:row>
      <xdr:rowOff>148590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14514</xdr:rowOff>
    </xdr:from>
    <xdr:to>
      <xdr:col>19</xdr:col>
      <xdr:colOff>177800</xdr:colOff>
      <xdr:row>35</xdr:row>
      <xdr:rowOff>60778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158014"/>
          <a:ext cx="889000" cy="90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121013</xdr:rowOff>
    </xdr:from>
    <xdr:to>
      <xdr:col>20</xdr:col>
      <xdr:colOff>38100</xdr:colOff>
      <xdr:row>36</xdr:row>
      <xdr:rowOff>51163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2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42290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1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60778</xdr:rowOff>
    </xdr:from>
    <xdr:to>
      <xdr:col>15</xdr:col>
      <xdr:colOff>50800</xdr:colOff>
      <xdr:row>35</xdr:row>
      <xdr:rowOff>141333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61528"/>
          <a:ext cx="889000" cy="8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51889</xdr:rowOff>
    </xdr:from>
    <xdr:to>
      <xdr:col>15</xdr:col>
      <xdr:colOff>101600</xdr:colOff>
      <xdr:row>36</xdr:row>
      <xdr:rowOff>153489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144616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1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141333</xdr:rowOff>
    </xdr:from>
    <xdr:to>
      <xdr:col>10</xdr:col>
      <xdr:colOff>114300</xdr:colOff>
      <xdr:row>36</xdr:row>
      <xdr:rowOff>130992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42083"/>
          <a:ext cx="889000" cy="16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108494</xdr:rowOff>
    </xdr:from>
    <xdr:to>
      <xdr:col>10</xdr:col>
      <xdr:colOff>165100</xdr:colOff>
      <xdr:row>37</xdr:row>
      <xdr:rowOff>38644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29771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56787</xdr:rowOff>
    </xdr:from>
    <xdr:to>
      <xdr:col>6</xdr:col>
      <xdr:colOff>38100</xdr:colOff>
      <xdr:row>35</xdr:row>
      <xdr:rowOff>158387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3464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3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15422</xdr:rowOff>
    </xdr:from>
    <xdr:to>
      <xdr:col>24</xdr:col>
      <xdr:colOff>114300</xdr:colOff>
      <xdr:row>35</xdr:row>
      <xdr:rowOff>117022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38299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6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135164</xdr:rowOff>
    </xdr:from>
    <xdr:to>
      <xdr:col>20</xdr:col>
      <xdr:colOff>38100</xdr:colOff>
      <xdr:row>30</xdr:row>
      <xdr:rowOff>65314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1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28</xdr:row>
      <xdr:rowOff>81841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48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9978</xdr:rowOff>
    </xdr:from>
    <xdr:to>
      <xdr:col>15</xdr:col>
      <xdr:colOff>101600</xdr:colOff>
      <xdr:row>35</xdr:row>
      <xdr:rowOff>111578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1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128105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8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90533</xdr:rowOff>
    </xdr:from>
    <xdr:to>
      <xdr:col>10</xdr:col>
      <xdr:colOff>165100</xdr:colOff>
      <xdr:row>36</xdr:row>
      <xdr:rowOff>20683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9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37210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80192</xdr:rowOff>
    </xdr:from>
    <xdr:to>
      <xdr:col>6</xdr:col>
      <xdr:colOff>38100</xdr:colOff>
      <xdr:row>37</xdr:row>
      <xdr:rowOff>10342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5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1469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4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5599</xdr:rowOff>
    </xdr:from>
    <xdr:to>
      <xdr:col>24</xdr:col>
      <xdr:colOff>62865</xdr:colOff>
      <xdr:row>58</xdr:row>
      <xdr:rowOff>3966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092449"/>
          <a:ext cx="1270" cy="855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7793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995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3966</xdr:rowOff>
    </xdr:from>
    <xdr:to>
      <xdr:col>24</xdr:col>
      <xdr:colOff>152400</xdr:colOff>
      <xdr:row>58</xdr:row>
      <xdr:rowOff>3966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94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123726</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86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133,069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5599</xdr:rowOff>
    </xdr:from>
    <xdr:to>
      <xdr:col>24</xdr:col>
      <xdr:colOff>152400</xdr:colOff>
      <xdr:row>53</xdr:row>
      <xdr:rowOff>5599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092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157629</xdr:rowOff>
    </xdr:from>
    <xdr:to>
      <xdr:col>24</xdr:col>
      <xdr:colOff>63500</xdr:colOff>
      <xdr:row>56</xdr:row>
      <xdr:rowOff>36602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415929"/>
          <a:ext cx="838200" cy="22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106635</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536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128208</xdr:rowOff>
    </xdr:from>
    <xdr:to>
      <xdr:col>24</xdr:col>
      <xdr:colOff>114300</xdr:colOff>
      <xdr:row>56</xdr:row>
      <xdr:rowOff>58358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55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1060</xdr:rowOff>
    </xdr:from>
    <xdr:to>
      <xdr:col>19</xdr:col>
      <xdr:colOff>177800</xdr:colOff>
      <xdr:row>56</xdr:row>
      <xdr:rowOff>36602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602260"/>
          <a:ext cx="889000" cy="3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162716</xdr:rowOff>
    </xdr:from>
    <xdr:to>
      <xdr:col>20</xdr:col>
      <xdr:colOff>38100</xdr:colOff>
      <xdr:row>56</xdr:row>
      <xdr:rowOff>92866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59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83993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8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1060</xdr:rowOff>
    </xdr:from>
    <xdr:to>
      <xdr:col>15</xdr:col>
      <xdr:colOff>50800</xdr:colOff>
      <xdr:row>58</xdr:row>
      <xdr:rowOff>79904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602260"/>
          <a:ext cx="889000" cy="42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83979</xdr:rowOff>
    </xdr:from>
    <xdr:to>
      <xdr:col>15</xdr:col>
      <xdr:colOff>101600</xdr:colOff>
      <xdr:row>57</xdr:row>
      <xdr:rowOff>14129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68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5256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77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67876</xdr:rowOff>
    </xdr:from>
    <xdr:to>
      <xdr:col>10</xdr:col>
      <xdr:colOff>114300</xdr:colOff>
      <xdr:row>58</xdr:row>
      <xdr:rowOff>79904</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811826"/>
          <a:ext cx="889000" cy="121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67858</xdr:rowOff>
    </xdr:from>
    <xdr:to>
      <xdr:col>10</xdr:col>
      <xdr:colOff>165100</xdr:colOff>
      <xdr:row>56</xdr:row>
      <xdr:rowOff>169458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66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14535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4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24816</xdr:rowOff>
    </xdr:from>
    <xdr:to>
      <xdr:col>6</xdr:col>
      <xdr:colOff>38100</xdr:colOff>
      <xdr:row>50</xdr:row>
      <xdr:rowOff>126416</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59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142943</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37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106829</xdr:rowOff>
    </xdr:from>
    <xdr:to>
      <xdr:col>24</xdr:col>
      <xdr:colOff>114300</xdr:colOff>
      <xdr:row>55</xdr:row>
      <xdr:rowOff>36979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36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129706</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21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157252</xdr:rowOff>
    </xdr:from>
    <xdr:to>
      <xdr:col>20</xdr:col>
      <xdr:colOff>38100</xdr:colOff>
      <xdr:row>56</xdr:row>
      <xdr:rowOff>87402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58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103929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3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121710</xdr:rowOff>
    </xdr:from>
    <xdr:to>
      <xdr:col>15</xdr:col>
      <xdr:colOff>101600</xdr:colOff>
      <xdr:row>56</xdr:row>
      <xdr:rowOff>51860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5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68387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3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29104</xdr:rowOff>
    </xdr:from>
    <xdr:to>
      <xdr:col>10</xdr:col>
      <xdr:colOff>165100</xdr:colOff>
      <xdr:row>58</xdr:row>
      <xdr:rowOff>130704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97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121831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06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17076</xdr:rowOff>
    </xdr:from>
    <xdr:to>
      <xdr:col>6</xdr:col>
      <xdr:colOff>38100</xdr:colOff>
      <xdr:row>51</xdr:row>
      <xdr:rowOff>118676</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76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109803</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85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10541</xdr:rowOff>
    </xdr:from>
    <xdr:to>
      <xdr:col>24</xdr:col>
      <xdr:colOff>62865</xdr:colOff>
      <xdr:row>75</xdr:row>
      <xdr:rowOff>162582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12041"/>
          <a:ext cx="1270" cy="1009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166409</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02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162582</xdr:rowOff>
    </xdr:from>
    <xdr:to>
      <xdr:col>24</xdr:col>
      <xdr:colOff>152400</xdr:colOff>
      <xdr:row>75</xdr:row>
      <xdr:rowOff>162582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021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128668</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78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10541</xdr:rowOff>
    </xdr:from>
    <xdr:to>
      <xdr:col>24</xdr:col>
      <xdr:colOff>152400</xdr:colOff>
      <xdr:row>70</xdr:row>
      <xdr:rowOff>10541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1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66022</xdr:rowOff>
    </xdr:from>
    <xdr:to>
      <xdr:col>24</xdr:col>
      <xdr:colOff>63500</xdr:colOff>
      <xdr:row>75</xdr:row>
      <xdr:rowOff>162582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581872"/>
          <a:ext cx="838200" cy="43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117881</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11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95004</xdr:rowOff>
    </xdr:from>
    <xdr:to>
      <xdr:col>24</xdr:col>
      <xdr:colOff>114300</xdr:colOff>
      <xdr:row>72</xdr:row>
      <xdr:rowOff>25154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26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66022</xdr:rowOff>
    </xdr:from>
    <xdr:to>
      <xdr:col>19</xdr:col>
      <xdr:colOff>177800</xdr:colOff>
      <xdr:row>76</xdr:row>
      <xdr:rowOff>151792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581872"/>
          <a:ext cx="889000" cy="60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5095</xdr:rowOff>
    </xdr:from>
    <xdr:to>
      <xdr:col>20</xdr:col>
      <xdr:colOff>38100</xdr:colOff>
      <xdr:row>73</xdr:row>
      <xdr:rowOff>106695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5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123222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29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115080</xdr:rowOff>
    </xdr:from>
    <xdr:to>
      <xdr:col>15</xdr:col>
      <xdr:colOff>50800</xdr:colOff>
      <xdr:row>76</xdr:row>
      <xdr:rowOff>151792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973830"/>
          <a:ext cx="889000" cy="20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136586</xdr:rowOff>
    </xdr:from>
    <xdr:to>
      <xdr:col>15</xdr:col>
      <xdr:colOff>101600</xdr:colOff>
      <xdr:row>75</xdr:row>
      <xdr:rowOff>66736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82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83263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59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115080</xdr:rowOff>
    </xdr:from>
    <xdr:to>
      <xdr:col>10</xdr:col>
      <xdr:colOff>114300</xdr:colOff>
      <xdr:row>79</xdr:row>
      <xdr:rowOff>78710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73830"/>
          <a:ext cx="889000" cy="64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134117</xdr:rowOff>
    </xdr:from>
    <xdr:to>
      <xdr:col>10</xdr:col>
      <xdr:colOff>165100</xdr:colOff>
      <xdr:row>74</xdr:row>
      <xdr:rowOff>64267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64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80794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42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81585</xdr:rowOff>
    </xdr:from>
    <xdr:to>
      <xdr:col>6</xdr:col>
      <xdr:colOff>38100</xdr:colOff>
      <xdr:row>76</xdr:row>
      <xdr:rowOff>11736</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29403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28262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71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111783</xdr:rowOff>
    </xdr:from>
    <xdr:to>
      <xdr:col>24</xdr:col>
      <xdr:colOff>114300</xdr:colOff>
      <xdr:row>76</xdr:row>
      <xdr:rowOff>41932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705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26710</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88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15222</xdr:rowOff>
    </xdr:from>
    <xdr:to>
      <xdr:col>20</xdr:col>
      <xdr:colOff>38100</xdr:colOff>
      <xdr:row>73</xdr:row>
      <xdr:rowOff>116822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53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107949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62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100992</xdr:rowOff>
    </xdr:from>
    <xdr:to>
      <xdr:col>15</xdr:col>
      <xdr:colOff>101600</xdr:colOff>
      <xdr:row>77</xdr:row>
      <xdr:rowOff>31142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3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22269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2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64280</xdr:rowOff>
    </xdr:from>
    <xdr:to>
      <xdr:col>10</xdr:col>
      <xdr:colOff>165100</xdr:colOff>
      <xdr:row>75</xdr:row>
      <xdr:rowOff>165880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2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157007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01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27910</xdr:rowOff>
    </xdr:from>
    <xdr:to>
      <xdr:col>6</xdr:col>
      <xdr:colOff>38100</xdr:colOff>
      <xdr:row>79</xdr:row>
      <xdr:rowOff>129510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7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120637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66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134260</xdr:rowOff>
    </xdr:from>
    <xdr:to>
      <xdr:col>24</xdr:col>
      <xdr:colOff>62865</xdr:colOff>
      <xdr:row>97</xdr:row>
      <xdr:rowOff>85224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64760"/>
          <a:ext cx="1270" cy="1151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89051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85224</xdr:rowOff>
    </xdr:from>
    <xdr:to>
      <xdr:col>24</xdr:col>
      <xdr:colOff>152400</xdr:colOff>
      <xdr:row>97</xdr:row>
      <xdr:rowOff>85224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15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80937</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134260</xdr:rowOff>
    </xdr:from>
    <xdr:to>
      <xdr:col>24</xdr:col>
      <xdr:colOff>152400</xdr:colOff>
      <xdr:row>90</xdr:row>
      <xdr:rowOff>134260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6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134260</xdr:rowOff>
    </xdr:from>
    <xdr:to>
      <xdr:col>24</xdr:col>
      <xdr:colOff>63500</xdr:colOff>
      <xdr:row>94</xdr:row>
      <xdr:rowOff>154490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564760"/>
          <a:ext cx="838200" cy="70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59737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176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81310</xdr:rowOff>
    </xdr:from>
    <xdr:to>
      <xdr:col>24</xdr:col>
      <xdr:colOff>114300</xdr:colOff>
      <xdr:row>95</xdr:row>
      <xdr:rowOff>11460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1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50797</xdr:rowOff>
    </xdr:from>
    <xdr:to>
      <xdr:col>19</xdr:col>
      <xdr:colOff>177800</xdr:colOff>
      <xdr:row>94</xdr:row>
      <xdr:rowOff>154490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167097"/>
          <a:ext cx="889000" cy="10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150943</xdr:rowOff>
    </xdr:from>
    <xdr:to>
      <xdr:col>20</xdr:col>
      <xdr:colOff>38100</xdr:colOff>
      <xdr:row>94</xdr:row>
      <xdr:rowOff>81093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09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97620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87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19707</xdr:rowOff>
    </xdr:from>
    <xdr:to>
      <xdr:col>15</xdr:col>
      <xdr:colOff>50800</xdr:colOff>
      <xdr:row>94</xdr:row>
      <xdr:rowOff>50797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964557"/>
          <a:ext cx="889000" cy="20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128333</xdr:rowOff>
    </xdr:from>
    <xdr:to>
      <xdr:col>15</xdr:col>
      <xdr:colOff>101600</xdr:colOff>
      <xdr:row>95</xdr:row>
      <xdr:rowOff>58483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49610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104862</xdr:rowOff>
    </xdr:from>
    <xdr:to>
      <xdr:col>10</xdr:col>
      <xdr:colOff>114300</xdr:colOff>
      <xdr:row>93</xdr:row>
      <xdr:rowOff>19707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5535362"/>
          <a:ext cx="889000" cy="4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66543</xdr:rowOff>
    </xdr:from>
    <xdr:to>
      <xdr:col>10</xdr:col>
      <xdr:colOff>165100</xdr:colOff>
      <xdr:row>94</xdr:row>
      <xdr:rowOff>168143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1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159270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7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157342</xdr:rowOff>
    </xdr:from>
    <xdr:to>
      <xdr:col>6</xdr:col>
      <xdr:colOff>38100</xdr:colOff>
      <xdr:row>95</xdr:row>
      <xdr:rowOff>87492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2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78619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6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83460</xdr:rowOff>
    </xdr:from>
    <xdr:to>
      <xdr:col>24</xdr:col>
      <xdr:colOff>114300</xdr:colOff>
      <xdr:row>91</xdr:row>
      <xdr:rowOff>13610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51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36487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4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103690</xdr:rowOff>
    </xdr:from>
    <xdr:to>
      <xdr:col>20</xdr:col>
      <xdr:colOff>38100</xdr:colOff>
      <xdr:row>95</xdr:row>
      <xdr:rowOff>33840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24967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171447</xdr:rowOff>
    </xdr:from>
    <xdr:to>
      <xdr:col>15</xdr:col>
      <xdr:colOff>101600</xdr:colOff>
      <xdr:row>94</xdr:row>
      <xdr:rowOff>101597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1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118124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89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140357</xdr:rowOff>
    </xdr:from>
    <xdr:to>
      <xdr:col>10</xdr:col>
      <xdr:colOff>165100</xdr:colOff>
      <xdr:row>93</xdr:row>
      <xdr:rowOff>70507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91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87034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68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54062</xdr:rowOff>
    </xdr:from>
    <xdr:to>
      <xdr:col>6</xdr:col>
      <xdr:colOff>38100</xdr:colOff>
      <xdr:row>90</xdr:row>
      <xdr:rowOff>155662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4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739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2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162560</xdr:rowOff>
    </xdr:from>
    <xdr:to>
      <xdr:col>54</xdr:col>
      <xdr:colOff>189865</xdr:colOff>
      <xdr:row>39</xdr:row>
      <xdr:rowOff>57785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34610"/>
          <a:ext cx="127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61612</xdr:rowOff>
    </xdr:from>
    <xdr:ext cx="378565"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48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57785</xdr:rowOff>
    </xdr:from>
    <xdr:to>
      <xdr:col>55</xdr:col>
      <xdr:colOff>88900</xdr:colOff>
      <xdr:row>39</xdr:row>
      <xdr:rowOff>57785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4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109237</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0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162560</xdr:rowOff>
    </xdr:from>
    <xdr:to>
      <xdr:col>55</xdr:col>
      <xdr:colOff>88900</xdr:colOff>
      <xdr:row>29</xdr:row>
      <xdr:rowOff>162560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3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170180</xdr:rowOff>
    </xdr:from>
    <xdr:to>
      <xdr:col>55</xdr:col>
      <xdr:colOff>0</xdr:colOff>
      <xdr:row>37</xdr:row>
      <xdr:rowOff>78740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34238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79392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55657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56515</xdr:rowOff>
    </xdr:from>
    <xdr:to>
      <xdr:col>55</xdr:col>
      <xdr:colOff>50800</xdr:colOff>
      <xdr:row>33</xdr:row>
      <xdr:rowOff>158115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571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76835</xdr:rowOff>
    </xdr:from>
    <xdr:to>
      <xdr:col>50</xdr:col>
      <xdr:colOff>114300</xdr:colOff>
      <xdr:row>37</xdr:row>
      <xdr:rowOff>78740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4204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144145</xdr:rowOff>
    </xdr:from>
    <xdr:to>
      <xdr:col>50</xdr:col>
      <xdr:colOff>165100</xdr:colOff>
      <xdr:row>33</xdr:row>
      <xdr:rowOff>74295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563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31</xdr:row>
      <xdr:rowOff>90822</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5405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76835</xdr:rowOff>
    </xdr:from>
    <xdr:to>
      <xdr:col>45</xdr:col>
      <xdr:colOff>177800</xdr:colOff>
      <xdr:row>37</xdr:row>
      <xdr:rowOff>84455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4204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77470</xdr:rowOff>
    </xdr:from>
    <xdr:to>
      <xdr:col>46</xdr:col>
      <xdr:colOff>38100</xdr:colOff>
      <xdr:row>35</xdr:row>
      <xdr:rowOff>7620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590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24147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5681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84455</xdr:rowOff>
    </xdr:from>
    <xdr:to>
      <xdr:col>41</xdr:col>
      <xdr:colOff>50800</xdr:colOff>
      <xdr:row>37</xdr:row>
      <xdr:rowOff>132080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4281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163195</xdr:rowOff>
    </xdr:from>
    <xdr:to>
      <xdr:col>41</xdr:col>
      <xdr:colOff>101600</xdr:colOff>
      <xdr:row>34</xdr:row>
      <xdr:rowOff>93345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58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109872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5596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146050</xdr:rowOff>
    </xdr:from>
    <xdr:to>
      <xdr:col>36</xdr:col>
      <xdr:colOff>165100</xdr:colOff>
      <xdr:row>37</xdr:row>
      <xdr:rowOff>76200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92727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93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119380</xdr:rowOff>
    </xdr:from>
    <xdr:to>
      <xdr:col>55</xdr:col>
      <xdr:colOff>50800</xdr:colOff>
      <xdr:row>37</xdr:row>
      <xdr:rowOff>49530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97807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70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27940</xdr:rowOff>
    </xdr:from>
    <xdr:to>
      <xdr:col>50</xdr:col>
      <xdr:colOff>165100</xdr:colOff>
      <xdr:row>37</xdr:row>
      <xdr:rowOff>129540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120667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464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26035</xdr:rowOff>
    </xdr:from>
    <xdr:to>
      <xdr:col>46</xdr:col>
      <xdr:colOff>38100</xdr:colOff>
      <xdr:row>37</xdr:row>
      <xdr:rowOff>127635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118762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462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33655</xdr:rowOff>
    </xdr:from>
    <xdr:to>
      <xdr:col>41</xdr:col>
      <xdr:colOff>101600</xdr:colOff>
      <xdr:row>37</xdr:row>
      <xdr:rowOff>135255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126382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81280</xdr:rowOff>
    </xdr:from>
    <xdr:to>
      <xdr:col>36</xdr:col>
      <xdr:colOff>165100</xdr:colOff>
      <xdr:row>38</xdr:row>
      <xdr:rowOff>11430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2557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17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97828</xdr:rowOff>
    </xdr:from>
    <xdr:to>
      <xdr:col>54</xdr:col>
      <xdr:colOff>189865</xdr:colOff>
      <xdr:row>57</xdr:row>
      <xdr:rowOff>136252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9356128"/>
          <a:ext cx="1270" cy="55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140079</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99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136252</xdr:rowOff>
    </xdr:from>
    <xdr:to>
      <xdr:col>55</xdr:col>
      <xdr:colOff>88900</xdr:colOff>
      <xdr:row>57</xdr:row>
      <xdr:rowOff>136252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9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44505</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913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97828</xdr:rowOff>
    </xdr:from>
    <xdr:to>
      <xdr:col>55</xdr:col>
      <xdr:colOff>88900</xdr:colOff>
      <xdr:row>54</xdr:row>
      <xdr:rowOff>97828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935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117069</xdr:rowOff>
    </xdr:from>
    <xdr:to>
      <xdr:col>55</xdr:col>
      <xdr:colOff>0</xdr:colOff>
      <xdr:row>56</xdr:row>
      <xdr:rowOff>7607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8861019"/>
          <a:ext cx="838200" cy="74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155909</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85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6032</xdr:rowOff>
    </xdr:from>
    <xdr:to>
      <xdr:col>55</xdr:col>
      <xdr:colOff>50800</xdr:colOff>
      <xdr:row>56</xdr:row>
      <xdr:rowOff>107632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6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117069</xdr:rowOff>
    </xdr:from>
    <xdr:to>
      <xdr:col>50</xdr:col>
      <xdr:colOff>114300</xdr:colOff>
      <xdr:row>55</xdr:row>
      <xdr:rowOff>74530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8861019"/>
          <a:ext cx="889000" cy="64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14433</xdr:rowOff>
    </xdr:from>
    <xdr:to>
      <xdr:col>50</xdr:col>
      <xdr:colOff>165100</xdr:colOff>
      <xdr:row>56</xdr:row>
      <xdr:rowOff>116033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61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107160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70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74530</xdr:rowOff>
    </xdr:from>
    <xdr:to>
      <xdr:col>45</xdr:col>
      <xdr:colOff>177800</xdr:colOff>
      <xdr:row>56</xdr:row>
      <xdr:rowOff>133661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504280"/>
          <a:ext cx="889000" cy="23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20777</xdr:rowOff>
    </xdr:from>
    <xdr:to>
      <xdr:col>46</xdr:col>
      <xdr:colOff>38100</xdr:colOff>
      <xdr:row>56</xdr:row>
      <xdr:rowOff>122377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62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113504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71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66757</xdr:rowOff>
    </xdr:from>
    <xdr:to>
      <xdr:col>41</xdr:col>
      <xdr:colOff>50800</xdr:colOff>
      <xdr:row>56</xdr:row>
      <xdr:rowOff>133661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667957"/>
          <a:ext cx="889000" cy="6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87261</xdr:rowOff>
    </xdr:from>
    <xdr:to>
      <xdr:col>41</xdr:col>
      <xdr:colOff>101600</xdr:colOff>
      <xdr:row>57</xdr:row>
      <xdr:rowOff>17411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68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8538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78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86557</xdr:rowOff>
    </xdr:from>
    <xdr:to>
      <xdr:col>36</xdr:col>
      <xdr:colOff>165100</xdr:colOff>
      <xdr:row>57</xdr:row>
      <xdr:rowOff>16707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68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7834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78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128257</xdr:rowOff>
    </xdr:from>
    <xdr:to>
      <xdr:col>55</xdr:col>
      <xdr:colOff>50800</xdr:colOff>
      <xdr:row>56</xdr:row>
      <xdr:rowOff>58407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55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151134</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40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66269</xdr:rowOff>
    </xdr:from>
    <xdr:to>
      <xdr:col>50</xdr:col>
      <xdr:colOff>165100</xdr:colOff>
      <xdr:row>51</xdr:row>
      <xdr:rowOff>167869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881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12946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85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23730</xdr:rowOff>
    </xdr:from>
    <xdr:to>
      <xdr:col>46</xdr:col>
      <xdr:colOff>38100</xdr:colOff>
      <xdr:row>55</xdr:row>
      <xdr:rowOff>125330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4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141857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82861</xdr:rowOff>
    </xdr:from>
    <xdr:to>
      <xdr:col>41</xdr:col>
      <xdr:colOff>101600</xdr:colOff>
      <xdr:row>57</xdr:row>
      <xdr:rowOff>13011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6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29538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45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15957</xdr:rowOff>
    </xdr:from>
    <xdr:to>
      <xdr:col>36</xdr:col>
      <xdr:colOff>165100</xdr:colOff>
      <xdr:row>56</xdr:row>
      <xdr:rowOff>117557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61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134084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3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111777</xdr:rowOff>
    </xdr:from>
    <xdr:ext cx="46717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136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128106</xdr:rowOff>
    </xdr:from>
    <xdr:ext cx="46717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136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144434</xdr:rowOff>
    </xdr:from>
    <xdr:ext cx="46717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136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141550</xdr:rowOff>
    </xdr:from>
    <xdr:to>
      <xdr:col>54</xdr:col>
      <xdr:colOff>189865</xdr:colOff>
      <xdr:row>79</xdr:row>
      <xdr:rowOff>46518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1971600"/>
          <a:ext cx="1270" cy="1619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50345</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46518</xdr:rowOff>
    </xdr:from>
    <xdr:to>
      <xdr:col>55</xdr:col>
      <xdr:colOff>88900</xdr:colOff>
      <xdr:row>79</xdr:row>
      <xdr:rowOff>46518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9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88227</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74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141550</xdr:rowOff>
    </xdr:from>
    <xdr:to>
      <xdr:col>55</xdr:col>
      <xdr:colOff>88900</xdr:colOff>
      <xdr:row>69</xdr:row>
      <xdr:rowOff>141550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19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72317</xdr:rowOff>
    </xdr:from>
    <xdr:to>
      <xdr:col>55</xdr:col>
      <xdr:colOff>0</xdr:colOff>
      <xdr:row>74</xdr:row>
      <xdr:rowOff>28557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2588167"/>
          <a:ext cx="838200" cy="12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82023</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940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103596</xdr:rowOff>
    </xdr:from>
    <xdr:to>
      <xdr:col>55</xdr:col>
      <xdr:colOff>50800</xdr:colOff>
      <xdr:row>76</xdr:row>
      <xdr:rowOff>33747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29623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15711</xdr:rowOff>
    </xdr:from>
    <xdr:to>
      <xdr:col>50</xdr:col>
      <xdr:colOff>114300</xdr:colOff>
      <xdr:row>74</xdr:row>
      <xdr:rowOff>28557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2703011"/>
          <a:ext cx="889000" cy="1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88030</xdr:rowOff>
    </xdr:from>
    <xdr:to>
      <xdr:col>50</xdr:col>
      <xdr:colOff>165100</xdr:colOff>
      <xdr:row>75</xdr:row>
      <xdr:rowOff>18180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7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9307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8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15711</xdr:rowOff>
    </xdr:from>
    <xdr:to>
      <xdr:col>45</xdr:col>
      <xdr:colOff>177800</xdr:colOff>
      <xdr:row>77</xdr:row>
      <xdr:rowOff>7547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2703011"/>
          <a:ext cx="889000" cy="50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126782</xdr:rowOff>
    </xdr:from>
    <xdr:to>
      <xdr:col>46</xdr:col>
      <xdr:colOff>38100</xdr:colOff>
      <xdr:row>72</xdr:row>
      <xdr:rowOff>56932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22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73459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07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109982</xdr:rowOff>
    </xdr:from>
    <xdr:to>
      <xdr:col>41</xdr:col>
      <xdr:colOff>50800</xdr:colOff>
      <xdr:row>77</xdr:row>
      <xdr:rowOff>7547</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2797282"/>
          <a:ext cx="889000" cy="41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60271</xdr:rowOff>
    </xdr:from>
    <xdr:to>
      <xdr:col>41</xdr:col>
      <xdr:colOff>101600</xdr:colOff>
      <xdr:row>71</xdr:row>
      <xdr:rowOff>161871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23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6948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00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156391</xdr:rowOff>
    </xdr:from>
    <xdr:to>
      <xdr:col>36</xdr:col>
      <xdr:colOff>165100</xdr:colOff>
      <xdr:row>72</xdr:row>
      <xdr:rowOff>86541</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2329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103068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10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21517</xdr:rowOff>
    </xdr:from>
    <xdr:to>
      <xdr:col>55</xdr:col>
      <xdr:colOff>50800</xdr:colOff>
      <xdr:row>73</xdr:row>
      <xdr:rowOff>123117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253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44394</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238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149207</xdr:rowOff>
    </xdr:from>
    <xdr:to>
      <xdr:col>50</xdr:col>
      <xdr:colOff>165100</xdr:colOff>
      <xdr:row>74</xdr:row>
      <xdr:rowOff>79357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26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95884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244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136361</xdr:rowOff>
    </xdr:from>
    <xdr:to>
      <xdr:col>46</xdr:col>
      <xdr:colOff>38100</xdr:colOff>
      <xdr:row>74</xdr:row>
      <xdr:rowOff>66511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265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57638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274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128197</xdr:rowOff>
    </xdr:from>
    <xdr:to>
      <xdr:col>41</xdr:col>
      <xdr:colOff>101600</xdr:colOff>
      <xdr:row>77</xdr:row>
      <xdr:rowOff>58347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15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49474</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26428" y="1325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59182</xdr:rowOff>
    </xdr:from>
    <xdr:to>
      <xdr:col>36</xdr:col>
      <xdr:colOff>165100</xdr:colOff>
      <xdr:row>74</xdr:row>
      <xdr:rowOff>160782</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274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151909</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2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8666</xdr:rowOff>
    </xdr:from>
    <xdr:to>
      <xdr:col>54</xdr:col>
      <xdr:colOff>189865</xdr:colOff>
      <xdr:row>96</xdr:row>
      <xdr:rowOff>151358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10616"/>
          <a:ext cx="1270" cy="99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155185</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61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151358</xdr:rowOff>
    </xdr:from>
    <xdr:to>
      <xdr:col>55</xdr:col>
      <xdr:colOff>88900</xdr:colOff>
      <xdr:row>96</xdr:row>
      <xdr:rowOff>151358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6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126793</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8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8666</xdr:rowOff>
    </xdr:from>
    <xdr:to>
      <xdr:col>55</xdr:col>
      <xdr:colOff>88900</xdr:colOff>
      <xdr:row>91</xdr:row>
      <xdr:rowOff>8666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1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8666</xdr:rowOff>
    </xdr:from>
    <xdr:to>
      <xdr:col>55</xdr:col>
      <xdr:colOff>0</xdr:colOff>
      <xdr:row>92</xdr:row>
      <xdr:rowOff>115012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5610616"/>
          <a:ext cx="838200" cy="27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133667</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07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155240</xdr:rowOff>
    </xdr:from>
    <xdr:to>
      <xdr:col>55</xdr:col>
      <xdr:colOff>50800</xdr:colOff>
      <xdr:row>94</xdr:row>
      <xdr:rowOff>85390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1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115012</xdr:rowOff>
    </xdr:from>
    <xdr:to>
      <xdr:col>50</xdr:col>
      <xdr:colOff>114300</xdr:colOff>
      <xdr:row>93</xdr:row>
      <xdr:rowOff>144912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5888412"/>
          <a:ext cx="889000" cy="20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41763</xdr:rowOff>
    </xdr:from>
    <xdr:to>
      <xdr:col>50</xdr:col>
      <xdr:colOff>165100</xdr:colOff>
      <xdr:row>96</xdr:row>
      <xdr:rowOff>143363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134490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144912</xdr:rowOff>
    </xdr:from>
    <xdr:to>
      <xdr:col>45</xdr:col>
      <xdr:colOff>177800</xdr:colOff>
      <xdr:row>94</xdr:row>
      <xdr:rowOff>163291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089762"/>
          <a:ext cx="889000" cy="18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56896</xdr:rowOff>
    </xdr:from>
    <xdr:to>
      <xdr:col>46</xdr:col>
      <xdr:colOff>38100</xdr:colOff>
      <xdr:row>96</xdr:row>
      <xdr:rowOff>158496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1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149623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60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159223</xdr:rowOff>
    </xdr:from>
    <xdr:to>
      <xdr:col>41</xdr:col>
      <xdr:colOff>50800</xdr:colOff>
      <xdr:row>94</xdr:row>
      <xdr:rowOff>163291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104073"/>
          <a:ext cx="889000" cy="17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28412</xdr:rowOff>
    </xdr:from>
    <xdr:to>
      <xdr:col>41</xdr:col>
      <xdr:colOff>101600</xdr:colOff>
      <xdr:row>96</xdr:row>
      <xdr:rowOff>130012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8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121139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148473</xdr:rowOff>
    </xdr:from>
    <xdr:to>
      <xdr:col>36</xdr:col>
      <xdr:colOff>165100</xdr:colOff>
      <xdr:row>95</xdr:row>
      <xdr:rowOff>78623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26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69750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35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129316</xdr:rowOff>
    </xdr:from>
    <xdr:to>
      <xdr:col>55</xdr:col>
      <xdr:colOff>50800</xdr:colOff>
      <xdr:row>91</xdr:row>
      <xdr:rowOff>59466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555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82343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51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64212</xdr:rowOff>
    </xdr:from>
    <xdr:to>
      <xdr:col>50</xdr:col>
      <xdr:colOff>165100</xdr:colOff>
      <xdr:row>92</xdr:row>
      <xdr:rowOff>165812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583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10889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561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94112</xdr:rowOff>
    </xdr:from>
    <xdr:to>
      <xdr:col>46</xdr:col>
      <xdr:colOff>38100</xdr:colOff>
      <xdr:row>94</xdr:row>
      <xdr:rowOff>24262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03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40789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81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112491</xdr:rowOff>
    </xdr:from>
    <xdr:to>
      <xdr:col>41</xdr:col>
      <xdr:colOff>101600</xdr:colOff>
      <xdr:row>95</xdr:row>
      <xdr:rowOff>42641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2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59168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00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108423</xdr:rowOff>
    </xdr:from>
    <xdr:to>
      <xdr:col>36</xdr:col>
      <xdr:colOff>165100</xdr:colOff>
      <xdr:row>94</xdr:row>
      <xdr:rowOff>38573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0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55100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582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8560</xdr:rowOff>
    </xdr:from>
    <xdr:to>
      <xdr:col>85</xdr:col>
      <xdr:colOff>126364</xdr:colOff>
      <xdr:row>39</xdr:row>
      <xdr:rowOff>5359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66410"/>
          <a:ext cx="1269" cy="102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9186</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9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5359</xdr:rowOff>
    </xdr:from>
    <xdr:to>
      <xdr:col>86</xdr:col>
      <xdr:colOff>25400</xdr:colOff>
      <xdr:row>39</xdr:row>
      <xdr:rowOff>5359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9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126687</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44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8560</xdr:rowOff>
    </xdr:from>
    <xdr:to>
      <xdr:col>86</xdr:col>
      <xdr:colOff>25400</xdr:colOff>
      <xdr:row>33</xdr:row>
      <xdr:rowOff>8560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6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62205</xdr:rowOff>
    </xdr:from>
    <xdr:to>
      <xdr:col>85</xdr:col>
      <xdr:colOff>127000</xdr:colOff>
      <xdr:row>33</xdr:row>
      <xdr:rowOff>8560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5377155"/>
          <a:ext cx="838200" cy="28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14902</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87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36475</xdr:rowOff>
    </xdr:from>
    <xdr:to>
      <xdr:col>85</xdr:col>
      <xdr:colOff>177800</xdr:colOff>
      <xdr:row>36</xdr:row>
      <xdr:rowOff>138075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0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62205</xdr:rowOff>
    </xdr:from>
    <xdr:to>
      <xdr:col>81</xdr:col>
      <xdr:colOff>50800</xdr:colOff>
      <xdr:row>36</xdr:row>
      <xdr:rowOff>63348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5377155"/>
          <a:ext cx="889000" cy="85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6909</xdr:rowOff>
    </xdr:from>
    <xdr:to>
      <xdr:col>81</xdr:col>
      <xdr:colOff>101600</xdr:colOff>
      <xdr:row>36</xdr:row>
      <xdr:rowOff>108509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179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99636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7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162103</xdr:rowOff>
    </xdr:from>
    <xdr:to>
      <xdr:col>76</xdr:col>
      <xdr:colOff>114300</xdr:colOff>
      <xdr:row>36</xdr:row>
      <xdr:rowOff>63348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5819953"/>
          <a:ext cx="889000" cy="4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90500</xdr:rowOff>
    </xdr:from>
    <xdr:to>
      <xdr:col>76</xdr:col>
      <xdr:colOff>165100</xdr:colOff>
      <xdr:row>38</xdr:row>
      <xdr:rowOff>20650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11777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2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162103</xdr:rowOff>
    </xdr:from>
    <xdr:to>
      <xdr:col>71</xdr:col>
      <xdr:colOff>177800</xdr:colOff>
      <xdr:row>35</xdr:row>
      <xdr:rowOff>126822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5819953"/>
          <a:ext cx="889000" cy="30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36094</xdr:rowOff>
    </xdr:from>
    <xdr:to>
      <xdr:col>72</xdr:col>
      <xdr:colOff>38100</xdr:colOff>
      <xdr:row>37</xdr:row>
      <xdr:rowOff>137694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128820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27178</xdr:rowOff>
    </xdr:from>
    <xdr:to>
      <xdr:col>67</xdr:col>
      <xdr:colOff>101600</xdr:colOff>
      <xdr:row>35</xdr:row>
      <xdr:rowOff>128778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02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145305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58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129210</xdr:rowOff>
    </xdr:from>
    <xdr:to>
      <xdr:col>85</xdr:col>
      <xdr:colOff>177800</xdr:colOff>
      <xdr:row>33</xdr:row>
      <xdr:rowOff>59360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6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82237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5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11405</xdr:rowOff>
    </xdr:from>
    <xdr:to>
      <xdr:col>81</xdr:col>
      <xdr:colOff>101600</xdr:colOff>
      <xdr:row>31</xdr:row>
      <xdr:rowOff>113005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32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129532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10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12548</xdr:rowOff>
    </xdr:from>
    <xdr:to>
      <xdr:col>76</xdr:col>
      <xdr:colOff>165100</xdr:colOff>
      <xdr:row>36</xdr:row>
      <xdr:rowOff>114148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1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130675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95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111303</xdr:rowOff>
    </xdr:from>
    <xdr:to>
      <xdr:col>72</xdr:col>
      <xdr:colOff>38100</xdr:colOff>
      <xdr:row>34</xdr:row>
      <xdr:rowOff>41453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76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57980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54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76022</xdr:rowOff>
    </xdr:from>
    <xdr:to>
      <xdr:col>67</xdr:col>
      <xdr:colOff>101600</xdr:colOff>
      <xdr:row>36</xdr:row>
      <xdr:rowOff>6172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0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168749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6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113411</xdr:rowOff>
    </xdr:from>
    <xdr:to>
      <xdr:col>85</xdr:col>
      <xdr:colOff>126364</xdr:colOff>
      <xdr:row>58</xdr:row>
      <xdr:rowOff>123413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85911"/>
          <a:ext cx="1269" cy="1381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127240</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07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123413</xdr:rowOff>
    </xdr:from>
    <xdr:to>
      <xdr:col>86</xdr:col>
      <xdr:colOff>25400</xdr:colOff>
      <xdr:row>58</xdr:row>
      <xdr:rowOff>123413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06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60088</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46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113411</xdr:rowOff>
    </xdr:from>
    <xdr:to>
      <xdr:col>86</xdr:col>
      <xdr:colOff>25400</xdr:colOff>
      <xdr:row>50</xdr:row>
      <xdr:rowOff>113411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8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55975</xdr:rowOff>
    </xdr:from>
    <xdr:to>
      <xdr:col>85</xdr:col>
      <xdr:colOff>127000</xdr:colOff>
      <xdr:row>52</xdr:row>
      <xdr:rowOff>126356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8799925"/>
          <a:ext cx="838200" cy="24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17463</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18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39036</xdr:rowOff>
    </xdr:from>
    <xdr:to>
      <xdr:col>85</xdr:col>
      <xdr:colOff>177800</xdr:colOff>
      <xdr:row>56</xdr:row>
      <xdr:rowOff>140636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6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55975</xdr:rowOff>
    </xdr:from>
    <xdr:to>
      <xdr:col>81</xdr:col>
      <xdr:colOff>50800</xdr:colOff>
      <xdr:row>56</xdr:row>
      <xdr:rowOff>105696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8799925"/>
          <a:ext cx="889000" cy="90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140963</xdr:rowOff>
    </xdr:from>
    <xdr:to>
      <xdr:col>81</xdr:col>
      <xdr:colOff>101600</xdr:colOff>
      <xdr:row>57</xdr:row>
      <xdr:rowOff>71113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4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62240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3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105696</xdr:rowOff>
    </xdr:from>
    <xdr:to>
      <xdr:col>76</xdr:col>
      <xdr:colOff>114300</xdr:colOff>
      <xdr:row>57</xdr:row>
      <xdr:rowOff>90322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706896"/>
          <a:ext cx="889000" cy="15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105845</xdr:rowOff>
    </xdr:from>
    <xdr:to>
      <xdr:col>76</xdr:col>
      <xdr:colOff>165100</xdr:colOff>
      <xdr:row>58</xdr:row>
      <xdr:rowOff>35995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7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27122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7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154045</xdr:rowOff>
    </xdr:from>
    <xdr:to>
      <xdr:col>71</xdr:col>
      <xdr:colOff>177800</xdr:colOff>
      <xdr:row>57</xdr:row>
      <xdr:rowOff>90322</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240895"/>
          <a:ext cx="889000" cy="62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83156</xdr:rowOff>
    </xdr:from>
    <xdr:to>
      <xdr:col>72</xdr:col>
      <xdr:colOff>38100</xdr:colOff>
      <xdr:row>58</xdr:row>
      <xdr:rowOff>13306</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5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4433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4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61840</xdr:rowOff>
    </xdr:from>
    <xdr:to>
      <xdr:col>67</xdr:col>
      <xdr:colOff>101600</xdr:colOff>
      <xdr:row>55</xdr:row>
      <xdr:rowOff>163440</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49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154567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58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75556</xdr:rowOff>
    </xdr:from>
    <xdr:to>
      <xdr:col>85</xdr:col>
      <xdr:colOff>177800</xdr:colOff>
      <xdr:row>53</xdr:row>
      <xdr:rowOff>5706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899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98433</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884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5175</xdr:rowOff>
    </xdr:from>
    <xdr:to>
      <xdr:col>81</xdr:col>
      <xdr:colOff>101600</xdr:colOff>
      <xdr:row>51</xdr:row>
      <xdr:rowOff>106775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874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123302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85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54896</xdr:rowOff>
    </xdr:from>
    <xdr:to>
      <xdr:col>76</xdr:col>
      <xdr:colOff>165100</xdr:colOff>
      <xdr:row>56</xdr:row>
      <xdr:rowOff>156496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6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1573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43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39522</xdr:rowOff>
    </xdr:from>
    <xdr:to>
      <xdr:col>72</xdr:col>
      <xdr:colOff>38100</xdr:colOff>
      <xdr:row>57</xdr:row>
      <xdr:rowOff>141122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157649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8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103245</xdr:rowOff>
    </xdr:from>
    <xdr:to>
      <xdr:col>67</xdr:col>
      <xdr:colOff>101600</xdr:colOff>
      <xdr:row>54</xdr:row>
      <xdr:rowOff>33395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19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49922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896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118897</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977647"/>
          <a:ext cx="1269" cy="535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65574</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75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118897</xdr:rowOff>
    </xdr:from>
    <xdr:to>
      <xdr:col>86</xdr:col>
      <xdr:colOff>25400</xdr:colOff>
      <xdr:row>75</xdr:row>
      <xdr:rowOff>118897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9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141986</xdr:rowOff>
    </xdr:from>
    <xdr:to>
      <xdr:col>85</xdr:col>
      <xdr:colOff>127000</xdr:colOff>
      <xdr:row>78</xdr:row>
      <xdr:rowOff>51918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2829286"/>
          <a:ext cx="838200" cy="5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93718</xdr:rowOff>
    </xdr:from>
    <xdr:ext cx="378565"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1239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70841</xdr:rowOff>
    </xdr:from>
    <xdr:to>
      <xdr:col>85</xdr:col>
      <xdr:colOff>177800</xdr:colOff>
      <xdr:row>78</xdr:row>
      <xdr:rowOff>991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141986</xdr:rowOff>
    </xdr:from>
    <xdr:to>
      <xdr:col>81</xdr:col>
      <xdr:colOff>50800</xdr:colOff>
      <xdr:row>77</xdr:row>
      <xdr:rowOff>99467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2829286"/>
          <a:ext cx="889000" cy="4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144450</xdr:rowOff>
    </xdr:from>
    <xdr:to>
      <xdr:col>81</xdr:col>
      <xdr:colOff>101600</xdr:colOff>
      <xdr:row>75</xdr:row>
      <xdr:rowOff>74600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283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65727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29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99467</xdr:rowOff>
    </xdr:from>
    <xdr:to>
      <xdr:col>76</xdr:col>
      <xdr:colOff>114300</xdr:colOff>
      <xdr:row>78</xdr:row>
      <xdr:rowOff>139700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301117"/>
          <a:ext cx="889000" cy="21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34265</xdr:rowOff>
    </xdr:from>
    <xdr:to>
      <xdr:col>76</xdr:col>
      <xdr:colOff>165100</xdr:colOff>
      <xdr:row>75</xdr:row>
      <xdr:rowOff>135865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289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152392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266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111761</xdr:rowOff>
    </xdr:from>
    <xdr:to>
      <xdr:col>72</xdr:col>
      <xdr:colOff>38100</xdr:colOff>
      <xdr:row>77</xdr:row>
      <xdr:rowOff>41911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58437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291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7975</xdr:rowOff>
    </xdr:from>
    <xdr:to>
      <xdr:col>67</xdr:col>
      <xdr:colOff>101600</xdr:colOff>
      <xdr:row>70</xdr:row>
      <xdr:rowOff>109575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200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68</xdr:row>
      <xdr:rowOff>126102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178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1118</xdr:rowOff>
    </xdr:from>
    <xdr:to>
      <xdr:col>85</xdr:col>
      <xdr:colOff>177800</xdr:colOff>
      <xdr:row>78</xdr:row>
      <xdr:rowOff>102718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3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87495</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289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91186</xdr:rowOff>
    </xdr:from>
    <xdr:to>
      <xdr:col>81</xdr:col>
      <xdr:colOff>101600</xdr:colOff>
      <xdr:row>75</xdr:row>
      <xdr:rowOff>21336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27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37863</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255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48667</xdr:rowOff>
    </xdr:from>
    <xdr:to>
      <xdr:col>76</xdr:col>
      <xdr:colOff>165100</xdr:colOff>
      <xdr:row>77</xdr:row>
      <xdr:rowOff>150267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2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141394</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343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62167</xdr:rowOff>
    </xdr:from>
    <xdr:to>
      <xdr:col>85</xdr:col>
      <xdr:colOff>126364</xdr:colOff>
      <xdr:row>98</xdr:row>
      <xdr:rowOff>116573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664117"/>
          <a:ext cx="1269" cy="125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120400</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2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116573</xdr:rowOff>
    </xdr:from>
    <xdr:to>
      <xdr:col>86</xdr:col>
      <xdr:colOff>25400</xdr:colOff>
      <xdr:row>98</xdr:row>
      <xdr:rowOff>116573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1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8844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43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62167</xdr:rowOff>
    </xdr:from>
    <xdr:to>
      <xdr:col>86</xdr:col>
      <xdr:colOff>25400</xdr:colOff>
      <xdr:row>91</xdr:row>
      <xdr:rowOff>62167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66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59880</xdr:rowOff>
    </xdr:from>
    <xdr:to>
      <xdr:col>85</xdr:col>
      <xdr:colOff>127000</xdr:colOff>
      <xdr:row>98</xdr:row>
      <xdr:rowOff>79387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861980"/>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7574</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578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156147</xdr:rowOff>
    </xdr:from>
    <xdr:to>
      <xdr:col>85</xdr:col>
      <xdr:colOff>177800</xdr:colOff>
      <xdr:row>93</xdr:row>
      <xdr:rowOff>86297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592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125070</xdr:rowOff>
    </xdr:from>
    <xdr:to>
      <xdr:col>81</xdr:col>
      <xdr:colOff>50800</xdr:colOff>
      <xdr:row>98</xdr:row>
      <xdr:rowOff>59880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755720"/>
          <a:ext cx="889000" cy="10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92</xdr:row>
      <xdr:rowOff>66650</xdr:rowOff>
    </xdr:from>
    <xdr:to>
      <xdr:col>81</xdr:col>
      <xdr:colOff>101600</xdr:colOff>
      <xdr:row>92</xdr:row>
      <xdr:rowOff>168250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584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13327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561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62204</xdr:rowOff>
    </xdr:from>
    <xdr:to>
      <xdr:col>76</xdr:col>
      <xdr:colOff>114300</xdr:colOff>
      <xdr:row>97</xdr:row>
      <xdr:rowOff>125070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692854"/>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966</xdr:rowOff>
    </xdr:from>
    <xdr:to>
      <xdr:col>76</xdr:col>
      <xdr:colOff>165100</xdr:colOff>
      <xdr:row>94</xdr:row>
      <xdr:rowOff>102566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11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119093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589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62204</xdr:rowOff>
    </xdr:from>
    <xdr:to>
      <xdr:col>71</xdr:col>
      <xdr:colOff>177800</xdr:colOff>
      <xdr:row>97</xdr:row>
      <xdr:rowOff>130060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92854"/>
          <a:ext cx="8890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49391</xdr:rowOff>
    </xdr:from>
    <xdr:to>
      <xdr:col>72</xdr:col>
      <xdr:colOff>38100</xdr:colOff>
      <xdr:row>94</xdr:row>
      <xdr:rowOff>150991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1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167518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59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155536</xdr:rowOff>
    </xdr:from>
    <xdr:to>
      <xdr:col>67</xdr:col>
      <xdr:colOff>101600</xdr:colOff>
      <xdr:row>96</xdr:row>
      <xdr:rowOff>85686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102213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28587</xdr:rowOff>
    </xdr:from>
    <xdr:to>
      <xdr:col>85</xdr:col>
      <xdr:colOff>177800</xdr:colOff>
      <xdr:row>98</xdr:row>
      <xdr:rowOff>130187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83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114964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74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9080</xdr:rowOff>
    </xdr:from>
    <xdr:to>
      <xdr:col>81</xdr:col>
      <xdr:colOff>101600</xdr:colOff>
      <xdr:row>98</xdr:row>
      <xdr:rowOff>110680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8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101807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74270</xdr:rowOff>
    </xdr:from>
    <xdr:to>
      <xdr:col>76</xdr:col>
      <xdr:colOff>165100</xdr:colOff>
      <xdr:row>98</xdr:row>
      <xdr:rowOff>4420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166997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9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11404</xdr:rowOff>
    </xdr:from>
    <xdr:to>
      <xdr:col>72</xdr:col>
      <xdr:colOff>38100</xdr:colOff>
      <xdr:row>97</xdr:row>
      <xdr:rowOff>113004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4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104131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3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79260</xdr:rowOff>
    </xdr:from>
    <xdr:to>
      <xdr:col>67</xdr:col>
      <xdr:colOff>101600</xdr:colOff>
      <xdr:row>98</xdr:row>
      <xdr:rowOff>9410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0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134637</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3068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111760</xdr:rowOff>
    </xdr:from>
    <xdr:to>
      <xdr:col>116</xdr:col>
      <xdr:colOff>114300</xdr:colOff>
      <xdr:row>38</xdr:row>
      <xdr:rowOff>41910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115570</xdr:rowOff>
    </xdr:from>
    <xdr:to>
      <xdr:col>112</xdr:col>
      <xdr:colOff>38100</xdr:colOff>
      <xdr:row>38</xdr:row>
      <xdr:rowOff>45720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62247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234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165117</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337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73660</xdr:rowOff>
    </xdr:from>
    <xdr:to>
      <xdr:col>102</xdr:col>
      <xdr:colOff>165100</xdr:colOff>
      <xdr:row>39</xdr:row>
      <xdr:rowOff>3810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20337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363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議会費は、住民一人当たり</a:t>
          </a:r>
          <a:r>
            <a:rPr kumimoji="1" lang="en-US" altLang="ja-JP" sz="1300">
              <a:latin typeface="ＭＳ Ｐゴシック" panose="020B0600070205080204" pitchFamily="50" charset="-128"/>
              <a:ea typeface="ＭＳ Ｐゴシック" panose="020B0600070205080204" pitchFamily="50" charset="-128"/>
            </a:rPr>
            <a:t>3,660</a:t>
          </a:r>
          <a:r>
            <a:rPr kumimoji="1" lang="ja-JP" altLang="en-US" sz="1300">
              <a:latin typeface="ＭＳ Ｐゴシック" panose="020B0600070205080204" pitchFamily="50" charset="-128"/>
              <a:ea typeface="ＭＳ Ｐゴシック" panose="020B0600070205080204" pitchFamily="50" charset="-128"/>
            </a:rPr>
            <a:t>円となっており、前年度から減少した。これは、議場の放送設備等の改修が完了したことによるものである。</a:t>
          </a:r>
        </a:p>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103,353</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円となっており、前年度から増加し、また、類似団体よりも大きくなっている。これは、財政調整基金への積立等によるものである。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161,499</a:t>
          </a:r>
          <a:r>
            <a:rPr kumimoji="1" lang="ja-JP" altLang="en-US" sz="1300">
              <a:latin typeface="ＭＳ Ｐゴシック" panose="020B0600070205080204" pitchFamily="50" charset="-128"/>
              <a:ea typeface="ＭＳ Ｐゴシック" panose="020B0600070205080204" pitchFamily="50" charset="-128"/>
            </a:rPr>
            <a:t>円となっており、前年度から減少した。これは、令和６年度はこども基金への積立をしなかったことによるものである。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80,238</a:t>
          </a:r>
          <a:r>
            <a:rPr kumimoji="1" lang="ja-JP" altLang="en-US" sz="1300">
              <a:latin typeface="ＭＳ Ｐゴシック" panose="020B0600070205080204" pitchFamily="50" charset="-128"/>
              <a:ea typeface="ＭＳ Ｐゴシック" panose="020B0600070205080204" pitchFamily="50" charset="-128"/>
            </a:rPr>
            <a:t>円となっており、前年度から大きく増加し、また、類似団体よりも大きくなっている。これは、豊橋市とのごみ処理広域化開始に向けた施設整備によるものである。</a:t>
          </a:r>
        </a:p>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28,934</a:t>
          </a:r>
          <a:r>
            <a:rPr kumimoji="1" lang="ja-JP" altLang="en-US" sz="1300">
              <a:latin typeface="ＭＳ Ｐゴシック" panose="020B0600070205080204" pitchFamily="50" charset="-128"/>
              <a:ea typeface="ＭＳ Ｐゴシック" panose="020B0600070205080204" pitchFamily="50" charset="-128"/>
            </a:rPr>
            <a:t>円となっており、前年度から大きく減少している。これは、農業施設関係の補助事業が完了したことによるものである。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標準財政規模は、標準税収入額の減少により、前年と比べて減少した。</a:t>
          </a:r>
        </a:p>
        <a:p>
          <a:r>
            <a:rPr kumimoji="1" lang="ja-JP" altLang="en-US" sz="1300">
              <a:latin typeface="ＭＳ ゴシック" pitchFamily="49" charset="-128"/>
              <a:ea typeface="ＭＳ ゴシック" pitchFamily="49" charset="-128"/>
            </a:rPr>
            <a:t>　財政調整基金残高は、取崩しを行わずに地方税や寄附金等の積立を行ったため、標準財政規模比とともに増加している。</a:t>
          </a:r>
        </a:p>
        <a:p>
          <a:r>
            <a:rPr kumimoji="1" lang="ja-JP" altLang="en-US" sz="1300">
              <a:latin typeface="ＭＳ ゴシック" pitchFamily="49" charset="-128"/>
              <a:ea typeface="ＭＳ ゴシック" pitchFamily="49" charset="-128"/>
            </a:rPr>
            <a:t>　実質収支額は、翌年度に繰り越すべき財源の増加以上に、歳入歳出差引額が増加したことで、標準財政規模比ともに増加している。</a:t>
          </a:r>
        </a:p>
        <a:p>
          <a:r>
            <a:rPr kumimoji="1" lang="ja-JP" altLang="en-US" sz="1300">
              <a:latin typeface="ＭＳ ゴシック" pitchFamily="49" charset="-128"/>
              <a:ea typeface="ＭＳ ゴシック" pitchFamily="49" charset="-128"/>
            </a:rPr>
            <a:t>　実質単年度収支は、令和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年度の実質収支が令和５年度を上回り、財政調整基金の取崩しがなかったため、増加及び黒字へ転換した。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標準財政規模は、標準税収入額の減少により、前年と比べて減少した。</a:t>
          </a:r>
        </a:p>
        <a:p>
          <a:r>
            <a:rPr kumimoji="1" lang="ja-JP" altLang="en-US" sz="1400">
              <a:latin typeface="ＭＳ ゴシック" pitchFamily="49" charset="-128"/>
              <a:ea typeface="ＭＳ ゴシック" pitchFamily="49" charset="-128"/>
            </a:rPr>
            <a:t>　一般会計の黒字額は、翌年度に繰り越すべき財源の増加以上に、歳入歳出差引額が増加したことで、標準財政規模比ともに増加している。</a:t>
          </a:r>
        </a:p>
        <a:p>
          <a:r>
            <a:rPr kumimoji="1" lang="ja-JP" altLang="en-US" sz="1400">
              <a:latin typeface="ＭＳ ゴシック" pitchFamily="49" charset="-128"/>
              <a:ea typeface="ＭＳ ゴシック" pitchFamily="49" charset="-128"/>
            </a:rPr>
            <a:t>　特別会計は、国民健康保険特別会計の黒字額が減少し、標準財政規模比も減少となった。これは、歳入歳出共に減少しているが、県支出金の減少等によって歳入の減少幅が大きかったことによる。</a:t>
          </a:r>
        </a:p>
        <a:p>
          <a:r>
            <a:rPr kumimoji="1" lang="ja-JP" altLang="en-US" sz="1400">
              <a:latin typeface="ＭＳ ゴシック" pitchFamily="49" charset="-128"/>
              <a:ea typeface="ＭＳ ゴシック" pitchFamily="49" charset="-128"/>
            </a:rPr>
            <a:t>　今後も、後期高齢者医療を含めた保険事業は増加が見込まれるため、予防事業等の支出抑制策を強化するなど、一般会計からの繰出金の適正な運用に努める。</a:t>
          </a:r>
        </a:p>
        <a:p>
          <a:r>
            <a:rPr kumimoji="1" lang="ja-JP" altLang="en-US" sz="1400">
              <a:latin typeface="ＭＳ ゴシック" pitchFamily="49" charset="-128"/>
              <a:ea typeface="ＭＳ ゴシック" pitchFamily="49" charset="-128"/>
            </a:rPr>
            <a:t>　公営企業会計は、水道事業会計で黒字額が減少し、下水道事業会計で増加となった。これに伴い標準財政規模比も水道事業会計で減少、下水道事業会計で増加となっている。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36854890</v>
      </c>
      <c r="BO4" s="371"/>
      <c r="BP4" s="371"/>
      <c r="BQ4" s="371"/>
      <c r="BR4" s="371"/>
      <c r="BS4" s="371"/>
      <c r="BT4" s="371"/>
      <c r="BU4" s="372"/>
      <c r="BV4" s="370">
        <v>37298820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5.6</v>
      </c>
      <c r="CU4" s="377"/>
      <c r="CV4" s="377"/>
      <c r="CW4" s="377"/>
      <c r="CX4" s="377"/>
      <c r="CY4" s="377"/>
      <c r="CZ4" s="377"/>
      <c r="DA4" s="378"/>
      <c r="DB4" s="376">
        <v>4.8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34863103</v>
      </c>
      <c r="BO5" s="408"/>
      <c r="BP5" s="408"/>
      <c r="BQ5" s="408"/>
      <c r="BR5" s="408"/>
      <c r="BS5" s="408"/>
      <c r="BT5" s="408"/>
      <c r="BU5" s="409"/>
      <c r="BV5" s="407">
        <v>36162633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80.3</v>
      </c>
      <c r="CU5" s="405"/>
      <c r="CV5" s="405"/>
      <c r="CW5" s="405"/>
      <c r="CX5" s="405"/>
      <c r="CY5" s="405"/>
      <c r="CZ5" s="405"/>
      <c r="DA5" s="406"/>
      <c r="DB5" s="404">
        <v>99</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1991787</v>
      </c>
      <c r="BO6" s="408"/>
      <c r="BP6" s="408"/>
      <c r="BQ6" s="408"/>
      <c r="BR6" s="408"/>
      <c r="BS6" s="408"/>
      <c r="BT6" s="408"/>
      <c r="BU6" s="409"/>
      <c r="BV6" s="407">
        <v>1136187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80.3</v>
      </c>
      <c r="CU6" s="445"/>
      <c r="CV6" s="445"/>
      <c r="CW6" s="445"/>
      <c r="CX6" s="445"/>
      <c r="CY6" s="445"/>
      <c r="CZ6" s="445"/>
      <c r="DA6" s="446"/>
      <c r="DB6" s="444">
        <v>99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972254</v>
      </c>
      <c r="BO7" s="408"/>
      <c r="BP7" s="408"/>
      <c r="BQ7" s="408"/>
      <c r="BR7" s="408"/>
      <c r="BS7" s="408"/>
      <c r="BT7" s="408"/>
      <c r="BU7" s="409"/>
      <c r="BV7" s="407">
        <v>218840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18266192</v>
      </c>
      <c r="CU7" s="408"/>
      <c r="CV7" s="408"/>
      <c r="CW7" s="408"/>
      <c r="CX7" s="408"/>
      <c r="CY7" s="408"/>
      <c r="CZ7" s="408"/>
      <c r="DA7" s="409"/>
      <c r="DB7" s="407">
        <v>18971782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1019533</v>
      </c>
      <c r="BO8" s="408"/>
      <c r="BP8" s="408"/>
      <c r="BQ8" s="408"/>
      <c r="BR8" s="408"/>
      <c r="BS8" s="408"/>
      <c r="BT8" s="408"/>
      <c r="BU8" s="409"/>
      <c r="BV8" s="407">
        <v>917347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0.95</v>
      </c>
      <c r="CU8" s="448"/>
      <c r="CV8" s="448"/>
      <c r="CW8" s="448"/>
      <c r="CX8" s="448"/>
      <c r="CY8" s="448"/>
      <c r="CZ8" s="448"/>
      <c r="DA8" s="449"/>
      <c r="DB8" s="447">
        <v>0.93</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59360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102186</v>
      </c>
      <c r="BO9" s="408"/>
      <c r="BP9" s="408"/>
      <c r="BQ9" s="408"/>
      <c r="BR9" s="408"/>
      <c r="BS9" s="408"/>
      <c r="BT9" s="408"/>
      <c r="BU9" s="409"/>
      <c r="BV9" s="407">
        <v>359607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7.2</v>
      </c>
      <c r="CU9" s="405"/>
      <c r="CV9" s="405"/>
      <c r="CW9" s="405"/>
      <c r="CX9" s="405"/>
      <c r="CY9" s="405"/>
      <c r="CZ9" s="405"/>
      <c r="DA9" s="406"/>
      <c r="DB9" s="404">
        <v>8.1999999999999993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62364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809767</v>
      </c>
      <c r="BO10" s="408"/>
      <c r="BP10" s="408"/>
      <c r="BQ10" s="408"/>
      <c r="BR10" s="408"/>
      <c r="BS10" s="408"/>
      <c r="BT10" s="408"/>
      <c r="BU10" s="409"/>
      <c r="BV10" s="407">
        <v>7097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58270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4000000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56223</v>
      </c>
      <c r="S13" s="492"/>
      <c r="T13" s="492"/>
      <c r="U13" s="492"/>
      <c r="V13" s="493"/>
      <c r="W13" s="423" t="s">
        <v>131</v>
      </c>
      <c r="X13" s="424"/>
      <c r="Y13" s="424"/>
      <c r="Z13" s="424"/>
      <c r="AA13" s="424"/>
      <c r="AB13" s="414"/>
      <c r="AC13" s="458">
        <v>9983</v>
      </c>
      <c r="AD13" s="459"/>
      <c r="AE13" s="459"/>
      <c r="AF13" s="459"/>
      <c r="AG13" s="501"/>
      <c r="AH13" s="458">
        <v>10932</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911953</v>
      </c>
      <c r="BO13" s="408"/>
      <c r="BP13" s="408"/>
      <c r="BQ13" s="408"/>
      <c r="BR13" s="408"/>
      <c r="BS13" s="408"/>
      <c r="BT13" s="408"/>
      <c r="BU13" s="409"/>
      <c r="BV13" s="407">
        <v>-3633296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2.2000000000000002</v>
      </c>
      <c r="CU13" s="405"/>
      <c r="CV13" s="405"/>
      <c r="CW13" s="405"/>
      <c r="CX13" s="405"/>
      <c r="CY13" s="405"/>
      <c r="CZ13" s="405"/>
      <c r="DA13" s="406"/>
      <c r="DB13" s="404">
        <v>2.2999999999999998</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58855</v>
      </c>
      <c r="S14" s="492"/>
      <c r="T14" s="492"/>
      <c r="U14" s="492"/>
      <c r="V14" s="493"/>
      <c r="W14" s="397"/>
      <c r="X14" s="398"/>
      <c r="Y14" s="398"/>
      <c r="Z14" s="398"/>
      <c r="AA14" s="398"/>
      <c r="AB14" s="387"/>
      <c r="AC14" s="494">
        <v>29.9</v>
      </c>
      <c r="AD14" s="495"/>
      <c r="AE14" s="495"/>
      <c r="AF14" s="495"/>
      <c r="AG14" s="496"/>
      <c r="AH14" s="494">
        <v>30.8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57058</v>
      </c>
      <c r="S15" s="492"/>
      <c r="T15" s="492"/>
      <c r="U15" s="492"/>
      <c r="V15" s="493"/>
      <c r="W15" s="423" t="s">
        <v>137</v>
      </c>
      <c r="X15" s="424"/>
      <c r="Y15" s="424"/>
      <c r="Z15" s="424"/>
      <c r="AA15" s="424"/>
      <c r="AB15" s="414"/>
      <c r="AC15" s="458">
        <v>8714</v>
      </c>
      <c r="AD15" s="459"/>
      <c r="AE15" s="459"/>
      <c r="AF15" s="459"/>
      <c r="AG15" s="501"/>
      <c r="AH15" s="458">
        <v>9986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14024149</v>
      </c>
      <c r="BO15" s="371"/>
      <c r="BP15" s="371"/>
      <c r="BQ15" s="371"/>
      <c r="BR15" s="371"/>
      <c r="BS15" s="371"/>
      <c r="BT15" s="371"/>
      <c r="BU15" s="372"/>
      <c r="BV15" s="370">
        <v>14716999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26.1</v>
      </c>
      <c r="AD16" s="495"/>
      <c r="AE16" s="495"/>
      <c r="AF16" s="495"/>
      <c r="AG16" s="496"/>
      <c r="AH16" s="494">
        <v>28.1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14244216</v>
      </c>
      <c r="BO16" s="408"/>
      <c r="BP16" s="408"/>
      <c r="BQ16" s="408"/>
      <c r="BR16" s="408"/>
      <c r="BS16" s="408"/>
      <c r="BT16" s="408"/>
      <c r="BU16" s="409"/>
      <c r="BV16" s="407">
        <v>14062838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14703</v>
      </c>
      <c r="AD17" s="459"/>
      <c r="AE17" s="459"/>
      <c r="AF17" s="459"/>
      <c r="AG17" s="501"/>
      <c r="AH17" s="458">
        <v>14620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18046125</v>
      </c>
      <c r="BO17" s="408"/>
      <c r="BP17" s="408"/>
      <c r="BQ17" s="408"/>
      <c r="BR17" s="408"/>
      <c r="BS17" s="408"/>
      <c r="BT17" s="408"/>
      <c r="BU17" s="409"/>
      <c r="BV17" s="407">
        <v>18971782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191.11</v>
      </c>
      <c r="M18" s="531"/>
      <c r="N18" s="531"/>
      <c r="O18" s="531"/>
      <c r="P18" s="531"/>
      <c r="Q18" s="531"/>
      <c r="R18" s="532"/>
      <c r="S18" s="532"/>
      <c r="T18" s="532"/>
      <c r="U18" s="532"/>
      <c r="V18" s="533"/>
      <c r="W18" s="425"/>
      <c r="X18" s="426"/>
      <c r="Y18" s="426"/>
      <c r="Z18" s="426"/>
      <c r="AA18" s="426"/>
      <c r="AB18" s="417"/>
      <c r="AC18" s="534">
        <v>44</v>
      </c>
      <c r="AD18" s="535"/>
      <c r="AE18" s="535"/>
      <c r="AF18" s="535"/>
      <c r="AG18" s="536"/>
      <c r="AH18" s="534">
        <v>41.1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18176332</v>
      </c>
      <c r="BO18" s="408"/>
      <c r="BP18" s="408"/>
      <c r="BQ18" s="408"/>
      <c r="BR18" s="408"/>
      <c r="BS18" s="408"/>
      <c r="BT18" s="408"/>
      <c r="BU18" s="409"/>
      <c r="BV18" s="407">
        <v>16969078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311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27164099</v>
      </c>
      <c r="BO19" s="408"/>
      <c r="BP19" s="408"/>
      <c r="BQ19" s="408"/>
      <c r="BR19" s="408"/>
      <c r="BS19" s="408"/>
      <c r="BT19" s="408"/>
      <c r="BU19" s="409"/>
      <c r="BV19" s="407">
        <v>24557420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21300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22254393</v>
      </c>
      <c r="BO22" s="371"/>
      <c r="BP22" s="371"/>
      <c r="BQ22" s="371"/>
      <c r="BR22" s="371"/>
      <c r="BS22" s="371"/>
      <c r="BT22" s="371"/>
      <c r="BU22" s="372"/>
      <c r="BV22" s="370">
        <v>22121581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9936194</v>
      </c>
      <c r="BO23" s="408"/>
      <c r="BP23" s="408"/>
      <c r="BQ23" s="408"/>
      <c r="BR23" s="408"/>
      <c r="BS23" s="408"/>
      <c r="BT23" s="408"/>
      <c r="BU23" s="409"/>
      <c r="BV23" s="407">
        <v>10412772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9300</v>
      </c>
      <c r="R24" s="459"/>
      <c r="S24" s="459"/>
      <c r="T24" s="459"/>
      <c r="U24" s="459"/>
      <c r="V24" s="501"/>
      <c r="W24" s="553"/>
      <c r="X24" s="554"/>
      <c r="Y24" s="555"/>
      <c r="Z24" s="457" t="s">
        <v>162</v>
      </c>
      <c r="AA24" s="437"/>
      <c r="AB24" s="437"/>
      <c r="AC24" s="437"/>
      <c r="AD24" s="437"/>
      <c r="AE24" s="437"/>
      <c r="AF24" s="437"/>
      <c r="AG24" s="438"/>
      <c r="AH24" s="458">
        <v>622</v>
      </c>
      <c r="AI24" s="459"/>
      <c r="AJ24" s="459"/>
      <c r="AK24" s="459"/>
      <c r="AL24" s="501"/>
      <c r="AM24" s="458">
        <v>1895234</v>
      </c>
      <c r="AN24" s="459"/>
      <c r="AO24" s="459"/>
      <c r="AP24" s="459"/>
      <c r="AQ24" s="459"/>
      <c r="AR24" s="501"/>
      <c r="AS24" s="458">
        <v>3047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16524919</v>
      </c>
      <c r="BO24" s="408"/>
      <c r="BP24" s="408"/>
      <c r="BQ24" s="408"/>
      <c r="BR24" s="408"/>
      <c r="BS24" s="408"/>
      <c r="BT24" s="408"/>
      <c r="BU24" s="409"/>
      <c r="BV24" s="407">
        <v>15833055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7800</v>
      </c>
      <c r="R25" s="459"/>
      <c r="S25" s="459"/>
      <c r="T25" s="459"/>
      <c r="U25" s="459"/>
      <c r="V25" s="501"/>
      <c r="W25" s="553"/>
      <c r="X25" s="554"/>
      <c r="Y25" s="555"/>
      <c r="Z25" s="457" t="s">
        <v>165</v>
      </c>
      <c r="AA25" s="437"/>
      <c r="AB25" s="437"/>
      <c r="AC25" s="437"/>
      <c r="AD25" s="437"/>
      <c r="AE25" s="437"/>
      <c r="AF25" s="437"/>
      <c r="AG25" s="438"/>
      <c r="AH25" s="458">
        <v>115</v>
      </c>
      <c r="AI25" s="459"/>
      <c r="AJ25" s="459"/>
      <c r="AK25" s="459"/>
      <c r="AL25" s="501"/>
      <c r="AM25" s="458">
        <v>343160</v>
      </c>
      <c r="AN25" s="459"/>
      <c r="AO25" s="459"/>
      <c r="AP25" s="459"/>
      <c r="AQ25" s="459"/>
      <c r="AR25" s="501"/>
      <c r="AS25" s="458">
        <v>2984</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17494645</v>
      </c>
      <c r="BO25" s="371"/>
      <c r="BP25" s="371"/>
      <c r="BQ25" s="371"/>
      <c r="BR25" s="371"/>
      <c r="BS25" s="371"/>
      <c r="BT25" s="371"/>
      <c r="BU25" s="372"/>
      <c r="BV25" s="370">
        <v>15358328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6900</v>
      </c>
      <c r="R26" s="459"/>
      <c r="S26" s="459"/>
      <c r="T26" s="459"/>
      <c r="U26" s="459"/>
      <c r="V26" s="501"/>
      <c r="W26" s="553"/>
      <c r="X26" s="554"/>
      <c r="Y26" s="555"/>
      <c r="Z26" s="457" t="s">
        <v>168</v>
      </c>
      <c r="AA26" s="559"/>
      <c r="AB26" s="559"/>
      <c r="AC26" s="559"/>
      <c r="AD26" s="559"/>
      <c r="AE26" s="559"/>
      <c r="AF26" s="559"/>
      <c r="AG26" s="560"/>
      <c r="AH26" s="458">
        <v>12</v>
      </c>
      <c r="AI26" s="459"/>
      <c r="AJ26" s="459"/>
      <c r="AK26" s="459"/>
      <c r="AL26" s="501"/>
      <c r="AM26" s="458">
        <v>26892</v>
      </c>
      <c r="AN26" s="459"/>
      <c r="AO26" s="459"/>
      <c r="AP26" s="459"/>
      <c r="AQ26" s="459"/>
      <c r="AR26" s="501"/>
      <c r="AS26" s="458">
        <v>2241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5000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2815172</v>
      </c>
      <c r="BO27" s="527"/>
      <c r="BP27" s="527"/>
      <c r="BQ27" s="527"/>
      <c r="BR27" s="527"/>
      <c r="BS27" s="527"/>
      <c r="BT27" s="527"/>
      <c r="BU27" s="528"/>
      <c r="BV27" s="526">
        <v>2808472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4300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4463101</v>
      </c>
      <c r="BO28" s="371"/>
      <c r="BP28" s="371"/>
      <c r="BQ28" s="371"/>
      <c r="BR28" s="371"/>
      <c r="BS28" s="371"/>
      <c r="BT28" s="371"/>
      <c r="BU28" s="372"/>
      <c r="BV28" s="370">
        <v>3553334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16</v>
      </c>
      <c r="M29" s="459"/>
      <c r="N29" s="459"/>
      <c r="O29" s="459"/>
      <c r="P29" s="501"/>
      <c r="Q29" s="458">
        <v>3900</v>
      </c>
      <c r="R29" s="459"/>
      <c r="S29" s="459"/>
      <c r="T29" s="459"/>
      <c r="U29" s="459"/>
      <c r="V29" s="501"/>
      <c r="W29" s="556"/>
      <c r="X29" s="557"/>
      <c r="Y29" s="558"/>
      <c r="Z29" s="457" t="s">
        <v>178</v>
      </c>
      <c r="AA29" s="437"/>
      <c r="AB29" s="437"/>
      <c r="AC29" s="437"/>
      <c r="AD29" s="437"/>
      <c r="AE29" s="437"/>
      <c r="AF29" s="437"/>
      <c r="AG29" s="438"/>
      <c r="AH29" s="458">
        <v>624</v>
      </c>
      <c r="AI29" s="459"/>
      <c r="AJ29" s="459"/>
      <c r="AK29" s="459"/>
      <c r="AL29" s="501"/>
      <c r="AM29" s="458">
        <v>1903600</v>
      </c>
      <c r="AN29" s="459"/>
      <c r="AO29" s="459"/>
      <c r="AP29" s="459"/>
      <c r="AQ29" s="459"/>
      <c r="AR29" s="501"/>
      <c r="AS29" s="458">
        <v>3051</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99.3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11278539</v>
      </c>
      <c r="BO30" s="527"/>
      <c r="BP30" s="527"/>
      <c r="BQ30" s="527"/>
      <c r="BR30" s="527"/>
      <c r="BS30" s="527"/>
      <c r="BT30" s="527"/>
      <c r="BU30" s="528"/>
      <c r="BV30" s="526">
        <v>11947998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愛知県市町村職員退職手当組合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11</v>
      </c>
      <c r="CP34" s="597"/>
      <c r="CQ34" s="598" t="str">
        <f>IF('各会計、関係団体の財政状況及び健全化判断比率'!BS7="","",'各会計、関係団体の財政状況及び健全化判断比率'!BS7)</f>
        <v>崋山会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5</v>
      </c>
      <c r="AN35" s="597"/>
      <c r="AO35" s="598" t="str">
        <f>IF('各会計、関係団体の財政状況及び健全化判断比率'!B31="","",'各会計、関係団体の財政状況及び健全化判断比率'!B31)</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愛知県後期高齢者医療広域連合（一般会計）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12</v>
      </c>
      <c r="CP35" s="597"/>
      <c r="CQ35" s="598" t="str">
        <f>IF('各会計、関係団体の財政状況及び健全化判断比率'!BS8="","",'各会計、関係団体の財政状況及び健全化判断比率'!BS8)</f>
        <v>あつまるタウン田原</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愛知県後期高齢者医療広域連合（後期高齢者医療特別会計）</v>
      </c>
      <c r="BZ36" s="598"/>
      <c r="CA36" s="598"/>
      <c r="CB36" s="598"/>
      <c r="CC36" s="598"/>
      <c r="CD36" s="598"/>
      <c r="CE36" s="598"/>
      <c r="CF36" s="598"/>
      <c r="CG36" s="598"/>
      <c r="CH36" s="598"/>
      <c r="CI36" s="598"/>
      <c r="CJ36" s="598"/>
      <c r="CK36" s="598"/>
      <c r="CL36" s="598"/>
      <c r="CM36" s="598"/>
      <c r="CN36" s="169"/>
      <c r="CO36" s="597">
        <f t="shared" si="3"/>
        <v>13</v>
      </c>
      <c r="CP36" s="597"/>
      <c r="CQ36" s="598" t="str">
        <f>IF('各会計、関係団体の財政状況及び健全化判断比率'!BS9="","",'各会計、関係団体の財政状況及び健全化判断比率'!BS9)</f>
        <v>田原市土地開発公社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東三河広域連合（一般会計）</v>
      </c>
      <c r="BZ37" s="598"/>
      <c r="CA37" s="598"/>
      <c r="CB37" s="598"/>
      <c r="CC37" s="598"/>
      <c r="CD37" s="598"/>
      <c r="CE37" s="598"/>
      <c r="CF37" s="598"/>
      <c r="CG37" s="598"/>
      <c r="CH37" s="598"/>
      <c r="CI37" s="598"/>
      <c r="CJ37" s="598"/>
      <c r="CK37" s="598"/>
      <c r="CL37" s="598"/>
      <c r="CM37" s="598"/>
      <c r="CN37" s="169"/>
      <c r="CO37" s="597">
        <f t="shared" si="3"/>
        <v>14</v>
      </c>
      <c r="CP37" s="597"/>
      <c r="CQ37" s="598" t="str">
        <f>IF('各会計、関係団体の財政状況及び健全化判断比率'!BS10="","",'各会計、関係団体の財政状況及び健全化判断比率'!BS10)</f>
        <v>グリーンエナジーたはら</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東三河広域連合（介護保険特別会計）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hV+fK3RTgrH9e+XQPqZUrZz8kVy5YZXYegjfZXARyuMKgZTHQIQNaP8O1w3sJ/zSeaEQDwV7j0j8HfpmOy3pkA==" saltValue="09OF/OnBKP2WucUBH3CZz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533</v>
      </c>
      <c r="D34" s="1151"/>
      <c r="E34" s="1152"/>
      <c r="F34" s="32">
        <v>8.34</v>
      </c>
      <c r="G34" s="33">
        <v>8.66</v>
      </c>
      <c r="H34" s="33">
        <v>9.74</v>
      </c>
      <c r="I34" s="33">
        <v>8.19</v>
      </c>
      <c r="J34" s="34">
        <v>7.91</v>
      </c>
      <c r="K34" s="22"/>
      <c r="L34" s="22"/>
      <c r="M34" s="22"/>
      <c r="N34" s="22"/>
      <c r="O34" s="22"/>
      <c r="P34" s="22"/>
    </row>
    <row r="35" spans="1:16" ht="39" customHeight="1" x14ac:dyDescent="0.2">
      <c r="A35" s="22"/>
      <c r="B35" s="35"/>
      <c r="C35" s="1145" t="s">
        <v>534</v>
      </c>
      <c r="D35" s="1146"/>
      <c r="E35" s="1147"/>
      <c r="F35" s="36">
        <v>4.6100000000000003</v>
      </c>
      <c r="G35" s="37">
        <v>4.82</v>
      </c>
      <c r="H35" s="37">
        <v>3.24</v>
      </c>
      <c r="I35" s="37">
        <v>4.83</v>
      </c>
      <c r="J35" s="38">
        <v>5.58</v>
      </c>
      <c r="K35" s="22"/>
      <c r="L35" s="22"/>
      <c r="M35" s="22"/>
      <c r="N35" s="22"/>
      <c r="O35" s="22"/>
      <c r="P35" s="22"/>
    </row>
    <row r="36" spans="1:16" ht="39" customHeight="1" x14ac:dyDescent="0.2">
      <c r="A36" s="22"/>
      <c r="B36" s="35"/>
      <c r="C36" s="1145" t="s">
        <v>535</v>
      </c>
      <c r="D36" s="1146"/>
      <c r="E36" s="1147"/>
      <c r="F36" s="36">
        <v>0.03</v>
      </c>
      <c r="G36" s="37">
        <v>0.24</v>
      </c>
      <c r="H36" s="37">
        <v>0.6</v>
      </c>
      <c r="I36" s="37">
        <v>0.62</v>
      </c>
      <c r="J36" s="38">
        <v>0.82</v>
      </c>
      <c r="K36" s="22"/>
      <c r="L36" s="22"/>
      <c r="M36" s="22"/>
      <c r="N36" s="22"/>
      <c r="O36" s="22"/>
      <c r="P36" s="22"/>
    </row>
    <row r="37" spans="1:16" ht="39" customHeight="1" x14ac:dyDescent="0.2">
      <c r="A37" s="22"/>
      <c r="B37" s="35"/>
      <c r="C37" s="1145" t="s">
        <v>536</v>
      </c>
      <c r="D37" s="1146"/>
      <c r="E37" s="1147"/>
      <c r="F37" s="36">
        <v>0.62</v>
      </c>
      <c r="G37" s="37">
        <v>0.54</v>
      </c>
      <c r="H37" s="37">
        <v>1.07</v>
      </c>
      <c r="I37" s="37">
        <v>0.56999999999999995</v>
      </c>
      <c r="J37" s="38">
        <v>0.51</v>
      </c>
      <c r="K37" s="22"/>
      <c r="L37" s="22"/>
      <c r="M37" s="22"/>
      <c r="N37" s="22"/>
      <c r="O37" s="22"/>
      <c r="P37" s="22"/>
    </row>
    <row r="38" spans="1:16" ht="39" customHeight="1" x14ac:dyDescent="0.2">
      <c r="A38" s="22"/>
      <c r="B38" s="35"/>
      <c r="C38" s="1145" t="s">
        <v>537</v>
      </c>
      <c r="D38" s="1146"/>
      <c r="E38" s="1147"/>
      <c r="F38" s="36">
        <v>0.01</v>
      </c>
      <c r="G38" s="37">
        <v>0.01</v>
      </c>
      <c r="H38" s="37">
        <v>0.01</v>
      </c>
      <c r="I38" s="37">
        <v>0</v>
      </c>
      <c r="J38" s="38">
        <v>0.02</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539</v>
      </c>
      <c r="D43" s="1149"/>
      <c r="E43" s="1150"/>
      <c r="F43" s="41">
        <v>0</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NGDjBhjEaM6j/fzRvIOCthTszrClcjI++D3mPmNpMSOyylIB4l89GG4Tn+v5sjZsFVAAbCgCm9WAuiAp/fODg==" saltValue="Puo+wAqKiU0t7UyC/Vgd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2238</v>
      </c>
      <c r="L45" s="60">
        <v>2315</v>
      </c>
      <c r="M45" s="60">
        <v>2198</v>
      </c>
      <c r="N45" s="60">
        <v>2007</v>
      </c>
      <c r="O45" s="61">
        <v>1957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2">
      <c r="A48" s="48"/>
      <c r="B48" s="1155"/>
      <c r="C48" s="1156"/>
      <c r="D48" s="62"/>
      <c r="E48" s="1161" t="s">
        <v>13</v>
      </c>
      <c r="F48" s="1161"/>
      <c r="G48" s="1161"/>
      <c r="H48" s="1161"/>
      <c r="I48" s="1161"/>
      <c r="J48" s="1162"/>
      <c r="K48" s="63">
        <v>525</v>
      </c>
      <c r="L48" s="64">
        <v>536</v>
      </c>
      <c r="M48" s="64">
        <v>544</v>
      </c>
      <c r="N48" s="64">
        <v>530</v>
      </c>
      <c r="O48" s="65">
        <v>504</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485</v>
      </c>
      <c r="L49" s="64" t="s">
        <v>485</v>
      </c>
      <c r="M49" s="64" t="s">
        <v>485</v>
      </c>
      <c r="N49" s="64" t="s">
        <v>485</v>
      </c>
      <c r="O49" s="65" t="s">
        <v>485</v>
      </c>
      <c r="P49" s="48"/>
      <c r="Q49" s="48"/>
      <c r="R49" s="48"/>
      <c r="S49" s="48"/>
      <c r="T49" s="48"/>
      <c r="U49" s="48"/>
    </row>
    <row r="50" spans="1:21" ht="30.75" customHeight="1" x14ac:dyDescent="0.2">
      <c r="A50" s="48"/>
      <c r="B50" s="1155"/>
      <c r="C50" s="1156"/>
      <c r="D50" s="62"/>
      <c r="E50" s="1161" t="s">
        <v>15</v>
      </c>
      <c r="F50" s="1161"/>
      <c r="G50" s="1161"/>
      <c r="H50" s="1161"/>
      <c r="I50" s="1161"/>
      <c r="J50" s="1162"/>
      <c r="K50" s="63">
        <v>286</v>
      </c>
      <c r="L50" s="64">
        <v>286</v>
      </c>
      <c r="M50" s="64">
        <v>286</v>
      </c>
      <c r="N50" s="64">
        <v>286</v>
      </c>
      <c r="O50" s="65">
        <v>267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2767</v>
      </c>
      <c r="L52" s="64">
        <v>2715</v>
      </c>
      <c r="M52" s="64">
        <v>2617</v>
      </c>
      <c r="N52" s="64">
        <v>2532</v>
      </c>
      <c r="O52" s="65">
        <v>2359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282</v>
      </c>
      <c r="L53" s="69">
        <v>422</v>
      </c>
      <c r="M53" s="69">
        <v>411</v>
      </c>
      <c r="N53" s="69">
        <v>291</v>
      </c>
      <c r="O53" s="70">
        <v>369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554</v>
      </c>
      <c r="L58" s="84" t="s">
        <v>554</v>
      </c>
      <c r="M58" s="84" t="s">
        <v>554</v>
      </c>
      <c r="N58" s="84" t="s">
        <v>554</v>
      </c>
      <c r="O58" s="85" t="s">
        <v>554</v>
      </c>
    </row>
    <row r="59" spans="1:21" ht="31.5" customHeight="1" x14ac:dyDescent="0.2">
      <c r="B59" s="1171"/>
      <c r="C59" s="1172"/>
      <c r="D59" s="1178" t="s">
        <v>26</v>
      </c>
      <c r="E59" s="1179"/>
      <c r="F59" s="1179"/>
      <c r="G59" s="1179"/>
      <c r="H59" s="1179"/>
      <c r="I59" s="1179"/>
      <c r="J59" s="1180"/>
      <c r="K59" s="86" t="s">
        <v>554</v>
      </c>
      <c r="L59" s="87" t="s">
        <v>554</v>
      </c>
      <c r="M59" s="87" t="s">
        <v>554</v>
      </c>
      <c r="N59" s="87" t="s">
        <v>554</v>
      </c>
      <c r="O59" s="88" t="s">
        <v>554</v>
      </c>
    </row>
    <row r="60" spans="1:21" ht="31.5" customHeight="1" thickBot="1" x14ac:dyDescent="0.25">
      <c r="B60" s="1173"/>
      <c r="C60" s="1174"/>
      <c r="D60" s="1181" t="s">
        <v>27</v>
      </c>
      <c r="E60" s="1182"/>
      <c r="F60" s="1182"/>
      <c r="G60" s="1182"/>
      <c r="H60" s="1182"/>
      <c r="I60" s="1182"/>
      <c r="J60" s="1183"/>
      <c r="K60" s="89" t="s">
        <v>554</v>
      </c>
      <c r="L60" s="90" t="s">
        <v>554</v>
      </c>
      <c r="M60" s="90" t="s">
        <v>554</v>
      </c>
      <c r="N60" s="90" t="s">
        <v>554</v>
      </c>
      <c r="O60" s="91" t="s">
        <v>554</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ZpTSes05S7XHCaWROZBpKBFjU6i7cC6oh6ljoqmek5ku1KyWbppwMQJ7IDnQwykRHmYOG95xof9MqemOFikew==" saltValue="oK7BIy2kmzpsRGZjRzA+S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20412</v>
      </c>
      <c r="J41" s="344">
        <v>20871</v>
      </c>
      <c r="K41" s="344">
        <v>20252</v>
      </c>
      <c r="L41" s="344">
        <v>22122</v>
      </c>
      <c r="M41" s="345">
        <v>22254</v>
      </c>
    </row>
    <row r="42" spans="2:13" ht="27.75" customHeight="1" x14ac:dyDescent="0.2">
      <c r="B42" s="1186"/>
      <c r="C42" s="1187"/>
      <c r="D42" s="106"/>
      <c r="E42" s="1192" t="s">
        <v>32</v>
      </c>
      <c r="F42" s="1192"/>
      <c r="G42" s="1192"/>
      <c r="H42" s="1193"/>
      <c r="I42" s="346">
        <v>2873</v>
      </c>
      <c r="J42" s="347">
        <v>2582</v>
      </c>
      <c r="K42" s="347">
        <v>2291</v>
      </c>
      <c r="L42" s="347">
        <v>1910</v>
      </c>
      <c r="M42" s="348">
        <v>1714</v>
      </c>
    </row>
    <row r="43" spans="2:13" ht="27.75" customHeight="1" x14ac:dyDescent="0.2">
      <c r="B43" s="1186"/>
      <c r="C43" s="1187"/>
      <c r="D43" s="106"/>
      <c r="E43" s="1192" t="s">
        <v>33</v>
      </c>
      <c r="F43" s="1192"/>
      <c r="G43" s="1192"/>
      <c r="H43" s="1193"/>
      <c r="I43" s="346">
        <v>8532</v>
      </c>
      <c r="J43" s="347">
        <v>7765</v>
      </c>
      <c r="K43" s="347">
        <v>7316</v>
      </c>
      <c r="L43" s="347">
        <v>7069</v>
      </c>
      <c r="M43" s="348">
        <v>6821</v>
      </c>
    </row>
    <row r="44" spans="2:13" ht="27.75" customHeight="1" x14ac:dyDescent="0.2">
      <c r="B44" s="1186"/>
      <c r="C44" s="1187"/>
      <c r="D44" s="106"/>
      <c r="E44" s="1192" t="s">
        <v>34</v>
      </c>
      <c r="F44" s="1192"/>
      <c r="G44" s="1192"/>
      <c r="H44" s="1193"/>
      <c r="I44" s="346" t="s">
        <v>485</v>
      </c>
      <c r="J44" s="347" t="s">
        <v>485</v>
      </c>
      <c r="K44" s="347" t="s">
        <v>485</v>
      </c>
      <c r="L44" s="347" t="s">
        <v>485</v>
      </c>
      <c r="M44" s="348" t="s">
        <v>485</v>
      </c>
    </row>
    <row r="45" spans="2:13" ht="27.75" customHeight="1" x14ac:dyDescent="0.2">
      <c r="B45" s="1186"/>
      <c r="C45" s="1187"/>
      <c r="D45" s="106"/>
      <c r="E45" s="1192" t="s">
        <v>35</v>
      </c>
      <c r="F45" s="1192"/>
      <c r="G45" s="1192"/>
      <c r="H45" s="1193"/>
      <c r="I45" s="346">
        <v>6324</v>
      </c>
      <c r="J45" s="347">
        <v>6384</v>
      </c>
      <c r="K45" s="347">
        <v>6250</v>
      </c>
      <c r="L45" s="347">
        <v>6218</v>
      </c>
      <c r="M45" s="348">
        <v>6194</v>
      </c>
    </row>
    <row r="46" spans="2:13" ht="27.75" customHeight="1" x14ac:dyDescent="0.2">
      <c r="B46" s="1186"/>
      <c r="C46" s="1187"/>
      <c r="D46" s="107"/>
      <c r="E46" s="1192" t="s">
        <v>36</v>
      </c>
      <c r="F46" s="1192"/>
      <c r="G46" s="1192"/>
      <c r="H46" s="1193"/>
      <c r="I46" s="346">
        <v>2</v>
      </c>
      <c r="J46" s="347">
        <v>2</v>
      </c>
      <c r="K46" s="347">
        <v>1</v>
      </c>
      <c r="L46" s="347">
        <v>1</v>
      </c>
      <c r="M46" s="348" t="s">
        <v>485</v>
      </c>
    </row>
    <row r="47" spans="2:13" ht="27.75" customHeight="1" x14ac:dyDescent="0.2">
      <c r="B47" s="1186"/>
      <c r="C47" s="1187"/>
      <c r="D47" s="108"/>
      <c r="E47" s="1194" t="s">
        <v>37</v>
      </c>
      <c r="F47" s="1195"/>
      <c r="G47" s="1195"/>
      <c r="H47" s="1196"/>
      <c r="I47" s="346" t="s">
        <v>485</v>
      </c>
      <c r="J47" s="347" t="s">
        <v>485</v>
      </c>
      <c r="K47" s="347" t="s">
        <v>485</v>
      </c>
      <c r="L47" s="347" t="s">
        <v>485</v>
      </c>
      <c r="M47" s="348" t="s">
        <v>485</v>
      </c>
    </row>
    <row r="48" spans="2:13" ht="27.75" customHeight="1" x14ac:dyDescent="0.2">
      <c r="B48" s="1186"/>
      <c r="C48" s="1187"/>
      <c r="D48" s="106"/>
      <c r="E48" s="1192" t="s">
        <v>38</v>
      </c>
      <c r="F48" s="1192"/>
      <c r="G48" s="1192"/>
      <c r="H48" s="1193"/>
      <c r="I48" s="346" t="s">
        <v>485</v>
      </c>
      <c r="J48" s="347" t="s">
        <v>485</v>
      </c>
      <c r="K48" s="347" t="s">
        <v>485</v>
      </c>
      <c r="L48" s="347" t="s">
        <v>485</v>
      </c>
      <c r="M48" s="348" t="s">
        <v>485</v>
      </c>
    </row>
    <row r="49" spans="2:13" ht="27.75" customHeight="1" x14ac:dyDescent="0.2">
      <c r="B49" s="1188"/>
      <c r="C49" s="1189"/>
      <c r="D49" s="106"/>
      <c r="E49" s="1192" t="s">
        <v>39</v>
      </c>
      <c r="F49" s="1192"/>
      <c r="G49" s="1192"/>
      <c r="H49" s="1193"/>
      <c r="I49" s="346" t="s">
        <v>485</v>
      </c>
      <c r="J49" s="347" t="s">
        <v>485</v>
      </c>
      <c r="K49" s="347" t="s">
        <v>485</v>
      </c>
      <c r="L49" s="347" t="s">
        <v>485</v>
      </c>
      <c r="M49" s="348" t="s">
        <v>485</v>
      </c>
    </row>
    <row r="50" spans="2:13" ht="27.75" customHeight="1" x14ac:dyDescent="0.2">
      <c r="B50" s="1197" t="s">
        <v>40</v>
      </c>
      <c r="C50" s="1198"/>
      <c r="D50" s="109"/>
      <c r="E50" s="1192" t="s">
        <v>41</v>
      </c>
      <c r="F50" s="1192"/>
      <c r="G50" s="1192"/>
      <c r="H50" s="1193"/>
      <c r="I50" s="346">
        <v>12848</v>
      </c>
      <c r="J50" s="347">
        <v>12070</v>
      </c>
      <c r="K50" s="347">
        <v>17213</v>
      </c>
      <c r="L50" s="347">
        <v>12457</v>
      </c>
      <c r="M50" s="348">
        <v>14878</v>
      </c>
    </row>
    <row r="51" spans="2:13" ht="27.75" customHeight="1" x14ac:dyDescent="0.2">
      <c r="B51" s="1186"/>
      <c r="C51" s="1187"/>
      <c r="D51" s="106"/>
      <c r="E51" s="1192" t="s">
        <v>42</v>
      </c>
      <c r="F51" s="1192"/>
      <c r="G51" s="1192"/>
      <c r="H51" s="1193"/>
      <c r="I51" s="346">
        <v>3691</v>
      </c>
      <c r="J51" s="347">
        <v>3686</v>
      </c>
      <c r="K51" s="347">
        <v>3861</v>
      </c>
      <c r="L51" s="347">
        <v>3665</v>
      </c>
      <c r="M51" s="348">
        <v>3396</v>
      </c>
    </row>
    <row r="52" spans="2:13" ht="27.75" customHeight="1" x14ac:dyDescent="0.2">
      <c r="B52" s="1188"/>
      <c r="C52" s="1189"/>
      <c r="D52" s="106"/>
      <c r="E52" s="1192" t="s">
        <v>43</v>
      </c>
      <c r="F52" s="1192"/>
      <c r="G52" s="1192"/>
      <c r="H52" s="1193"/>
      <c r="I52" s="346">
        <v>23317</v>
      </c>
      <c r="J52" s="347">
        <v>23598</v>
      </c>
      <c r="K52" s="347">
        <v>23065</v>
      </c>
      <c r="L52" s="347">
        <v>23570</v>
      </c>
      <c r="M52" s="348">
        <v>23466</v>
      </c>
    </row>
    <row r="53" spans="2:13" ht="27.75" customHeight="1" thickBot="1" x14ac:dyDescent="0.25">
      <c r="B53" s="1199" t="s">
        <v>19</v>
      </c>
      <c r="C53" s="1200"/>
      <c r="D53" s="110"/>
      <c r="E53" s="1201" t="s">
        <v>44</v>
      </c>
      <c r="F53" s="1201"/>
      <c r="G53" s="1201"/>
      <c r="H53" s="1202"/>
      <c r="I53" s="349">
        <v>-1713</v>
      </c>
      <c r="J53" s="350">
        <v>-1749</v>
      </c>
      <c r="K53" s="350">
        <v>-8028</v>
      </c>
      <c r="L53" s="350">
        <v>-2374</v>
      </c>
      <c r="M53" s="351">
        <v>-4755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voJpOgqb4NvLxG5TlqudselmrJi18/xDMYitIFIJcKsWyLbkWOsVuUm9yfKL0O7mIwbxZliVyE4z5uYc3yaW4w==" saltValue="Wy2cwduWgGsN9hcW5v1N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7490</v>
      </c>
      <c r="G55" s="352">
        <v>3553</v>
      </c>
      <c r="H55" s="353">
        <v>4463</v>
      </c>
    </row>
    <row r="56" spans="2:8" ht="52.5" customHeight="1" x14ac:dyDescent="0.2">
      <c r="B56" s="122"/>
      <c r="C56" s="1213" t="s">
        <v>47</v>
      </c>
      <c r="D56" s="1213"/>
      <c r="E56" s="1214"/>
      <c r="F56" s="354" t="s">
        <v>485</v>
      </c>
      <c r="G56" s="354" t="s">
        <v>485</v>
      </c>
      <c r="H56" s="355" t="s">
        <v>485</v>
      </c>
    </row>
    <row r="57" spans="2:8" ht="53.25" customHeight="1" x14ac:dyDescent="0.2">
      <c r="B57" s="122"/>
      <c r="C57" s="1215" t="s">
        <v>48</v>
      </c>
      <c r="D57" s="1215"/>
      <c r="E57" s="1216"/>
      <c r="F57" s="356">
        <v>8774</v>
      </c>
      <c r="G57" s="356">
        <v>11948</v>
      </c>
      <c r="H57" s="357">
        <v>11279</v>
      </c>
    </row>
    <row r="58" spans="2:8" ht="45.75" customHeight="1" x14ac:dyDescent="0.2">
      <c r="B58" s="123"/>
      <c r="C58" s="1203" t="s">
        <v>555</v>
      </c>
      <c r="D58" s="1204"/>
      <c r="E58" s="1205"/>
      <c r="F58" s="358">
        <v>4592</v>
      </c>
      <c r="G58" s="358">
        <v>4200</v>
      </c>
      <c r="H58" s="359">
        <v>3470</v>
      </c>
    </row>
    <row r="59" spans="2:8" ht="45.75" customHeight="1" x14ac:dyDescent="0.2">
      <c r="B59" s="123"/>
      <c r="C59" s="1203" t="s">
        <v>556</v>
      </c>
      <c r="D59" s="1204"/>
      <c r="E59" s="1205"/>
      <c r="F59" s="358">
        <v>979</v>
      </c>
      <c r="G59" s="358">
        <v>2218</v>
      </c>
      <c r="H59" s="359">
        <v>2181</v>
      </c>
    </row>
    <row r="60" spans="2:8" ht="45.75" customHeight="1" x14ac:dyDescent="0.2">
      <c r="B60" s="123"/>
      <c r="C60" s="1203" t="s">
        <v>557</v>
      </c>
      <c r="D60" s="1204"/>
      <c r="E60" s="1205"/>
      <c r="F60" s="358" t="s">
        <v>560</v>
      </c>
      <c r="G60" s="358">
        <v>2000</v>
      </c>
      <c r="H60" s="359">
        <v>1821</v>
      </c>
    </row>
    <row r="61" spans="2:8" ht="45.75" customHeight="1" x14ac:dyDescent="0.2">
      <c r="B61" s="123"/>
      <c r="C61" s="1203" t="s">
        <v>558</v>
      </c>
      <c r="D61" s="1204"/>
      <c r="E61" s="1205"/>
      <c r="F61" s="358">
        <v>111</v>
      </c>
      <c r="G61" s="358">
        <v>528</v>
      </c>
      <c r="H61" s="359">
        <v>1127</v>
      </c>
    </row>
    <row r="62" spans="2:8" ht="45.75" customHeight="1" thickBot="1" x14ac:dyDescent="0.25">
      <c r="B62" s="124"/>
      <c r="C62" s="1206" t="s">
        <v>559</v>
      </c>
      <c r="D62" s="1207"/>
      <c r="E62" s="1208"/>
      <c r="F62" s="360">
        <v>993</v>
      </c>
      <c r="G62" s="360">
        <v>989</v>
      </c>
      <c r="H62" s="361">
        <v>928</v>
      </c>
    </row>
    <row r="63" spans="2:8" ht="52.5" customHeight="1" thickBot="1" x14ac:dyDescent="0.25">
      <c r="B63" s="125"/>
      <c r="C63" s="1209" t="s">
        <v>49</v>
      </c>
      <c r="D63" s="1209"/>
      <c r="E63" s="1210"/>
      <c r="F63" s="362">
        <v>16264</v>
      </c>
      <c r="G63" s="362">
        <v>15501</v>
      </c>
      <c r="H63" s="363">
        <v>15742</v>
      </c>
    </row>
    <row r="64" spans="2:8" ht="13" x14ac:dyDescent="0.2"/>
  </sheetData>
  <sheetProtection algorithmName="SHA-512" hashValue="ocbcsXLQY/zUAmDwCTVS+FvEVzFG4pMpFU/r7MMqBENWZAaVtJF2qSW1JUYO8YGka1S5Ur1j+MsFhnWqxdRWpg==" saltValue="zELmYvh+27IZtjMLeTrT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98616</v>
      </c>
      <c r="E3" s="144"/>
      <c r="F3" s="145">
        <v>67009</v>
      </c>
      <c r="G3" s="146"/>
      <c r="H3" s="147"/>
    </row>
    <row r="4" spans="1:8" x14ac:dyDescent="0.2">
      <c r="A4" s="148"/>
      <c r="B4" s="149"/>
      <c r="C4" s="150"/>
      <c r="D4" s="151">
        <v>68558</v>
      </c>
      <c r="E4" s="152"/>
      <c r="F4" s="153">
        <v>43028</v>
      </c>
      <c r="G4" s="154"/>
      <c r="H4" s="155"/>
    </row>
    <row r="5" spans="1:8" x14ac:dyDescent="0.2">
      <c r="A5" s="136" t="s">
        <v>518</v>
      </c>
      <c r="B5" s="141"/>
      <c r="C5" s="142"/>
      <c r="D5" s="143">
        <v>61169</v>
      </c>
      <c r="E5" s="144"/>
      <c r="F5" s="145">
        <v>40807</v>
      </c>
      <c r="G5" s="146"/>
      <c r="H5" s="147"/>
    </row>
    <row r="6" spans="1:8" x14ac:dyDescent="0.2">
      <c r="A6" s="148"/>
      <c r="B6" s="149"/>
      <c r="C6" s="150"/>
      <c r="D6" s="151">
        <v>27092</v>
      </c>
      <c r="E6" s="152"/>
      <c r="F6" s="153">
        <v>19520</v>
      </c>
      <c r="G6" s="154"/>
      <c r="H6" s="155"/>
    </row>
    <row r="7" spans="1:8" x14ac:dyDescent="0.2">
      <c r="A7" s="136" t="s">
        <v>519</v>
      </c>
      <c r="B7" s="141"/>
      <c r="C7" s="142"/>
      <c r="D7" s="143">
        <v>59502</v>
      </c>
      <c r="E7" s="144"/>
      <c r="F7" s="145">
        <v>37343</v>
      </c>
      <c r="G7" s="146"/>
      <c r="H7" s="147"/>
    </row>
    <row r="8" spans="1:8" x14ac:dyDescent="0.2">
      <c r="A8" s="148"/>
      <c r="B8" s="149"/>
      <c r="C8" s="150"/>
      <c r="D8" s="151">
        <v>31600</v>
      </c>
      <c r="E8" s="152"/>
      <c r="F8" s="153">
        <v>17633</v>
      </c>
      <c r="G8" s="154"/>
      <c r="H8" s="155"/>
    </row>
    <row r="9" spans="1:8" x14ac:dyDescent="0.2">
      <c r="A9" s="136" t="s">
        <v>520</v>
      </c>
      <c r="B9" s="141"/>
      <c r="C9" s="142"/>
      <c r="D9" s="143">
        <v>126460</v>
      </c>
      <c r="E9" s="144"/>
      <c r="F9" s="145">
        <v>47407</v>
      </c>
      <c r="G9" s="146"/>
      <c r="H9" s="147"/>
    </row>
    <row r="10" spans="1:8" x14ac:dyDescent="0.2">
      <c r="A10" s="148"/>
      <c r="B10" s="149"/>
      <c r="C10" s="150"/>
      <c r="D10" s="151">
        <v>66210</v>
      </c>
      <c r="E10" s="152"/>
      <c r="F10" s="153">
        <v>27543</v>
      </c>
      <c r="G10" s="154"/>
      <c r="H10" s="155"/>
    </row>
    <row r="11" spans="1:8" x14ac:dyDescent="0.2">
      <c r="A11" s="136" t="s">
        <v>521</v>
      </c>
      <c r="B11" s="141"/>
      <c r="C11" s="142"/>
      <c r="D11" s="143">
        <v>102210</v>
      </c>
      <c r="E11" s="144"/>
      <c r="F11" s="145">
        <v>49754</v>
      </c>
      <c r="G11" s="146"/>
      <c r="H11" s="147"/>
    </row>
    <row r="12" spans="1:8" x14ac:dyDescent="0.2">
      <c r="A12" s="148"/>
      <c r="B12" s="149"/>
      <c r="C12" s="156"/>
      <c r="D12" s="151">
        <v>60924</v>
      </c>
      <c r="E12" s="152"/>
      <c r="F12" s="153">
        <v>21592</v>
      </c>
      <c r="G12" s="154"/>
      <c r="H12" s="155"/>
    </row>
    <row r="13" spans="1:8" x14ac:dyDescent="0.2">
      <c r="A13" s="136"/>
      <c r="B13" s="141"/>
      <c r="C13" s="157"/>
      <c r="D13" s="158">
        <v>89591</v>
      </c>
      <c r="E13" s="159"/>
      <c r="F13" s="160">
        <v>48464</v>
      </c>
      <c r="G13" s="161"/>
      <c r="H13" s="147"/>
    </row>
    <row r="14" spans="1:8" x14ac:dyDescent="0.2">
      <c r="A14" s="148"/>
      <c r="B14" s="149"/>
      <c r="C14" s="150"/>
      <c r="D14" s="151">
        <v>50877</v>
      </c>
      <c r="E14" s="152"/>
      <c r="F14" s="153">
        <v>25863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4.6100000000000003</v>
      </c>
      <c r="C19" s="162">
        <f>ROUND(VALUE(SUBSTITUTE(実質収支比率等に係る経年分析!G$48,"▲","-")),2)</f>
        <v>4.82</v>
      </c>
      <c r="D19" s="162">
        <f>ROUND(VALUE(SUBSTITUTE(実質収支比率等に係る経年分析!H$48,"▲","-")),2)</f>
        <v>3.24</v>
      </c>
      <c r="E19" s="162">
        <f>ROUND(VALUE(SUBSTITUTE(実質収支比率等に係る経年分析!I$48,"▲","-")),2)</f>
        <v>4.84</v>
      </c>
      <c r="F19" s="162">
        <f>ROUND(VALUE(SUBSTITUTE(実質収支比率等に係る経年分析!J$48,"▲","-")),2)</f>
        <v>5.58</v>
      </c>
    </row>
    <row r="20" spans="1:11" x14ac:dyDescent="0.2">
      <c r="A20" s="162" t="s">
        <v>53</v>
      </c>
      <c r="B20" s="162">
        <f>ROUND(VALUE(SUBSTITUTE(実質収支比率等に係る経年分析!F$47,"▲","-")),2)</f>
        <v>41.97</v>
      </c>
      <c r="C20" s="162">
        <f>ROUND(VALUE(SUBSTITUTE(実質収支比率等に係る経年分析!G$47,"▲","-")),2)</f>
        <v>40.44</v>
      </c>
      <c r="D20" s="162">
        <f>ROUND(VALUE(SUBSTITUTE(実質収支比率等に係る経年分析!H$47,"▲","-")),2)</f>
        <v>43.53</v>
      </c>
      <c r="E20" s="162">
        <f>ROUND(VALUE(SUBSTITUTE(実質収支比率等に係る経年分析!I$47,"▲","-")),2)</f>
        <v>18.73</v>
      </c>
      <c r="F20" s="162">
        <f>ROUND(VALUE(SUBSTITUTE(実質収支比率等に係る経年分析!J$47,"▲","-")),2)</f>
        <v>24.43</v>
      </c>
    </row>
    <row r="21" spans="1:11" x14ac:dyDescent="0.2">
      <c r="A21" s="162" t="s">
        <v>54</v>
      </c>
      <c r="B21" s="162">
        <f>IF(ISNUMBER(VALUE(SUBSTITUTE(実質収支比率等に係る経年分析!F$49,"▲","-"))),ROUND(VALUE(SUBSTITUTE(実質収支比率等に係る経年分析!F$49,"▲","-")),2),NA())</f>
        <v>-1.24</v>
      </c>
      <c r="C21" s="162">
        <f>IF(ISNUMBER(VALUE(SUBSTITUTE(実質収支比率等に係る経年分析!G$49,"▲","-"))),ROUND(VALUE(SUBSTITUTE(実質収支比率等に係る経年分析!G$49,"▲","-")),2),NA())</f>
        <v>-1.36</v>
      </c>
      <c r="D21" s="162">
        <f>IF(ISNUMBER(VALUE(SUBSTITUTE(実質収支比率等に係る経年分析!H$49,"▲","-"))),ROUND(VALUE(SUBSTITUTE(実質収支比率等に係る経年分析!H$49,"▲","-")),2),NA())</f>
        <v>-1.86</v>
      </c>
      <c r="E21" s="162">
        <f>IF(ISNUMBER(VALUE(SUBSTITUTE(実質収支比率等に係る経年分析!I$49,"▲","-"))),ROUND(VALUE(SUBSTITUTE(実質収支比率等に係る経年分析!I$49,"▲","-")),2),NA())</f>
        <v>-19.149999999999999</v>
      </c>
      <c r="F21" s="162">
        <f>IF(ISNUMBER(VALUE(SUBSTITUTE(実質収支比率等に係る経年分析!J$49,"▲","-"))),ROUND(VALUE(SUBSTITUTE(実質収支比率等に係る経年分析!J$49,"▲","-")),2),NA())</f>
        <v>4.99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0.56999999999999995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0.51</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0.03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0.24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0.82</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4.6100000000000003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4.82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3.24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4.83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5.58</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8.34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8.66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9.74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8.19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7.91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2767</v>
      </c>
      <c r="E42" s="164"/>
      <c r="F42" s="164"/>
      <c r="G42" s="164">
        <f>'実質公債費比率（分子）の構造'!L$52</f>
        <v>2715</v>
      </c>
      <c r="H42" s="164"/>
      <c r="I42" s="164"/>
      <c r="J42" s="164">
        <f>'実質公債費比率（分子）の構造'!M$52</f>
        <v>2617</v>
      </c>
      <c r="K42" s="164"/>
      <c r="L42" s="164"/>
      <c r="M42" s="164">
        <f>'実質公債費比率（分子）の構造'!N$52</f>
        <v>2532</v>
      </c>
      <c r="N42" s="164"/>
      <c r="O42" s="164"/>
      <c r="P42" s="164">
        <f>'実質公債費比率（分子）の構造'!O$52</f>
        <v>2359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286</v>
      </c>
      <c r="C44" s="164"/>
      <c r="D44" s="164"/>
      <c r="E44" s="164">
        <f>'実質公債費比率（分子）の構造'!L$50</f>
        <v>286</v>
      </c>
      <c r="F44" s="164"/>
      <c r="G44" s="164"/>
      <c r="H44" s="164">
        <f>'実質公債費比率（分子）の構造'!M$50</f>
        <v>286</v>
      </c>
      <c r="I44" s="164"/>
      <c r="J44" s="164"/>
      <c r="K44" s="164">
        <f>'実質公債費比率（分子）の構造'!N$50</f>
        <v>286</v>
      </c>
      <c r="L44" s="164"/>
      <c r="M44" s="164"/>
      <c r="N44" s="164">
        <f>'実質公債費比率（分子）の構造'!O$50</f>
        <v>267</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525</v>
      </c>
      <c r="C46" s="164"/>
      <c r="D46" s="164"/>
      <c r="E46" s="164">
        <f>'実質公債費比率（分子）の構造'!L$48</f>
        <v>536</v>
      </c>
      <c r="F46" s="164"/>
      <c r="G46" s="164"/>
      <c r="H46" s="164">
        <f>'実質公債費比率（分子）の構造'!M$48</f>
        <v>544</v>
      </c>
      <c r="I46" s="164"/>
      <c r="J46" s="164"/>
      <c r="K46" s="164">
        <f>'実質公債費比率（分子）の構造'!N$48</f>
        <v>530</v>
      </c>
      <c r="L46" s="164"/>
      <c r="M46" s="164"/>
      <c r="N46" s="164">
        <f>'実質公債費比率（分子）の構造'!O$48</f>
        <v>504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2238</v>
      </c>
      <c r="C49" s="164"/>
      <c r="D49" s="164"/>
      <c r="E49" s="164">
        <f>'実質公債費比率（分子）の構造'!L$45</f>
        <v>2315</v>
      </c>
      <c r="F49" s="164"/>
      <c r="G49" s="164"/>
      <c r="H49" s="164">
        <f>'実質公債費比率（分子）の構造'!M$45</f>
        <v>2198</v>
      </c>
      <c r="I49" s="164"/>
      <c r="J49" s="164"/>
      <c r="K49" s="164">
        <f>'実質公債費比率（分子）の構造'!N$45</f>
        <v>2007</v>
      </c>
      <c r="L49" s="164"/>
      <c r="M49" s="164"/>
      <c r="N49" s="164">
        <f>'実質公債費比率（分子）の構造'!O$45</f>
        <v>1957</v>
      </c>
      <c r="O49" s="164"/>
      <c r="P49" s="164"/>
    </row>
    <row r="50" spans="1:16" x14ac:dyDescent="0.2">
      <c r="A50" s="164" t="s">
        <v>67</v>
      </c>
      <c r="B50" s="164" t="e">
        <f>NA()</f>
        <v>#N/A</v>
      </c>
      <c r="C50" s="164">
        <f>IF(ISNUMBER('実質公債費比率（分子）の構造'!K$53),'実質公債費比率（分子）の構造'!K$53,NA())</f>
        <v>282</v>
      </c>
      <c r="D50" s="164" t="e">
        <f>NA()</f>
        <v>#N/A</v>
      </c>
      <c r="E50" s="164" t="e">
        <f>NA()</f>
        <v>#N/A</v>
      </c>
      <c r="F50" s="164">
        <f>IF(ISNUMBER('実質公債費比率（分子）の構造'!L$53),'実質公債費比率（分子）の構造'!L$53,NA())</f>
        <v>422</v>
      </c>
      <c r="G50" s="164" t="e">
        <f>NA()</f>
        <v>#N/A</v>
      </c>
      <c r="H50" s="164" t="e">
        <f>NA()</f>
        <v>#N/A</v>
      </c>
      <c r="I50" s="164">
        <f>IF(ISNUMBER('実質公債費比率（分子）の構造'!M$53),'実質公債費比率（分子）の構造'!M$53,NA())</f>
        <v>411</v>
      </c>
      <c r="J50" s="164" t="e">
        <f>NA()</f>
        <v>#N/A</v>
      </c>
      <c r="K50" s="164" t="e">
        <f>NA()</f>
        <v>#N/A</v>
      </c>
      <c r="L50" s="164">
        <f>IF(ISNUMBER('実質公債費比率（分子）の構造'!N$53),'実質公債費比率（分子）の構造'!N$53,NA())</f>
        <v>291</v>
      </c>
      <c r="M50" s="164" t="e">
        <f>NA()</f>
        <v>#N/A</v>
      </c>
      <c r="N50" s="164" t="e">
        <f>NA()</f>
        <v>#N/A</v>
      </c>
      <c r="O50" s="164">
        <f>IF(ISNUMBER('実質公債費比率（分子）の構造'!O$53),'実質公債費比率（分子）の構造'!O$53,NA())</f>
        <v>369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23317</v>
      </c>
      <c r="E56" s="163"/>
      <c r="F56" s="163"/>
      <c r="G56" s="163">
        <f>'将来負担比率（分子）の構造'!J$52</f>
        <v>23598</v>
      </c>
      <c r="H56" s="163"/>
      <c r="I56" s="163"/>
      <c r="J56" s="163">
        <f>'将来負担比率（分子）の構造'!K$52</f>
        <v>23065</v>
      </c>
      <c r="K56" s="163"/>
      <c r="L56" s="163"/>
      <c r="M56" s="163">
        <f>'将来負担比率（分子）の構造'!L$52</f>
        <v>23570</v>
      </c>
      <c r="N56" s="163"/>
      <c r="O56" s="163"/>
      <c r="P56" s="163">
        <f>'将来負担比率（分子）の構造'!M$52</f>
        <v>23466</v>
      </c>
    </row>
    <row r="57" spans="1:16" x14ac:dyDescent="0.2">
      <c r="A57" s="163" t="s">
        <v>42</v>
      </c>
      <c r="B57" s="163"/>
      <c r="C57" s="163"/>
      <c r="D57" s="163">
        <f>'将来負担比率（分子）の構造'!I$51</f>
        <v>3691</v>
      </c>
      <c r="E57" s="163"/>
      <c r="F57" s="163"/>
      <c r="G57" s="163">
        <f>'将来負担比率（分子）の構造'!J$51</f>
        <v>3686</v>
      </c>
      <c r="H57" s="163"/>
      <c r="I57" s="163"/>
      <c r="J57" s="163">
        <f>'将来負担比率（分子）の構造'!K$51</f>
        <v>3861</v>
      </c>
      <c r="K57" s="163"/>
      <c r="L57" s="163"/>
      <c r="M57" s="163">
        <f>'将来負担比率（分子）の構造'!L$51</f>
        <v>3665</v>
      </c>
      <c r="N57" s="163"/>
      <c r="O57" s="163"/>
      <c r="P57" s="163">
        <f>'将来負担比率（分子）の構造'!M$51</f>
        <v>3396</v>
      </c>
    </row>
    <row r="58" spans="1:16" x14ac:dyDescent="0.2">
      <c r="A58" s="163" t="s">
        <v>41</v>
      </c>
      <c r="B58" s="163"/>
      <c r="C58" s="163"/>
      <c r="D58" s="163">
        <f>'将来負担比率（分子）の構造'!I$50</f>
        <v>12848</v>
      </c>
      <c r="E58" s="163"/>
      <c r="F58" s="163"/>
      <c r="G58" s="163">
        <f>'将来負担比率（分子）の構造'!J$50</f>
        <v>12070</v>
      </c>
      <c r="H58" s="163"/>
      <c r="I58" s="163"/>
      <c r="J58" s="163">
        <f>'将来負担比率（分子）の構造'!K$50</f>
        <v>17213</v>
      </c>
      <c r="K58" s="163"/>
      <c r="L58" s="163"/>
      <c r="M58" s="163">
        <f>'将来負担比率（分子）の構造'!L$50</f>
        <v>12457</v>
      </c>
      <c r="N58" s="163"/>
      <c r="O58" s="163"/>
      <c r="P58" s="163">
        <f>'将来負担比率（分子）の構造'!M$50</f>
        <v>14878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v>
      </c>
      <c r="C61" s="163"/>
      <c r="D61" s="163"/>
      <c r="E61" s="163">
        <f>'将来負担比率（分子）の構造'!J$46</f>
        <v>2</v>
      </c>
      <c r="F61" s="163"/>
      <c r="G61" s="163"/>
      <c r="H61" s="163">
        <f>'将来負担比率（分子）の構造'!K$46</f>
        <v>1</v>
      </c>
      <c r="I61" s="163"/>
      <c r="J61" s="163"/>
      <c r="K61" s="163">
        <f>'将来負担比率（分子）の構造'!L$46</f>
        <v>1</v>
      </c>
      <c r="L61" s="163"/>
      <c r="M61" s="163"/>
      <c r="N61" s="163" t="str">
        <f>'将来負担比率（分子）の構造'!M$46</f>
        <v>-</v>
      </c>
      <c r="O61" s="163"/>
      <c r="P61" s="163"/>
    </row>
    <row r="62" spans="1:16" x14ac:dyDescent="0.2">
      <c r="A62" s="163" t="s">
        <v>35</v>
      </c>
      <c r="B62" s="163">
        <f>'将来負担比率（分子）の構造'!I$45</f>
        <v>6324</v>
      </c>
      <c r="C62" s="163"/>
      <c r="D62" s="163"/>
      <c r="E62" s="163">
        <f>'将来負担比率（分子）の構造'!J$45</f>
        <v>6384</v>
      </c>
      <c r="F62" s="163"/>
      <c r="G62" s="163"/>
      <c r="H62" s="163">
        <f>'将来負担比率（分子）の構造'!K$45</f>
        <v>6250</v>
      </c>
      <c r="I62" s="163"/>
      <c r="J62" s="163"/>
      <c r="K62" s="163">
        <f>'将来負担比率（分子）の構造'!L$45</f>
        <v>6218</v>
      </c>
      <c r="L62" s="163"/>
      <c r="M62" s="163"/>
      <c r="N62" s="163">
        <f>'将来負担比率（分子）の構造'!M$45</f>
        <v>6194</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8532</v>
      </c>
      <c r="C64" s="163"/>
      <c r="D64" s="163"/>
      <c r="E64" s="163">
        <f>'将来負担比率（分子）の構造'!J$43</f>
        <v>7765</v>
      </c>
      <c r="F64" s="163"/>
      <c r="G64" s="163"/>
      <c r="H64" s="163">
        <f>'将来負担比率（分子）の構造'!K$43</f>
        <v>7316</v>
      </c>
      <c r="I64" s="163"/>
      <c r="J64" s="163"/>
      <c r="K64" s="163">
        <f>'将来負担比率（分子）の構造'!L$43</f>
        <v>7069</v>
      </c>
      <c r="L64" s="163"/>
      <c r="M64" s="163"/>
      <c r="N64" s="163">
        <f>'将来負担比率（分子）の構造'!M$43</f>
        <v>6821</v>
      </c>
      <c r="O64" s="163"/>
      <c r="P64" s="163"/>
    </row>
    <row r="65" spans="1:16" x14ac:dyDescent="0.2">
      <c r="A65" s="163" t="s">
        <v>32</v>
      </c>
      <c r="B65" s="163">
        <f>'将来負担比率（分子）の構造'!I$42</f>
        <v>2873</v>
      </c>
      <c r="C65" s="163"/>
      <c r="D65" s="163"/>
      <c r="E65" s="163">
        <f>'将来負担比率（分子）の構造'!J$42</f>
        <v>2582</v>
      </c>
      <c r="F65" s="163"/>
      <c r="G65" s="163"/>
      <c r="H65" s="163">
        <f>'将来負担比率（分子）の構造'!K$42</f>
        <v>2291</v>
      </c>
      <c r="I65" s="163"/>
      <c r="J65" s="163"/>
      <c r="K65" s="163">
        <f>'将来負担比率（分子）の構造'!L$42</f>
        <v>1910</v>
      </c>
      <c r="L65" s="163"/>
      <c r="M65" s="163"/>
      <c r="N65" s="163">
        <f>'将来負担比率（分子）の構造'!M$42</f>
        <v>1714</v>
      </c>
      <c r="O65" s="163"/>
      <c r="P65" s="163"/>
    </row>
    <row r="66" spans="1:16" x14ac:dyDescent="0.2">
      <c r="A66" s="163" t="s">
        <v>31</v>
      </c>
      <c r="B66" s="163">
        <f>'将来負担比率（分子）の構造'!I$41</f>
        <v>20412</v>
      </c>
      <c r="C66" s="163"/>
      <c r="D66" s="163"/>
      <c r="E66" s="163">
        <f>'将来負担比率（分子）の構造'!J$41</f>
        <v>20871</v>
      </c>
      <c r="F66" s="163"/>
      <c r="G66" s="163"/>
      <c r="H66" s="163">
        <f>'将来負担比率（分子）の構造'!K$41</f>
        <v>20252</v>
      </c>
      <c r="I66" s="163"/>
      <c r="J66" s="163"/>
      <c r="K66" s="163">
        <f>'将来負担比率（分子）の構造'!L$41</f>
        <v>22122</v>
      </c>
      <c r="L66" s="163"/>
      <c r="M66" s="163"/>
      <c r="N66" s="163">
        <f>'将来負担比率（分子）の構造'!M$41</f>
        <v>22254</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7490</v>
      </c>
      <c r="C72" s="167">
        <f>基金残高に係る経年分析!G55</f>
        <v>3553</v>
      </c>
      <c r="D72" s="167">
        <f>基金残高に係る経年分析!H55</f>
        <v>4463</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8774</v>
      </c>
      <c r="C74" s="167">
        <f>基金残高に係る経年分析!G57</f>
        <v>11948</v>
      </c>
      <c r="D74" s="167">
        <f>基金残高に係る経年分析!H57</f>
        <v>11279</v>
      </c>
    </row>
  </sheetData>
  <sheetProtection algorithmName="SHA-512" hashValue="OrDAoyv3IU4yFBGjUyvS2N2ej/9R0bwjli8v3HXujHToingqYK6nv4A4hi0UWAxJlVUoieHhkKLjFJxhR/3NGg==" saltValue="TrhBG3Ft+Taz15ziuUiQ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19799497</v>
      </c>
      <c r="S5" s="613"/>
      <c r="T5" s="613"/>
      <c r="U5" s="613"/>
      <c r="V5" s="613"/>
      <c r="W5" s="613"/>
      <c r="X5" s="613"/>
      <c r="Y5" s="614"/>
      <c r="Z5" s="615">
        <v>53.7</v>
      </c>
      <c r="AA5" s="615"/>
      <c r="AB5" s="615"/>
      <c r="AC5" s="615"/>
      <c r="AD5" s="616">
        <v>19285509</v>
      </c>
      <c r="AE5" s="616"/>
      <c r="AF5" s="616"/>
      <c r="AG5" s="616"/>
      <c r="AH5" s="616"/>
      <c r="AI5" s="616"/>
      <c r="AJ5" s="616"/>
      <c r="AK5" s="616"/>
      <c r="AL5" s="617">
        <v>85.2</v>
      </c>
      <c r="AM5" s="618"/>
      <c r="AN5" s="618"/>
      <c r="AO5" s="619"/>
      <c r="AP5" s="609" t="s">
        <v>217</v>
      </c>
      <c r="AQ5" s="610"/>
      <c r="AR5" s="610"/>
      <c r="AS5" s="610"/>
      <c r="AT5" s="610"/>
      <c r="AU5" s="610"/>
      <c r="AV5" s="610"/>
      <c r="AW5" s="610"/>
      <c r="AX5" s="610"/>
      <c r="AY5" s="610"/>
      <c r="AZ5" s="610"/>
      <c r="BA5" s="610"/>
      <c r="BB5" s="610"/>
      <c r="BC5" s="610"/>
      <c r="BD5" s="610"/>
      <c r="BE5" s="610"/>
      <c r="BF5" s="611"/>
      <c r="BG5" s="623">
        <v>19264324</v>
      </c>
      <c r="BH5" s="624"/>
      <c r="BI5" s="624"/>
      <c r="BJ5" s="624"/>
      <c r="BK5" s="624"/>
      <c r="BL5" s="624"/>
      <c r="BM5" s="624"/>
      <c r="BN5" s="625"/>
      <c r="BO5" s="626">
        <v>97.3</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464668</v>
      </c>
      <c r="S6" s="624"/>
      <c r="T6" s="624"/>
      <c r="U6" s="624"/>
      <c r="V6" s="624"/>
      <c r="W6" s="624"/>
      <c r="X6" s="624"/>
      <c r="Y6" s="625"/>
      <c r="Z6" s="626">
        <v>1.3</v>
      </c>
      <c r="AA6" s="626"/>
      <c r="AB6" s="626"/>
      <c r="AC6" s="626"/>
      <c r="AD6" s="627">
        <v>464668</v>
      </c>
      <c r="AE6" s="627"/>
      <c r="AF6" s="627"/>
      <c r="AG6" s="627"/>
      <c r="AH6" s="627"/>
      <c r="AI6" s="627"/>
      <c r="AJ6" s="627"/>
      <c r="AK6" s="627"/>
      <c r="AL6" s="628">
        <v>2.1</v>
      </c>
      <c r="AM6" s="629"/>
      <c r="AN6" s="629"/>
      <c r="AO6" s="630"/>
      <c r="AP6" s="620" t="s">
        <v>222</v>
      </c>
      <c r="AQ6" s="621"/>
      <c r="AR6" s="621"/>
      <c r="AS6" s="621"/>
      <c r="AT6" s="621"/>
      <c r="AU6" s="621"/>
      <c r="AV6" s="621"/>
      <c r="AW6" s="621"/>
      <c r="AX6" s="621"/>
      <c r="AY6" s="621"/>
      <c r="AZ6" s="621"/>
      <c r="BA6" s="621"/>
      <c r="BB6" s="621"/>
      <c r="BC6" s="621"/>
      <c r="BD6" s="621"/>
      <c r="BE6" s="621"/>
      <c r="BF6" s="622"/>
      <c r="BG6" s="623">
        <v>19264324</v>
      </c>
      <c r="BH6" s="624"/>
      <c r="BI6" s="624"/>
      <c r="BJ6" s="624"/>
      <c r="BK6" s="624"/>
      <c r="BL6" s="624"/>
      <c r="BM6" s="624"/>
      <c r="BN6" s="625"/>
      <c r="BO6" s="626">
        <v>97.3</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213287</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213074</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5267</v>
      </c>
      <c r="S7" s="624"/>
      <c r="T7" s="624"/>
      <c r="U7" s="624"/>
      <c r="V7" s="624"/>
      <c r="W7" s="624"/>
      <c r="X7" s="624"/>
      <c r="Y7" s="625"/>
      <c r="Z7" s="626">
        <v>0</v>
      </c>
      <c r="AA7" s="626"/>
      <c r="AB7" s="626"/>
      <c r="AC7" s="626"/>
      <c r="AD7" s="627">
        <v>5267</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11537100</v>
      </c>
      <c r="BH7" s="624"/>
      <c r="BI7" s="624"/>
      <c r="BJ7" s="624"/>
      <c r="BK7" s="624"/>
      <c r="BL7" s="624"/>
      <c r="BM7" s="624"/>
      <c r="BN7" s="625"/>
      <c r="BO7" s="626">
        <v>58.3</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6022376</v>
      </c>
      <c r="CS7" s="624"/>
      <c r="CT7" s="624"/>
      <c r="CU7" s="624"/>
      <c r="CV7" s="624"/>
      <c r="CW7" s="624"/>
      <c r="CX7" s="624"/>
      <c r="CY7" s="625"/>
      <c r="CZ7" s="626">
        <v>17.3</v>
      </c>
      <c r="DA7" s="626"/>
      <c r="DB7" s="626"/>
      <c r="DC7" s="626"/>
      <c r="DD7" s="632">
        <v>250714</v>
      </c>
      <c r="DE7" s="624"/>
      <c r="DF7" s="624"/>
      <c r="DG7" s="624"/>
      <c r="DH7" s="624"/>
      <c r="DI7" s="624"/>
      <c r="DJ7" s="624"/>
      <c r="DK7" s="624"/>
      <c r="DL7" s="624"/>
      <c r="DM7" s="624"/>
      <c r="DN7" s="624"/>
      <c r="DO7" s="624"/>
      <c r="DP7" s="625"/>
      <c r="DQ7" s="632">
        <v>5497511</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107974</v>
      </c>
      <c r="S8" s="624"/>
      <c r="T8" s="624"/>
      <c r="U8" s="624"/>
      <c r="V8" s="624"/>
      <c r="W8" s="624"/>
      <c r="X8" s="624"/>
      <c r="Y8" s="625"/>
      <c r="Z8" s="626">
        <v>0.3</v>
      </c>
      <c r="AA8" s="626"/>
      <c r="AB8" s="626"/>
      <c r="AC8" s="626"/>
      <c r="AD8" s="627">
        <v>107974</v>
      </c>
      <c r="AE8" s="627"/>
      <c r="AF8" s="627"/>
      <c r="AG8" s="627"/>
      <c r="AH8" s="627"/>
      <c r="AI8" s="627"/>
      <c r="AJ8" s="627"/>
      <c r="AK8" s="627"/>
      <c r="AL8" s="628">
        <v>0.5</v>
      </c>
      <c r="AM8" s="629"/>
      <c r="AN8" s="629"/>
      <c r="AO8" s="630"/>
      <c r="AP8" s="620" t="s">
        <v>228</v>
      </c>
      <c r="AQ8" s="621"/>
      <c r="AR8" s="621"/>
      <c r="AS8" s="621"/>
      <c r="AT8" s="621"/>
      <c r="AU8" s="621"/>
      <c r="AV8" s="621"/>
      <c r="AW8" s="621"/>
      <c r="AX8" s="621"/>
      <c r="AY8" s="621"/>
      <c r="AZ8" s="621"/>
      <c r="BA8" s="621"/>
      <c r="BB8" s="621"/>
      <c r="BC8" s="621"/>
      <c r="BD8" s="621"/>
      <c r="BE8" s="621"/>
      <c r="BF8" s="622"/>
      <c r="BG8" s="623">
        <v>99908</v>
      </c>
      <c r="BH8" s="624"/>
      <c r="BI8" s="624"/>
      <c r="BJ8" s="624"/>
      <c r="BK8" s="624"/>
      <c r="BL8" s="624"/>
      <c r="BM8" s="624"/>
      <c r="BN8" s="625"/>
      <c r="BO8" s="626">
        <v>0.5</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9410524</v>
      </c>
      <c r="CS8" s="624"/>
      <c r="CT8" s="624"/>
      <c r="CU8" s="624"/>
      <c r="CV8" s="624"/>
      <c r="CW8" s="624"/>
      <c r="CX8" s="624"/>
      <c r="CY8" s="625"/>
      <c r="CZ8" s="626">
        <v>27</v>
      </c>
      <c r="DA8" s="626"/>
      <c r="DB8" s="626"/>
      <c r="DC8" s="626"/>
      <c r="DD8" s="632">
        <v>121328</v>
      </c>
      <c r="DE8" s="624"/>
      <c r="DF8" s="624"/>
      <c r="DG8" s="624"/>
      <c r="DH8" s="624"/>
      <c r="DI8" s="624"/>
      <c r="DJ8" s="624"/>
      <c r="DK8" s="624"/>
      <c r="DL8" s="624"/>
      <c r="DM8" s="624"/>
      <c r="DN8" s="624"/>
      <c r="DO8" s="624"/>
      <c r="DP8" s="625"/>
      <c r="DQ8" s="632">
        <v>5707349</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143373</v>
      </c>
      <c r="S9" s="624"/>
      <c r="T9" s="624"/>
      <c r="U9" s="624"/>
      <c r="V9" s="624"/>
      <c r="W9" s="624"/>
      <c r="X9" s="624"/>
      <c r="Y9" s="625"/>
      <c r="Z9" s="626">
        <v>0.4</v>
      </c>
      <c r="AA9" s="626"/>
      <c r="AB9" s="626"/>
      <c r="AC9" s="626"/>
      <c r="AD9" s="627">
        <v>143373</v>
      </c>
      <c r="AE9" s="627"/>
      <c r="AF9" s="627"/>
      <c r="AG9" s="627"/>
      <c r="AH9" s="627"/>
      <c r="AI9" s="627"/>
      <c r="AJ9" s="627"/>
      <c r="AK9" s="627"/>
      <c r="AL9" s="628">
        <v>0.6</v>
      </c>
      <c r="AM9" s="629"/>
      <c r="AN9" s="629"/>
      <c r="AO9" s="630"/>
      <c r="AP9" s="620" t="s">
        <v>231</v>
      </c>
      <c r="AQ9" s="621"/>
      <c r="AR9" s="621"/>
      <c r="AS9" s="621"/>
      <c r="AT9" s="621"/>
      <c r="AU9" s="621"/>
      <c r="AV9" s="621"/>
      <c r="AW9" s="621"/>
      <c r="AX9" s="621"/>
      <c r="AY9" s="621"/>
      <c r="AZ9" s="621"/>
      <c r="BA9" s="621"/>
      <c r="BB9" s="621"/>
      <c r="BC9" s="621"/>
      <c r="BD9" s="621"/>
      <c r="BE9" s="621"/>
      <c r="BF9" s="622"/>
      <c r="BG9" s="623">
        <v>3264693</v>
      </c>
      <c r="BH9" s="624"/>
      <c r="BI9" s="624"/>
      <c r="BJ9" s="624"/>
      <c r="BK9" s="624"/>
      <c r="BL9" s="624"/>
      <c r="BM9" s="624"/>
      <c r="BN9" s="625"/>
      <c r="BO9" s="626">
        <v>16.5</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4675478</v>
      </c>
      <c r="CS9" s="624"/>
      <c r="CT9" s="624"/>
      <c r="CU9" s="624"/>
      <c r="CV9" s="624"/>
      <c r="CW9" s="624"/>
      <c r="CX9" s="624"/>
      <c r="CY9" s="625"/>
      <c r="CZ9" s="626">
        <v>13.4</v>
      </c>
      <c r="DA9" s="626"/>
      <c r="DB9" s="626"/>
      <c r="DC9" s="626"/>
      <c r="DD9" s="632">
        <v>1940965</v>
      </c>
      <c r="DE9" s="624"/>
      <c r="DF9" s="624"/>
      <c r="DG9" s="624"/>
      <c r="DH9" s="624"/>
      <c r="DI9" s="624"/>
      <c r="DJ9" s="624"/>
      <c r="DK9" s="624"/>
      <c r="DL9" s="624"/>
      <c r="DM9" s="624"/>
      <c r="DN9" s="624"/>
      <c r="DO9" s="624"/>
      <c r="DP9" s="625"/>
      <c r="DQ9" s="632">
        <v>2494771</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156241</v>
      </c>
      <c r="BH10" s="624"/>
      <c r="BI10" s="624"/>
      <c r="BJ10" s="624"/>
      <c r="BK10" s="624"/>
      <c r="BL10" s="624"/>
      <c r="BM10" s="624"/>
      <c r="BN10" s="625"/>
      <c r="BO10" s="626">
        <v>0.8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23531</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4335</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1584959</v>
      </c>
      <c r="S11" s="624"/>
      <c r="T11" s="624"/>
      <c r="U11" s="624"/>
      <c r="V11" s="624"/>
      <c r="W11" s="624"/>
      <c r="X11" s="624"/>
      <c r="Y11" s="625"/>
      <c r="Z11" s="628">
        <v>4.3</v>
      </c>
      <c r="AA11" s="629"/>
      <c r="AB11" s="629"/>
      <c r="AC11" s="635"/>
      <c r="AD11" s="632">
        <v>1584959</v>
      </c>
      <c r="AE11" s="624"/>
      <c r="AF11" s="624"/>
      <c r="AG11" s="624"/>
      <c r="AH11" s="624"/>
      <c r="AI11" s="624"/>
      <c r="AJ11" s="624"/>
      <c r="AK11" s="625"/>
      <c r="AL11" s="628">
        <v>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8016258</v>
      </c>
      <c r="BH11" s="624"/>
      <c r="BI11" s="624"/>
      <c r="BJ11" s="624"/>
      <c r="BK11" s="624"/>
      <c r="BL11" s="624"/>
      <c r="BM11" s="624"/>
      <c r="BN11" s="625"/>
      <c r="BO11" s="626">
        <v>40.5</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1685970</v>
      </c>
      <c r="CS11" s="624"/>
      <c r="CT11" s="624"/>
      <c r="CU11" s="624"/>
      <c r="CV11" s="624"/>
      <c r="CW11" s="624"/>
      <c r="CX11" s="624"/>
      <c r="CY11" s="625"/>
      <c r="CZ11" s="626">
        <v>4.8</v>
      </c>
      <c r="DA11" s="626"/>
      <c r="DB11" s="626"/>
      <c r="DC11" s="626"/>
      <c r="DD11" s="632">
        <v>399799</v>
      </c>
      <c r="DE11" s="624"/>
      <c r="DF11" s="624"/>
      <c r="DG11" s="624"/>
      <c r="DH11" s="624"/>
      <c r="DI11" s="624"/>
      <c r="DJ11" s="624"/>
      <c r="DK11" s="624"/>
      <c r="DL11" s="624"/>
      <c r="DM11" s="624"/>
      <c r="DN11" s="624"/>
      <c r="DO11" s="624"/>
      <c r="DP11" s="625"/>
      <c r="DQ11" s="632">
        <v>1029185</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12720</v>
      </c>
      <c r="S12" s="624"/>
      <c r="T12" s="624"/>
      <c r="U12" s="624"/>
      <c r="V12" s="624"/>
      <c r="W12" s="624"/>
      <c r="X12" s="624"/>
      <c r="Y12" s="625"/>
      <c r="Z12" s="626">
        <v>0</v>
      </c>
      <c r="AA12" s="626"/>
      <c r="AB12" s="626"/>
      <c r="AC12" s="626"/>
      <c r="AD12" s="627">
        <v>12720</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7029768</v>
      </c>
      <c r="BH12" s="624"/>
      <c r="BI12" s="624"/>
      <c r="BJ12" s="624"/>
      <c r="BK12" s="624"/>
      <c r="BL12" s="624"/>
      <c r="BM12" s="624"/>
      <c r="BN12" s="625"/>
      <c r="BO12" s="626">
        <v>35.5</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914471</v>
      </c>
      <c r="CS12" s="624"/>
      <c r="CT12" s="624"/>
      <c r="CU12" s="624"/>
      <c r="CV12" s="624"/>
      <c r="CW12" s="624"/>
      <c r="CX12" s="624"/>
      <c r="CY12" s="625"/>
      <c r="CZ12" s="626">
        <v>2.6</v>
      </c>
      <c r="DA12" s="626"/>
      <c r="DB12" s="626"/>
      <c r="DC12" s="626"/>
      <c r="DD12" s="632">
        <v>208373</v>
      </c>
      <c r="DE12" s="624"/>
      <c r="DF12" s="624"/>
      <c r="DG12" s="624"/>
      <c r="DH12" s="624"/>
      <c r="DI12" s="624"/>
      <c r="DJ12" s="624"/>
      <c r="DK12" s="624"/>
      <c r="DL12" s="624"/>
      <c r="DM12" s="624"/>
      <c r="DN12" s="624"/>
      <c r="DO12" s="624"/>
      <c r="DP12" s="625"/>
      <c r="DQ12" s="632">
        <v>794695</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v>6179</v>
      </c>
      <c r="S13" s="624"/>
      <c r="T13" s="624"/>
      <c r="U13" s="624"/>
      <c r="V13" s="624"/>
      <c r="W13" s="624"/>
      <c r="X13" s="624"/>
      <c r="Y13" s="625"/>
      <c r="Z13" s="626">
        <v>0</v>
      </c>
      <c r="AA13" s="626"/>
      <c r="AB13" s="626"/>
      <c r="AC13" s="626"/>
      <c r="AD13" s="627">
        <v>6179</v>
      </c>
      <c r="AE13" s="627"/>
      <c r="AF13" s="627"/>
      <c r="AG13" s="627"/>
      <c r="AH13" s="627"/>
      <c r="AI13" s="627"/>
      <c r="AJ13" s="627"/>
      <c r="AK13" s="627"/>
      <c r="AL13" s="628">
        <v>0</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6924779</v>
      </c>
      <c r="BH13" s="624"/>
      <c r="BI13" s="624"/>
      <c r="BJ13" s="624"/>
      <c r="BK13" s="624"/>
      <c r="BL13" s="624"/>
      <c r="BM13" s="624"/>
      <c r="BN13" s="625"/>
      <c r="BO13" s="626">
        <v>35</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3444700</v>
      </c>
      <c r="CS13" s="624"/>
      <c r="CT13" s="624"/>
      <c r="CU13" s="624"/>
      <c r="CV13" s="624"/>
      <c r="CW13" s="624"/>
      <c r="CX13" s="624"/>
      <c r="CY13" s="625"/>
      <c r="CZ13" s="626">
        <v>9.9</v>
      </c>
      <c r="DA13" s="626"/>
      <c r="DB13" s="626"/>
      <c r="DC13" s="626"/>
      <c r="DD13" s="632">
        <v>1082905</v>
      </c>
      <c r="DE13" s="624"/>
      <c r="DF13" s="624"/>
      <c r="DG13" s="624"/>
      <c r="DH13" s="624"/>
      <c r="DI13" s="624"/>
      <c r="DJ13" s="624"/>
      <c r="DK13" s="624"/>
      <c r="DL13" s="624"/>
      <c r="DM13" s="624"/>
      <c r="DN13" s="624"/>
      <c r="DO13" s="624"/>
      <c r="DP13" s="625"/>
      <c r="DQ13" s="632">
        <v>2643453</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269173</v>
      </c>
      <c r="BH14" s="624"/>
      <c r="BI14" s="624"/>
      <c r="BJ14" s="624"/>
      <c r="BK14" s="624"/>
      <c r="BL14" s="624"/>
      <c r="BM14" s="624"/>
      <c r="BN14" s="625"/>
      <c r="BO14" s="626">
        <v>1.4</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1688147</v>
      </c>
      <c r="CS14" s="624"/>
      <c r="CT14" s="624"/>
      <c r="CU14" s="624"/>
      <c r="CV14" s="624"/>
      <c r="CW14" s="624"/>
      <c r="CX14" s="624"/>
      <c r="CY14" s="625"/>
      <c r="CZ14" s="626">
        <v>4.8</v>
      </c>
      <c r="DA14" s="626"/>
      <c r="DB14" s="626"/>
      <c r="DC14" s="626"/>
      <c r="DD14" s="632">
        <v>405659</v>
      </c>
      <c r="DE14" s="624"/>
      <c r="DF14" s="624"/>
      <c r="DG14" s="624"/>
      <c r="DH14" s="624"/>
      <c r="DI14" s="624"/>
      <c r="DJ14" s="624"/>
      <c r="DK14" s="624"/>
      <c r="DL14" s="624"/>
      <c r="DM14" s="624"/>
      <c r="DN14" s="624"/>
      <c r="DO14" s="624"/>
      <c r="DP14" s="625"/>
      <c r="DQ14" s="632">
        <v>1323895</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120479</v>
      </c>
      <c r="S15" s="624"/>
      <c r="T15" s="624"/>
      <c r="U15" s="624"/>
      <c r="V15" s="624"/>
      <c r="W15" s="624"/>
      <c r="X15" s="624"/>
      <c r="Y15" s="625"/>
      <c r="Z15" s="626">
        <v>0.3</v>
      </c>
      <c r="AA15" s="626"/>
      <c r="AB15" s="626"/>
      <c r="AC15" s="626"/>
      <c r="AD15" s="627">
        <v>120479</v>
      </c>
      <c r="AE15" s="627"/>
      <c r="AF15" s="627"/>
      <c r="AG15" s="627"/>
      <c r="AH15" s="627"/>
      <c r="AI15" s="627"/>
      <c r="AJ15" s="627"/>
      <c r="AK15" s="627"/>
      <c r="AL15" s="628">
        <v>0.5</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428283</v>
      </c>
      <c r="BH15" s="624"/>
      <c r="BI15" s="624"/>
      <c r="BJ15" s="624"/>
      <c r="BK15" s="624"/>
      <c r="BL15" s="624"/>
      <c r="BM15" s="624"/>
      <c r="BN15" s="625"/>
      <c r="BO15" s="626">
        <v>2.2000000000000002</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4805363</v>
      </c>
      <c r="CS15" s="624"/>
      <c r="CT15" s="624"/>
      <c r="CU15" s="624"/>
      <c r="CV15" s="624"/>
      <c r="CW15" s="624"/>
      <c r="CX15" s="624"/>
      <c r="CY15" s="625"/>
      <c r="CZ15" s="626">
        <v>13.8</v>
      </c>
      <c r="DA15" s="626"/>
      <c r="DB15" s="626"/>
      <c r="DC15" s="626"/>
      <c r="DD15" s="632">
        <v>1546054</v>
      </c>
      <c r="DE15" s="624"/>
      <c r="DF15" s="624"/>
      <c r="DG15" s="624"/>
      <c r="DH15" s="624"/>
      <c r="DI15" s="624"/>
      <c r="DJ15" s="624"/>
      <c r="DK15" s="624"/>
      <c r="DL15" s="624"/>
      <c r="DM15" s="624"/>
      <c r="DN15" s="624"/>
      <c r="DO15" s="624"/>
      <c r="DP15" s="625"/>
      <c r="DQ15" s="632">
        <v>3495928</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296006</v>
      </c>
      <c r="S16" s="624"/>
      <c r="T16" s="624"/>
      <c r="U16" s="624"/>
      <c r="V16" s="624"/>
      <c r="W16" s="624"/>
      <c r="X16" s="624"/>
      <c r="Y16" s="625"/>
      <c r="Z16" s="626">
        <v>0.8</v>
      </c>
      <c r="AA16" s="626"/>
      <c r="AB16" s="626"/>
      <c r="AC16" s="626"/>
      <c r="AD16" s="627">
        <v>296006</v>
      </c>
      <c r="AE16" s="627"/>
      <c r="AF16" s="627"/>
      <c r="AG16" s="627"/>
      <c r="AH16" s="627"/>
      <c r="AI16" s="627"/>
      <c r="AJ16" s="627"/>
      <c r="AK16" s="627"/>
      <c r="AL16" s="628">
        <v>1.3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22395</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11255</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325593</v>
      </c>
      <c r="S17" s="624"/>
      <c r="T17" s="624"/>
      <c r="U17" s="624"/>
      <c r="V17" s="624"/>
      <c r="W17" s="624"/>
      <c r="X17" s="624"/>
      <c r="Y17" s="625"/>
      <c r="Z17" s="626">
        <v>0.9</v>
      </c>
      <c r="AA17" s="626"/>
      <c r="AB17" s="626"/>
      <c r="AC17" s="626"/>
      <c r="AD17" s="627">
        <v>325593</v>
      </c>
      <c r="AE17" s="627"/>
      <c r="AF17" s="627"/>
      <c r="AG17" s="627"/>
      <c r="AH17" s="627"/>
      <c r="AI17" s="627"/>
      <c r="AJ17" s="627"/>
      <c r="AK17" s="627"/>
      <c r="AL17" s="628">
        <v>1.4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1956861</v>
      </c>
      <c r="CS17" s="624"/>
      <c r="CT17" s="624"/>
      <c r="CU17" s="624"/>
      <c r="CV17" s="624"/>
      <c r="CW17" s="624"/>
      <c r="CX17" s="624"/>
      <c r="CY17" s="625"/>
      <c r="CZ17" s="626">
        <v>5.6</v>
      </c>
      <c r="DA17" s="626"/>
      <c r="DB17" s="626"/>
      <c r="DC17" s="626"/>
      <c r="DD17" s="632" t="s">
        <v>122</v>
      </c>
      <c r="DE17" s="624"/>
      <c r="DF17" s="624"/>
      <c r="DG17" s="624"/>
      <c r="DH17" s="624"/>
      <c r="DI17" s="624"/>
      <c r="DJ17" s="624"/>
      <c r="DK17" s="624"/>
      <c r="DL17" s="624"/>
      <c r="DM17" s="624"/>
      <c r="DN17" s="624"/>
      <c r="DO17" s="624"/>
      <c r="DP17" s="625"/>
      <c r="DQ17" s="632">
        <v>1956861</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50368</v>
      </c>
      <c r="S18" s="624"/>
      <c r="T18" s="624"/>
      <c r="U18" s="624"/>
      <c r="V18" s="624"/>
      <c r="W18" s="624"/>
      <c r="X18" s="624"/>
      <c r="Y18" s="625"/>
      <c r="Z18" s="626">
        <v>0.1</v>
      </c>
      <c r="AA18" s="626"/>
      <c r="AB18" s="626"/>
      <c r="AC18" s="626"/>
      <c r="AD18" s="627">
        <v>50368</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270997</v>
      </c>
      <c r="S19" s="624"/>
      <c r="T19" s="624"/>
      <c r="U19" s="624"/>
      <c r="V19" s="624"/>
      <c r="W19" s="624"/>
      <c r="X19" s="624"/>
      <c r="Y19" s="625"/>
      <c r="Z19" s="626">
        <v>0.7</v>
      </c>
      <c r="AA19" s="626"/>
      <c r="AB19" s="626"/>
      <c r="AC19" s="626"/>
      <c r="AD19" s="627">
        <v>270997</v>
      </c>
      <c r="AE19" s="627"/>
      <c r="AF19" s="627"/>
      <c r="AG19" s="627"/>
      <c r="AH19" s="627"/>
      <c r="AI19" s="627"/>
      <c r="AJ19" s="627"/>
      <c r="AK19" s="627"/>
      <c r="AL19" s="628">
        <v>1.2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535173</v>
      </c>
      <c r="BH19" s="624"/>
      <c r="BI19" s="624"/>
      <c r="BJ19" s="624"/>
      <c r="BK19" s="624"/>
      <c r="BL19" s="624"/>
      <c r="BM19" s="624"/>
      <c r="BN19" s="625"/>
      <c r="BO19" s="626">
        <v>2.7</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4228</v>
      </c>
      <c r="S20" s="624"/>
      <c r="T20" s="624"/>
      <c r="U20" s="624"/>
      <c r="V20" s="624"/>
      <c r="W20" s="624"/>
      <c r="X20" s="624"/>
      <c r="Y20" s="625"/>
      <c r="Z20" s="626">
        <v>0</v>
      </c>
      <c r="AA20" s="626"/>
      <c r="AB20" s="626"/>
      <c r="AC20" s="626"/>
      <c r="AD20" s="627">
        <v>4228</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535173</v>
      </c>
      <c r="BH20" s="624"/>
      <c r="BI20" s="624"/>
      <c r="BJ20" s="624"/>
      <c r="BK20" s="624"/>
      <c r="BL20" s="624"/>
      <c r="BM20" s="624"/>
      <c r="BN20" s="625"/>
      <c r="BO20" s="626">
        <v>2.7</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34863103</v>
      </c>
      <c r="CS20" s="624"/>
      <c r="CT20" s="624"/>
      <c r="CU20" s="624"/>
      <c r="CV20" s="624"/>
      <c r="CW20" s="624"/>
      <c r="CX20" s="624"/>
      <c r="CY20" s="625"/>
      <c r="CZ20" s="626">
        <v>100</v>
      </c>
      <c r="DA20" s="626"/>
      <c r="DB20" s="626"/>
      <c r="DC20" s="626"/>
      <c r="DD20" s="632">
        <v>5955797</v>
      </c>
      <c r="DE20" s="624"/>
      <c r="DF20" s="624"/>
      <c r="DG20" s="624"/>
      <c r="DH20" s="624"/>
      <c r="DI20" s="624"/>
      <c r="DJ20" s="624"/>
      <c r="DK20" s="624"/>
      <c r="DL20" s="624"/>
      <c r="DM20" s="624"/>
      <c r="DN20" s="624"/>
      <c r="DO20" s="624"/>
      <c r="DP20" s="625"/>
      <c r="DQ20" s="632">
        <v>25172312</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510282</v>
      </c>
      <c r="S21" s="624"/>
      <c r="T21" s="624"/>
      <c r="U21" s="624"/>
      <c r="V21" s="624"/>
      <c r="W21" s="624"/>
      <c r="X21" s="624"/>
      <c r="Y21" s="625"/>
      <c r="Z21" s="626">
        <v>1.4</v>
      </c>
      <c r="AA21" s="626"/>
      <c r="AB21" s="626"/>
      <c r="AC21" s="626"/>
      <c r="AD21" s="627">
        <v>220067</v>
      </c>
      <c r="AE21" s="627"/>
      <c r="AF21" s="627"/>
      <c r="AG21" s="627"/>
      <c r="AH21" s="627"/>
      <c r="AI21" s="627"/>
      <c r="AJ21" s="627"/>
      <c r="AK21" s="627"/>
      <c r="AL21" s="628">
        <v>1</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21185</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220067</v>
      </c>
      <c r="S22" s="624"/>
      <c r="T22" s="624"/>
      <c r="U22" s="624"/>
      <c r="V22" s="624"/>
      <c r="W22" s="624"/>
      <c r="X22" s="624"/>
      <c r="Y22" s="625"/>
      <c r="Z22" s="626">
        <v>0.6</v>
      </c>
      <c r="AA22" s="626"/>
      <c r="AB22" s="626"/>
      <c r="AC22" s="626"/>
      <c r="AD22" s="627">
        <v>220067</v>
      </c>
      <c r="AE22" s="627"/>
      <c r="AF22" s="627"/>
      <c r="AG22" s="627"/>
      <c r="AH22" s="627"/>
      <c r="AI22" s="627"/>
      <c r="AJ22" s="627"/>
      <c r="AK22" s="627"/>
      <c r="AL22" s="628">
        <v>1</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290215</v>
      </c>
      <c r="S23" s="624"/>
      <c r="T23" s="624"/>
      <c r="U23" s="624"/>
      <c r="V23" s="624"/>
      <c r="W23" s="624"/>
      <c r="X23" s="624"/>
      <c r="Y23" s="625"/>
      <c r="Z23" s="626">
        <v>0.8</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513988</v>
      </c>
      <c r="BH23" s="624"/>
      <c r="BI23" s="624"/>
      <c r="BJ23" s="624"/>
      <c r="BK23" s="624"/>
      <c r="BL23" s="624"/>
      <c r="BM23" s="624"/>
      <c r="BN23" s="625"/>
      <c r="BO23" s="626">
        <v>2.6</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13295723</v>
      </c>
      <c r="CS24" s="613"/>
      <c r="CT24" s="613"/>
      <c r="CU24" s="613"/>
      <c r="CV24" s="613"/>
      <c r="CW24" s="613"/>
      <c r="CX24" s="613"/>
      <c r="CY24" s="614"/>
      <c r="CZ24" s="617">
        <v>38.1</v>
      </c>
      <c r="DA24" s="618"/>
      <c r="DB24" s="618"/>
      <c r="DC24" s="634"/>
      <c r="DD24" s="658">
        <v>9964948</v>
      </c>
      <c r="DE24" s="613"/>
      <c r="DF24" s="613"/>
      <c r="DG24" s="613"/>
      <c r="DH24" s="613"/>
      <c r="DI24" s="613"/>
      <c r="DJ24" s="613"/>
      <c r="DK24" s="614"/>
      <c r="DL24" s="658">
        <v>9587499</v>
      </c>
      <c r="DM24" s="613"/>
      <c r="DN24" s="613"/>
      <c r="DO24" s="613"/>
      <c r="DP24" s="613"/>
      <c r="DQ24" s="613"/>
      <c r="DR24" s="613"/>
      <c r="DS24" s="613"/>
      <c r="DT24" s="613"/>
      <c r="DU24" s="613"/>
      <c r="DV24" s="614"/>
      <c r="DW24" s="617">
        <v>42.4</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23376997</v>
      </c>
      <c r="S25" s="624"/>
      <c r="T25" s="624"/>
      <c r="U25" s="624"/>
      <c r="V25" s="624"/>
      <c r="W25" s="624"/>
      <c r="X25" s="624"/>
      <c r="Y25" s="625"/>
      <c r="Z25" s="626">
        <v>63.4</v>
      </c>
      <c r="AA25" s="626"/>
      <c r="AB25" s="626"/>
      <c r="AC25" s="626"/>
      <c r="AD25" s="627">
        <v>22572794</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6781268</v>
      </c>
      <c r="CS25" s="655"/>
      <c r="CT25" s="655"/>
      <c r="CU25" s="655"/>
      <c r="CV25" s="655"/>
      <c r="CW25" s="655"/>
      <c r="CX25" s="655"/>
      <c r="CY25" s="656"/>
      <c r="CZ25" s="628">
        <v>19.5</v>
      </c>
      <c r="DA25" s="653"/>
      <c r="DB25" s="653"/>
      <c r="DC25" s="657"/>
      <c r="DD25" s="632">
        <v>6143010</v>
      </c>
      <c r="DE25" s="655"/>
      <c r="DF25" s="655"/>
      <c r="DG25" s="655"/>
      <c r="DH25" s="655"/>
      <c r="DI25" s="655"/>
      <c r="DJ25" s="655"/>
      <c r="DK25" s="656"/>
      <c r="DL25" s="632">
        <v>6085559</v>
      </c>
      <c r="DM25" s="655"/>
      <c r="DN25" s="655"/>
      <c r="DO25" s="655"/>
      <c r="DP25" s="655"/>
      <c r="DQ25" s="655"/>
      <c r="DR25" s="655"/>
      <c r="DS25" s="655"/>
      <c r="DT25" s="655"/>
      <c r="DU25" s="655"/>
      <c r="DV25" s="656"/>
      <c r="DW25" s="628">
        <v>26.9</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8545</v>
      </c>
      <c r="S26" s="624"/>
      <c r="T26" s="624"/>
      <c r="U26" s="624"/>
      <c r="V26" s="624"/>
      <c r="W26" s="624"/>
      <c r="X26" s="624"/>
      <c r="Y26" s="625"/>
      <c r="Z26" s="626">
        <v>0</v>
      </c>
      <c r="AA26" s="626"/>
      <c r="AB26" s="626"/>
      <c r="AC26" s="626"/>
      <c r="AD26" s="627">
        <v>8545</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3980228</v>
      </c>
      <c r="CS26" s="624"/>
      <c r="CT26" s="624"/>
      <c r="CU26" s="624"/>
      <c r="CV26" s="624"/>
      <c r="CW26" s="624"/>
      <c r="CX26" s="624"/>
      <c r="CY26" s="625"/>
      <c r="CZ26" s="628">
        <v>11.4</v>
      </c>
      <c r="DA26" s="653"/>
      <c r="DB26" s="653"/>
      <c r="DC26" s="657"/>
      <c r="DD26" s="632">
        <v>3644151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42553</v>
      </c>
      <c r="S27" s="624"/>
      <c r="T27" s="624"/>
      <c r="U27" s="624"/>
      <c r="V27" s="624"/>
      <c r="W27" s="624"/>
      <c r="X27" s="624"/>
      <c r="Y27" s="625"/>
      <c r="Z27" s="626">
        <v>0.1</v>
      </c>
      <c r="AA27" s="626"/>
      <c r="AB27" s="626"/>
      <c r="AC27" s="626"/>
      <c r="AD27" s="627">
        <v>12170</v>
      </c>
      <c r="AE27" s="627"/>
      <c r="AF27" s="627"/>
      <c r="AG27" s="627"/>
      <c r="AH27" s="627"/>
      <c r="AI27" s="627"/>
      <c r="AJ27" s="627"/>
      <c r="AK27" s="627"/>
      <c r="AL27" s="628">
        <v>0.1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19799497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4557594</v>
      </c>
      <c r="CS27" s="655"/>
      <c r="CT27" s="655"/>
      <c r="CU27" s="655"/>
      <c r="CV27" s="655"/>
      <c r="CW27" s="655"/>
      <c r="CX27" s="655"/>
      <c r="CY27" s="656"/>
      <c r="CZ27" s="628">
        <v>13.1</v>
      </c>
      <c r="DA27" s="653"/>
      <c r="DB27" s="653"/>
      <c r="DC27" s="657"/>
      <c r="DD27" s="632">
        <v>1865077</v>
      </c>
      <c r="DE27" s="655"/>
      <c r="DF27" s="655"/>
      <c r="DG27" s="655"/>
      <c r="DH27" s="655"/>
      <c r="DI27" s="655"/>
      <c r="DJ27" s="655"/>
      <c r="DK27" s="656"/>
      <c r="DL27" s="632">
        <v>1545079</v>
      </c>
      <c r="DM27" s="655"/>
      <c r="DN27" s="655"/>
      <c r="DO27" s="655"/>
      <c r="DP27" s="655"/>
      <c r="DQ27" s="655"/>
      <c r="DR27" s="655"/>
      <c r="DS27" s="655"/>
      <c r="DT27" s="655"/>
      <c r="DU27" s="655"/>
      <c r="DV27" s="656"/>
      <c r="DW27" s="628">
        <v>6.8</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297103</v>
      </c>
      <c r="S28" s="624"/>
      <c r="T28" s="624"/>
      <c r="U28" s="624"/>
      <c r="V28" s="624"/>
      <c r="W28" s="624"/>
      <c r="X28" s="624"/>
      <c r="Y28" s="625"/>
      <c r="Z28" s="626">
        <v>0.8</v>
      </c>
      <c r="AA28" s="626"/>
      <c r="AB28" s="626"/>
      <c r="AC28" s="626"/>
      <c r="AD28" s="627">
        <v>21223</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1956861</v>
      </c>
      <c r="CS28" s="624"/>
      <c r="CT28" s="624"/>
      <c r="CU28" s="624"/>
      <c r="CV28" s="624"/>
      <c r="CW28" s="624"/>
      <c r="CX28" s="624"/>
      <c r="CY28" s="625"/>
      <c r="CZ28" s="628">
        <v>5.6</v>
      </c>
      <c r="DA28" s="653"/>
      <c r="DB28" s="653"/>
      <c r="DC28" s="657"/>
      <c r="DD28" s="632">
        <v>1956861</v>
      </c>
      <c r="DE28" s="624"/>
      <c r="DF28" s="624"/>
      <c r="DG28" s="624"/>
      <c r="DH28" s="624"/>
      <c r="DI28" s="624"/>
      <c r="DJ28" s="624"/>
      <c r="DK28" s="625"/>
      <c r="DL28" s="632">
        <v>1956861</v>
      </c>
      <c r="DM28" s="624"/>
      <c r="DN28" s="624"/>
      <c r="DO28" s="624"/>
      <c r="DP28" s="624"/>
      <c r="DQ28" s="624"/>
      <c r="DR28" s="624"/>
      <c r="DS28" s="624"/>
      <c r="DT28" s="624"/>
      <c r="DU28" s="624"/>
      <c r="DV28" s="625"/>
      <c r="DW28" s="628">
        <v>8.6</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168564</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1956861</v>
      </c>
      <c r="CS29" s="655"/>
      <c r="CT29" s="655"/>
      <c r="CU29" s="655"/>
      <c r="CV29" s="655"/>
      <c r="CW29" s="655"/>
      <c r="CX29" s="655"/>
      <c r="CY29" s="656"/>
      <c r="CZ29" s="628">
        <v>5.6</v>
      </c>
      <c r="DA29" s="653"/>
      <c r="DB29" s="653"/>
      <c r="DC29" s="657"/>
      <c r="DD29" s="632">
        <v>1956861</v>
      </c>
      <c r="DE29" s="655"/>
      <c r="DF29" s="655"/>
      <c r="DG29" s="655"/>
      <c r="DH29" s="655"/>
      <c r="DI29" s="655"/>
      <c r="DJ29" s="655"/>
      <c r="DK29" s="656"/>
      <c r="DL29" s="632">
        <v>1956861</v>
      </c>
      <c r="DM29" s="655"/>
      <c r="DN29" s="655"/>
      <c r="DO29" s="655"/>
      <c r="DP29" s="655"/>
      <c r="DQ29" s="655"/>
      <c r="DR29" s="655"/>
      <c r="DS29" s="655"/>
      <c r="DT29" s="655"/>
      <c r="DU29" s="655"/>
      <c r="DV29" s="656"/>
      <c r="DW29" s="628">
        <v>8.6</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3867162</v>
      </c>
      <c r="S30" s="624"/>
      <c r="T30" s="624"/>
      <c r="U30" s="624"/>
      <c r="V30" s="624"/>
      <c r="W30" s="624"/>
      <c r="X30" s="624"/>
      <c r="Y30" s="625"/>
      <c r="Z30" s="626">
        <v>10.5</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1896288</v>
      </c>
      <c r="CS30" s="624"/>
      <c r="CT30" s="624"/>
      <c r="CU30" s="624"/>
      <c r="CV30" s="624"/>
      <c r="CW30" s="624"/>
      <c r="CX30" s="624"/>
      <c r="CY30" s="625"/>
      <c r="CZ30" s="628">
        <v>5.4</v>
      </c>
      <c r="DA30" s="653"/>
      <c r="DB30" s="653"/>
      <c r="DC30" s="657"/>
      <c r="DD30" s="632">
        <v>1896288</v>
      </c>
      <c r="DE30" s="624"/>
      <c r="DF30" s="624"/>
      <c r="DG30" s="624"/>
      <c r="DH30" s="624"/>
      <c r="DI30" s="624"/>
      <c r="DJ30" s="624"/>
      <c r="DK30" s="625"/>
      <c r="DL30" s="632">
        <v>1896288</v>
      </c>
      <c r="DM30" s="624"/>
      <c r="DN30" s="624"/>
      <c r="DO30" s="624"/>
      <c r="DP30" s="624"/>
      <c r="DQ30" s="624"/>
      <c r="DR30" s="624"/>
      <c r="DS30" s="624"/>
      <c r="DT30" s="624"/>
      <c r="DU30" s="624"/>
      <c r="DV30" s="625"/>
      <c r="DW30" s="628">
        <v>8.4</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99.6</v>
      </c>
      <c r="BH31" s="667"/>
      <c r="BI31" s="667"/>
      <c r="BJ31" s="667"/>
      <c r="BK31" s="667"/>
      <c r="BL31" s="667"/>
      <c r="BM31" s="618">
        <v>98.7</v>
      </c>
      <c r="BN31" s="667"/>
      <c r="BO31" s="667"/>
      <c r="BP31" s="667"/>
      <c r="BQ31" s="668"/>
      <c r="BR31" s="679">
        <v>99.5</v>
      </c>
      <c r="BS31" s="667"/>
      <c r="BT31" s="667"/>
      <c r="BU31" s="667"/>
      <c r="BV31" s="667"/>
      <c r="BW31" s="667"/>
      <c r="BX31" s="618">
        <v>98.3</v>
      </c>
      <c r="BY31" s="667"/>
      <c r="BZ31" s="667"/>
      <c r="CA31" s="667"/>
      <c r="CB31" s="668"/>
      <c r="CD31" s="661"/>
      <c r="CE31" s="662"/>
      <c r="CF31" s="620" t="s">
        <v>301</v>
      </c>
      <c r="CG31" s="621"/>
      <c r="CH31" s="621"/>
      <c r="CI31" s="621"/>
      <c r="CJ31" s="621"/>
      <c r="CK31" s="621"/>
      <c r="CL31" s="621"/>
      <c r="CM31" s="621"/>
      <c r="CN31" s="621"/>
      <c r="CO31" s="621"/>
      <c r="CP31" s="621"/>
      <c r="CQ31" s="622"/>
      <c r="CR31" s="623">
        <v>60573</v>
      </c>
      <c r="CS31" s="655"/>
      <c r="CT31" s="655"/>
      <c r="CU31" s="655"/>
      <c r="CV31" s="655"/>
      <c r="CW31" s="655"/>
      <c r="CX31" s="655"/>
      <c r="CY31" s="656"/>
      <c r="CZ31" s="628">
        <v>0.2</v>
      </c>
      <c r="DA31" s="653"/>
      <c r="DB31" s="653"/>
      <c r="DC31" s="657"/>
      <c r="DD31" s="632">
        <v>60573</v>
      </c>
      <c r="DE31" s="655"/>
      <c r="DF31" s="655"/>
      <c r="DG31" s="655"/>
      <c r="DH31" s="655"/>
      <c r="DI31" s="655"/>
      <c r="DJ31" s="655"/>
      <c r="DK31" s="656"/>
      <c r="DL31" s="632">
        <v>60573</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1873387</v>
      </c>
      <c r="S32" s="624"/>
      <c r="T32" s="624"/>
      <c r="U32" s="624"/>
      <c r="V32" s="624"/>
      <c r="W32" s="624"/>
      <c r="X32" s="624"/>
      <c r="Y32" s="625"/>
      <c r="Z32" s="626">
        <v>5.0999999999999996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99.7</v>
      </c>
      <c r="BH32" s="655"/>
      <c r="BI32" s="655"/>
      <c r="BJ32" s="655"/>
      <c r="BK32" s="655"/>
      <c r="BL32" s="655"/>
      <c r="BM32" s="629">
        <v>99.1</v>
      </c>
      <c r="BN32" s="655"/>
      <c r="BO32" s="655"/>
      <c r="BP32" s="655"/>
      <c r="BQ32" s="678"/>
      <c r="BR32" s="680">
        <v>99.4</v>
      </c>
      <c r="BS32" s="655"/>
      <c r="BT32" s="655"/>
      <c r="BU32" s="655"/>
      <c r="BV32" s="655"/>
      <c r="BW32" s="655"/>
      <c r="BX32" s="629">
        <v>98.5</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125138</v>
      </c>
      <c r="S33" s="624"/>
      <c r="T33" s="624"/>
      <c r="U33" s="624"/>
      <c r="V33" s="624"/>
      <c r="W33" s="624"/>
      <c r="X33" s="624"/>
      <c r="Y33" s="625"/>
      <c r="Z33" s="626">
        <v>0.3</v>
      </c>
      <c r="AA33" s="626"/>
      <c r="AB33" s="626"/>
      <c r="AC33" s="626"/>
      <c r="AD33" s="627">
        <v>10842</v>
      </c>
      <c r="AE33" s="627"/>
      <c r="AF33" s="627"/>
      <c r="AG33" s="627"/>
      <c r="AH33" s="627"/>
      <c r="AI33" s="627"/>
      <c r="AJ33" s="627"/>
      <c r="AK33" s="627"/>
      <c r="AL33" s="628">
        <v>0</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99.5</v>
      </c>
      <c r="BH33" s="682"/>
      <c r="BI33" s="682"/>
      <c r="BJ33" s="682"/>
      <c r="BK33" s="682"/>
      <c r="BL33" s="682"/>
      <c r="BM33" s="683">
        <v>98.2</v>
      </c>
      <c r="BN33" s="682"/>
      <c r="BO33" s="682"/>
      <c r="BP33" s="682"/>
      <c r="BQ33" s="684"/>
      <c r="BR33" s="681">
        <v>99.5</v>
      </c>
      <c r="BS33" s="682"/>
      <c r="BT33" s="682"/>
      <c r="BU33" s="682"/>
      <c r="BV33" s="682"/>
      <c r="BW33" s="682"/>
      <c r="BX33" s="683">
        <v>98.1</v>
      </c>
      <c r="BY33" s="682"/>
      <c r="BZ33" s="682"/>
      <c r="CA33" s="682"/>
      <c r="CB33" s="684"/>
      <c r="CD33" s="620" t="s">
        <v>308</v>
      </c>
      <c r="CE33" s="621"/>
      <c r="CF33" s="621"/>
      <c r="CG33" s="621"/>
      <c r="CH33" s="621"/>
      <c r="CI33" s="621"/>
      <c r="CJ33" s="621"/>
      <c r="CK33" s="621"/>
      <c r="CL33" s="621"/>
      <c r="CM33" s="621"/>
      <c r="CN33" s="621"/>
      <c r="CO33" s="621"/>
      <c r="CP33" s="621"/>
      <c r="CQ33" s="622"/>
      <c r="CR33" s="623">
        <v>15589188</v>
      </c>
      <c r="CS33" s="655"/>
      <c r="CT33" s="655"/>
      <c r="CU33" s="655"/>
      <c r="CV33" s="655"/>
      <c r="CW33" s="655"/>
      <c r="CX33" s="655"/>
      <c r="CY33" s="656"/>
      <c r="CZ33" s="628">
        <v>44.7</v>
      </c>
      <c r="DA33" s="653"/>
      <c r="DB33" s="653"/>
      <c r="DC33" s="657"/>
      <c r="DD33" s="632">
        <v>12874788</v>
      </c>
      <c r="DE33" s="655"/>
      <c r="DF33" s="655"/>
      <c r="DG33" s="655"/>
      <c r="DH33" s="655"/>
      <c r="DI33" s="655"/>
      <c r="DJ33" s="655"/>
      <c r="DK33" s="656"/>
      <c r="DL33" s="632">
        <v>8588833</v>
      </c>
      <c r="DM33" s="655"/>
      <c r="DN33" s="655"/>
      <c r="DO33" s="655"/>
      <c r="DP33" s="655"/>
      <c r="DQ33" s="655"/>
      <c r="DR33" s="655"/>
      <c r="DS33" s="655"/>
      <c r="DT33" s="655"/>
      <c r="DU33" s="655"/>
      <c r="DV33" s="656"/>
      <c r="DW33" s="628">
        <v>38</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1131993</v>
      </c>
      <c r="S34" s="624"/>
      <c r="T34" s="624"/>
      <c r="U34" s="624"/>
      <c r="V34" s="624"/>
      <c r="W34" s="624"/>
      <c r="X34" s="624"/>
      <c r="Y34" s="625"/>
      <c r="Z34" s="626">
        <v>3.1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6431254</v>
      </c>
      <c r="CS34" s="624"/>
      <c r="CT34" s="624"/>
      <c r="CU34" s="624"/>
      <c r="CV34" s="624"/>
      <c r="CW34" s="624"/>
      <c r="CX34" s="624"/>
      <c r="CY34" s="625"/>
      <c r="CZ34" s="628">
        <v>18.399999999999999</v>
      </c>
      <c r="DA34" s="653"/>
      <c r="DB34" s="653"/>
      <c r="DC34" s="657"/>
      <c r="DD34" s="632">
        <v>5048641</v>
      </c>
      <c r="DE34" s="624"/>
      <c r="DF34" s="624"/>
      <c r="DG34" s="624"/>
      <c r="DH34" s="624"/>
      <c r="DI34" s="624"/>
      <c r="DJ34" s="624"/>
      <c r="DK34" s="625"/>
      <c r="DL34" s="632">
        <v>4845586</v>
      </c>
      <c r="DM34" s="624"/>
      <c r="DN34" s="624"/>
      <c r="DO34" s="624"/>
      <c r="DP34" s="624"/>
      <c r="DQ34" s="624"/>
      <c r="DR34" s="624"/>
      <c r="DS34" s="624"/>
      <c r="DT34" s="624"/>
      <c r="DU34" s="624"/>
      <c r="DV34" s="625"/>
      <c r="DW34" s="628">
        <v>21.4</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1846599</v>
      </c>
      <c r="S35" s="624"/>
      <c r="T35" s="624"/>
      <c r="U35" s="624"/>
      <c r="V35" s="624"/>
      <c r="W35" s="624"/>
      <c r="X35" s="624"/>
      <c r="Y35" s="625"/>
      <c r="Z35" s="626">
        <v>5</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1043369</v>
      </c>
      <c r="CS35" s="655"/>
      <c r="CT35" s="655"/>
      <c r="CU35" s="655"/>
      <c r="CV35" s="655"/>
      <c r="CW35" s="655"/>
      <c r="CX35" s="655"/>
      <c r="CY35" s="656"/>
      <c r="CZ35" s="628">
        <v>3</v>
      </c>
      <c r="DA35" s="653"/>
      <c r="DB35" s="653"/>
      <c r="DC35" s="657"/>
      <c r="DD35" s="632">
        <v>803348</v>
      </c>
      <c r="DE35" s="655"/>
      <c r="DF35" s="655"/>
      <c r="DG35" s="655"/>
      <c r="DH35" s="655"/>
      <c r="DI35" s="655"/>
      <c r="DJ35" s="655"/>
      <c r="DK35" s="656"/>
      <c r="DL35" s="632">
        <v>725694</v>
      </c>
      <c r="DM35" s="655"/>
      <c r="DN35" s="655"/>
      <c r="DO35" s="655"/>
      <c r="DP35" s="655"/>
      <c r="DQ35" s="655"/>
      <c r="DR35" s="655"/>
      <c r="DS35" s="655"/>
      <c r="DT35" s="655"/>
      <c r="DU35" s="655"/>
      <c r="DV35" s="656"/>
      <c r="DW35" s="628">
        <v>3.2</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1036187</v>
      </c>
      <c r="S36" s="624"/>
      <c r="T36" s="624"/>
      <c r="U36" s="624"/>
      <c r="V36" s="624"/>
      <c r="W36" s="624"/>
      <c r="X36" s="624"/>
      <c r="Y36" s="625"/>
      <c r="Z36" s="626">
        <v>2.8</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2602412</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93184</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4519121</v>
      </c>
      <c r="CS36" s="624"/>
      <c r="CT36" s="624"/>
      <c r="CU36" s="624"/>
      <c r="CV36" s="624"/>
      <c r="CW36" s="624"/>
      <c r="CX36" s="624"/>
      <c r="CY36" s="625"/>
      <c r="CZ36" s="628">
        <v>13</v>
      </c>
      <c r="DA36" s="653"/>
      <c r="DB36" s="653"/>
      <c r="DC36" s="657"/>
      <c r="DD36" s="632">
        <v>3948112</v>
      </c>
      <c r="DE36" s="624"/>
      <c r="DF36" s="624"/>
      <c r="DG36" s="624"/>
      <c r="DH36" s="624"/>
      <c r="DI36" s="624"/>
      <c r="DJ36" s="624"/>
      <c r="DK36" s="625"/>
      <c r="DL36" s="632">
        <v>2226647</v>
      </c>
      <c r="DM36" s="624"/>
      <c r="DN36" s="624"/>
      <c r="DO36" s="624"/>
      <c r="DP36" s="624"/>
      <c r="DQ36" s="624"/>
      <c r="DR36" s="624"/>
      <c r="DS36" s="624"/>
      <c r="DT36" s="624"/>
      <c r="DU36" s="624"/>
      <c r="DV36" s="625"/>
      <c r="DW36" s="628">
        <v>9.8000000000000007</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1051562</v>
      </c>
      <c r="S37" s="624"/>
      <c r="T37" s="624"/>
      <c r="U37" s="624"/>
      <c r="V37" s="624"/>
      <c r="W37" s="624"/>
      <c r="X37" s="624"/>
      <c r="Y37" s="625"/>
      <c r="Z37" s="626">
        <v>2.9</v>
      </c>
      <c r="AA37" s="626"/>
      <c r="AB37" s="626"/>
      <c r="AC37" s="626"/>
      <c r="AD37" s="627">
        <v>4552</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950473</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-213372</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754487</v>
      </c>
      <c r="CS37" s="655"/>
      <c r="CT37" s="655"/>
      <c r="CU37" s="655"/>
      <c r="CV37" s="655"/>
      <c r="CW37" s="655"/>
      <c r="CX37" s="655"/>
      <c r="CY37" s="656"/>
      <c r="CZ37" s="628">
        <v>2.2000000000000002</v>
      </c>
      <c r="DA37" s="653"/>
      <c r="DB37" s="653"/>
      <c r="DC37" s="657"/>
      <c r="DD37" s="632">
        <v>737919</v>
      </c>
      <c r="DE37" s="655"/>
      <c r="DF37" s="655"/>
      <c r="DG37" s="655"/>
      <c r="DH37" s="655"/>
      <c r="DI37" s="655"/>
      <c r="DJ37" s="655"/>
      <c r="DK37" s="656"/>
      <c r="DL37" s="632">
        <v>737919</v>
      </c>
      <c r="DM37" s="655"/>
      <c r="DN37" s="655"/>
      <c r="DO37" s="655"/>
      <c r="DP37" s="655"/>
      <c r="DQ37" s="655"/>
      <c r="DR37" s="655"/>
      <c r="DS37" s="655"/>
      <c r="DT37" s="655"/>
      <c r="DU37" s="655"/>
      <c r="DV37" s="656"/>
      <c r="DW37" s="628">
        <v>3.3</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2029100</v>
      </c>
      <c r="S38" s="624"/>
      <c r="T38" s="624"/>
      <c r="U38" s="624"/>
      <c r="V38" s="624"/>
      <c r="W38" s="624"/>
      <c r="X38" s="624"/>
      <c r="Y38" s="625"/>
      <c r="Z38" s="626">
        <v>5.5</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148602</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9050</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1503337</v>
      </c>
      <c r="CS38" s="624"/>
      <c r="CT38" s="624"/>
      <c r="CU38" s="624"/>
      <c r="CV38" s="624"/>
      <c r="CW38" s="624"/>
      <c r="CX38" s="624"/>
      <c r="CY38" s="625"/>
      <c r="CZ38" s="628">
        <v>4.3</v>
      </c>
      <c r="DA38" s="653"/>
      <c r="DB38" s="653"/>
      <c r="DC38" s="657"/>
      <c r="DD38" s="632">
        <v>1117230</v>
      </c>
      <c r="DE38" s="624"/>
      <c r="DF38" s="624"/>
      <c r="DG38" s="624"/>
      <c r="DH38" s="624"/>
      <c r="DI38" s="624"/>
      <c r="DJ38" s="624"/>
      <c r="DK38" s="625"/>
      <c r="DL38" s="632">
        <v>790906</v>
      </c>
      <c r="DM38" s="624"/>
      <c r="DN38" s="624"/>
      <c r="DO38" s="624"/>
      <c r="DP38" s="624"/>
      <c r="DQ38" s="624"/>
      <c r="DR38" s="624"/>
      <c r="DS38" s="624"/>
      <c r="DT38" s="624"/>
      <c r="DU38" s="624"/>
      <c r="DV38" s="625"/>
      <c r="DW38" s="628">
        <v>3.5</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16800</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1986907</v>
      </c>
      <c r="CS39" s="655"/>
      <c r="CT39" s="655"/>
      <c r="CU39" s="655"/>
      <c r="CV39" s="655"/>
      <c r="CW39" s="655"/>
      <c r="CX39" s="655"/>
      <c r="CY39" s="656"/>
      <c r="CZ39" s="628">
        <v>5.7</v>
      </c>
      <c r="DA39" s="653"/>
      <c r="DB39" s="653"/>
      <c r="DC39" s="657"/>
      <c r="DD39" s="632">
        <v>1940257</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135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105200</v>
      </c>
      <c r="CS40" s="624"/>
      <c r="CT40" s="624"/>
      <c r="CU40" s="624"/>
      <c r="CV40" s="624"/>
      <c r="CW40" s="624"/>
      <c r="CX40" s="624"/>
      <c r="CY40" s="625"/>
      <c r="CZ40" s="628">
        <v>0.3</v>
      </c>
      <c r="DA40" s="653"/>
      <c r="DB40" s="653"/>
      <c r="DC40" s="657"/>
      <c r="DD40" s="632">
        <v>17200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36854890</v>
      </c>
      <c r="S41" s="696"/>
      <c r="T41" s="696"/>
      <c r="U41" s="696"/>
      <c r="V41" s="696"/>
      <c r="W41" s="696"/>
      <c r="X41" s="696"/>
      <c r="Y41" s="700"/>
      <c r="Z41" s="701">
        <v>100</v>
      </c>
      <c r="AA41" s="701"/>
      <c r="AB41" s="701"/>
      <c r="AC41" s="701"/>
      <c r="AD41" s="702">
        <v>22630126</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724631</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778706</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264</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5978192</v>
      </c>
      <c r="CS42" s="655"/>
      <c r="CT42" s="655"/>
      <c r="CU42" s="655"/>
      <c r="CV42" s="655"/>
      <c r="CW42" s="655"/>
      <c r="CX42" s="655"/>
      <c r="CY42" s="656"/>
      <c r="CZ42" s="628">
        <v>17.100000000000001</v>
      </c>
      <c r="DA42" s="653"/>
      <c r="DB42" s="653"/>
      <c r="DC42" s="657"/>
      <c r="DD42" s="632">
        <v>2332576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40067</v>
      </c>
      <c r="CS43" s="655"/>
      <c r="CT43" s="655"/>
      <c r="CU43" s="655"/>
      <c r="CV43" s="655"/>
      <c r="CW43" s="655"/>
      <c r="CX43" s="655"/>
      <c r="CY43" s="656"/>
      <c r="CZ43" s="628">
        <v>0.1</v>
      </c>
      <c r="DA43" s="653"/>
      <c r="DB43" s="653"/>
      <c r="DC43" s="657"/>
      <c r="DD43" s="632">
        <v>40067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5955797</v>
      </c>
      <c r="CS44" s="624"/>
      <c r="CT44" s="624"/>
      <c r="CU44" s="624"/>
      <c r="CV44" s="624"/>
      <c r="CW44" s="624"/>
      <c r="CX44" s="624"/>
      <c r="CY44" s="625"/>
      <c r="CZ44" s="628">
        <v>17.100000000000001</v>
      </c>
      <c r="DA44" s="629"/>
      <c r="DB44" s="629"/>
      <c r="DC44" s="635"/>
      <c r="DD44" s="632">
        <v>2321321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2115390</v>
      </c>
      <c r="CS45" s="655"/>
      <c r="CT45" s="655"/>
      <c r="CU45" s="655"/>
      <c r="CV45" s="655"/>
      <c r="CW45" s="655"/>
      <c r="CX45" s="655"/>
      <c r="CY45" s="656"/>
      <c r="CZ45" s="628">
        <v>6.1</v>
      </c>
      <c r="DA45" s="653"/>
      <c r="DB45" s="653"/>
      <c r="DC45" s="657"/>
      <c r="DD45" s="632">
        <v>191057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349</v>
      </c>
      <c r="CG46" s="621"/>
      <c r="CH46" s="621"/>
      <c r="CI46" s="621"/>
      <c r="CJ46" s="621"/>
      <c r="CK46" s="621"/>
      <c r="CL46" s="621"/>
      <c r="CM46" s="621"/>
      <c r="CN46" s="621"/>
      <c r="CO46" s="621"/>
      <c r="CP46" s="621"/>
      <c r="CQ46" s="622"/>
      <c r="CR46" s="623">
        <v>3550021</v>
      </c>
      <c r="CS46" s="624"/>
      <c r="CT46" s="624"/>
      <c r="CU46" s="624"/>
      <c r="CV46" s="624"/>
      <c r="CW46" s="624"/>
      <c r="CX46" s="624"/>
      <c r="CY46" s="625"/>
      <c r="CZ46" s="628">
        <v>10.199999999999999</v>
      </c>
      <c r="DA46" s="629"/>
      <c r="DB46" s="629"/>
      <c r="DC46" s="635"/>
      <c r="DD46" s="632">
        <v>2018778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350</v>
      </c>
      <c r="CG47" s="621"/>
      <c r="CH47" s="621"/>
      <c r="CI47" s="621"/>
      <c r="CJ47" s="621"/>
      <c r="CK47" s="621"/>
      <c r="CL47" s="621"/>
      <c r="CM47" s="621"/>
      <c r="CN47" s="621"/>
      <c r="CO47" s="621"/>
      <c r="CP47" s="621"/>
      <c r="CQ47" s="622"/>
      <c r="CR47" s="623">
        <v>22395</v>
      </c>
      <c r="CS47" s="655"/>
      <c r="CT47" s="655"/>
      <c r="CU47" s="655"/>
      <c r="CV47" s="655"/>
      <c r="CW47" s="655"/>
      <c r="CX47" s="655"/>
      <c r="CY47" s="656"/>
      <c r="CZ47" s="628">
        <v>0.1</v>
      </c>
      <c r="DA47" s="653"/>
      <c r="DB47" s="653"/>
      <c r="DC47" s="657"/>
      <c r="DD47" s="632">
        <v>11255</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34863103</v>
      </c>
      <c r="CS49" s="682"/>
      <c r="CT49" s="682"/>
      <c r="CU49" s="682"/>
      <c r="CV49" s="682"/>
      <c r="CW49" s="682"/>
      <c r="CX49" s="682"/>
      <c r="CY49" s="711"/>
      <c r="CZ49" s="703">
        <v>100</v>
      </c>
      <c r="DA49" s="712"/>
      <c r="DB49" s="712"/>
      <c r="DC49" s="713"/>
      <c r="DD49" s="714">
        <v>25172312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bBg2OKO0ETSYS3dRHmevY2mCbogy9enKmPbuRFZd3Yt/pMB4MAqtZt+CxGopxakfLWhahKq8E+oP6VlCIL9blQ==" saltValue="daSLy70MPJX1I0JX6VxJO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36855</v>
      </c>
      <c r="R7" s="753"/>
      <c r="S7" s="753"/>
      <c r="T7" s="753"/>
      <c r="U7" s="753"/>
      <c r="V7" s="753">
        <v>34863</v>
      </c>
      <c r="W7" s="753"/>
      <c r="X7" s="753"/>
      <c r="Y7" s="753"/>
      <c r="Z7" s="753"/>
      <c r="AA7" s="753">
        <v>1992</v>
      </c>
      <c r="AB7" s="753"/>
      <c r="AC7" s="753"/>
      <c r="AD7" s="753"/>
      <c r="AE7" s="754"/>
      <c r="AF7" s="755">
        <v>1020</v>
      </c>
      <c r="AG7" s="756"/>
      <c r="AH7" s="756"/>
      <c r="AI7" s="756"/>
      <c r="AJ7" s="757"/>
      <c r="AK7" s="758">
        <v>1847</v>
      </c>
      <c r="AL7" s="759"/>
      <c r="AM7" s="759"/>
      <c r="AN7" s="759"/>
      <c r="AO7" s="759"/>
      <c r="AP7" s="759">
        <v>22254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550</v>
      </c>
      <c r="BT7" s="747"/>
      <c r="BU7" s="747"/>
      <c r="BV7" s="747"/>
      <c r="BW7" s="747"/>
      <c r="BX7" s="747"/>
      <c r="BY7" s="747"/>
      <c r="BZ7" s="747"/>
      <c r="CA7" s="747"/>
      <c r="CB7" s="747"/>
      <c r="CC7" s="747"/>
      <c r="CD7" s="747"/>
      <c r="CE7" s="747"/>
      <c r="CF7" s="747"/>
      <c r="CG7" s="762"/>
      <c r="CH7" s="743">
        <v>-1</v>
      </c>
      <c r="CI7" s="744"/>
      <c r="CJ7" s="744"/>
      <c r="CK7" s="744"/>
      <c r="CL7" s="745"/>
      <c r="CM7" s="743">
        <v>169</v>
      </c>
      <c r="CN7" s="744"/>
      <c r="CO7" s="744"/>
      <c r="CP7" s="744"/>
      <c r="CQ7" s="745"/>
      <c r="CR7" s="743">
        <v>140</v>
      </c>
      <c r="CS7" s="744"/>
      <c r="CT7" s="744"/>
      <c r="CU7" s="744"/>
      <c r="CV7" s="745"/>
      <c r="CW7" s="743">
        <v>1</v>
      </c>
      <c r="CX7" s="744"/>
      <c r="CY7" s="744"/>
      <c r="CZ7" s="744"/>
      <c r="DA7" s="745"/>
      <c r="DB7" s="743" t="s">
        <v>554</v>
      </c>
      <c r="DC7" s="744"/>
      <c r="DD7" s="744"/>
      <c r="DE7" s="744"/>
      <c r="DF7" s="745"/>
      <c r="DG7" s="743" t="s">
        <v>554</v>
      </c>
      <c r="DH7" s="744"/>
      <c r="DI7" s="744"/>
      <c r="DJ7" s="744"/>
      <c r="DK7" s="745"/>
      <c r="DL7" s="743" t="s">
        <v>554</v>
      </c>
      <c r="DM7" s="744"/>
      <c r="DN7" s="744"/>
      <c r="DO7" s="744"/>
      <c r="DP7" s="745"/>
      <c r="DQ7" s="743" t="s">
        <v>554</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551</v>
      </c>
      <c r="BT8" s="774"/>
      <c r="BU8" s="774"/>
      <c r="BV8" s="774"/>
      <c r="BW8" s="774"/>
      <c r="BX8" s="774"/>
      <c r="BY8" s="774"/>
      <c r="BZ8" s="774"/>
      <c r="CA8" s="774"/>
      <c r="CB8" s="774"/>
      <c r="CC8" s="774"/>
      <c r="CD8" s="774"/>
      <c r="CE8" s="774"/>
      <c r="CF8" s="774"/>
      <c r="CG8" s="775"/>
      <c r="CH8" s="776">
        <v>12</v>
      </c>
      <c r="CI8" s="777"/>
      <c r="CJ8" s="777"/>
      <c r="CK8" s="777"/>
      <c r="CL8" s="778"/>
      <c r="CM8" s="776">
        <v>398</v>
      </c>
      <c r="CN8" s="777"/>
      <c r="CO8" s="777"/>
      <c r="CP8" s="777"/>
      <c r="CQ8" s="778"/>
      <c r="CR8" s="776">
        <v>50</v>
      </c>
      <c r="CS8" s="777"/>
      <c r="CT8" s="777"/>
      <c r="CU8" s="777"/>
      <c r="CV8" s="778"/>
      <c r="CW8" s="776">
        <v>5</v>
      </c>
      <c r="CX8" s="777"/>
      <c r="CY8" s="777"/>
      <c r="CZ8" s="777"/>
      <c r="DA8" s="778"/>
      <c r="DB8" s="776" t="s">
        <v>554</v>
      </c>
      <c r="DC8" s="777"/>
      <c r="DD8" s="777"/>
      <c r="DE8" s="777"/>
      <c r="DF8" s="778"/>
      <c r="DG8" s="776" t="s">
        <v>554</v>
      </c>
      <c r="DH8" s="777"/>
      <c r="DI8" s="777"/>
      <c r="DJ8" s="777"/>
      <c r="DK8" s="778"/>
      <c r="DL8" s="776" t="s">
        <v>554</v>
      </c>
      <c r="DM8" s="777"/>
      <c r="DN8" s="777"/>
      <c r="DO8" s="777"/>
      <c r="DP8" s="778"/>
      <c r="DQ8" s="776" t="s">
        <v>554</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552</v>
      </c>
      <c r="BT9" s="774"/>
      <c r="BU9" s="774"/>
      <c r="BV9" s="774"/>
      <c r="BW9" s="774"/>
      <c r="BX9" s="774"/>
      <c r="BY9" s="774"/>
      <c r="BZ9" s="774"/>
      <c r="CA9" s="774"/>
      <c r="CB9" s="774"/>
      <c r="CC9" s="774"/>
      <c r="CD9" s="774"/>
      <c r="CE9" s="774"/>
      <c r="CF9" s="774"/>
      <c r="CG9" s="775"/>
      <c r="CH9" s="776">
        <v>-4</v>
      </c>
      <c r="CI9" s="777"/>
      <c r="CJ9" s="777"/>
      <c r="CK9" s="777"/>
      <c r="CL9" s="778"/>
      <c r="CM9" s="776">
        <v>185</v>
      </c>
      <c r="CN9" s="777"/>
      <c r="CO9" s="777"/>
      <c r="CP9" s="777"/>
      <c r="CQ9" s="778"/>
      <c r="CR9" s="776">
        <v>10</v>
      </c>
      <c r="CS9" s="777"/>
      <c r="CT9" s="777"/>
      <c r="CU9" s="777"/>
      <c r="CV9" s="778"/>
      <c r="CW9" s="776" t="s">
        <v>554</v>
      </c>
      <c r="CX9" s="777"/>
      <c r="CY9" s="777"/>
      <c r="CZ9" s="777"/>
      <c r="DA9" s="778"/>
      <c r="DB9" s="776">
        <v>449</v>
      </c>
      <c r="DC9" s="777"/>
      <c r="DD9" s="777"/>
      <c r="DE9" s="777"/>
      <c r="DF9" s="778"/>
      <c r="DG9" s="776" t="s">
        <v>554</v>
      </c>
      <c r="DH9" s="777"/>
      <c r="DI9" s="777"/>
      <c r="DJ9" s="777"/>
      <c r="DK9" s="778"/>
      <c r="DL9" s="776" t="s">
        <v>554</v>
      </c>
      <c r="DM9" s="777"/>
      <c r="DN9" s="777"/>
      <c r="DO9" s="777"/>
      <c r="DP9" s="778"/>
      <c r="DQ9" s="776" t="s">
        <v>554</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553</v>
      </c>
      <c r="BT10" s="774"/>
      <c r="BU10" s="774"/>
      <c r="BV10" s="774"/>
      <c r="BW10" s="774"/>
      <c r="BX10" s="774"/>
      <c r="BY10" s="774"/>
      <c r="BZ10" s="774"/>
      <c r="CA10" s="774"/>
      <c r="CB10" s="774"/>
      <c r="CC10" s="774"/>
      <c r="CD10" s="774"/>
      <c r="CE10" s="774"/>
      <c r="CF10" s="774"/>
      <c r="CG10" s="775"/>
      <c r="CH10" s="776">
        <v>-28</v>
      </c>
      <c r="CI10" s="777"/>
      <c r="CJ10" s="777"/>
      <c r="CK10" s="777"/>
      <c r="CL10" s="778"/>
      <c r="CM10" s="776">
        <v>449</v>
      </c>
      <c r="CN10" s="777"/>
      <c r="CO10" s="777"/>
      <c r="CP10" s="777"/>
      <c r="CQ10" s="778"/>
      <c r="CR10" s="776">
        <v>92</v>
      </c>
      <c r="CS10" s="777"/>
      <c r="CT10" s="777"/>
      <c r="CU10" s="777"/>
      <c r="CV10" s="778"/>
      <c r="CW10" s="776" t="s">
        <v>554</v>
      </c>
      <c r="CX10" s="777"/>
      <c r="CY10" s="777"/>
      <c r="CZ10" s="777"/>
      <c r="DA10" s="778"/>
      <c r="DB10" s="776" t="s">
        <v>554</v>
      </c>
      <c r="DC10" s="777"/>
      <c r="DD10" s="777"/>
      <c r="DE10" s="777"/>
      <c r="DF10" s="778"/>
      <c r="DG10" s="776" t="s">
        <v>554</v>
      </c>
      <c r="DH10" s="777"/>
      <c r="DI10" s="777"/>
      <c r="DJ10" s="777"/>
      <c r="DK10" s="778"/>
      <c r="DL10" s="776" t="s">
        <v>554</v>
      </c>
      <c r="DM10" s="777"/>
      <c r="DN10" s="777"/>
      <c r="DO10" s="777"/>
      <c r="DP10" s="778"/>
      <c r="DQ10" s="776" t="s">
        <v>554</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36855</v>
      </c>
      <c r="R23" s="793"/>
      <c r="S23" s="793"/>
      <c r="T23" s="793"/>
      <c r="U23" s="793"/>
      <c r="V23" s="793">
        <v>34863</v>
      </c>
      <c r="W23" s="793"/>
      <c r="X23" s="793"/>
      <c r="Y23" s="793"/>
      <c r="Z23" s="793"/>
      <c r="AA23" s="793">
        <v>1992</v>
      </c>
      <c r="AB23" s="793"/>
      <c r="AC23" s="793"/>
      <c r="AD23" s="793"/>
      <c r="AE23" s="794"/>
      <c r="AF23" s="795">
        <v>1020</v>
      </c>
      <c r="AG23" s="793"/>
      <c r="AH23" s="793"/>
      <c r="AI23" s="793"/>
      <c r="AJ23" s="796"/>
      <c r="AK23" s="797"/>
      <c r="AL23" s="798"/>
      <c r="AM23" s="798"/>
      <c r="AN23" s="798"/>
      <c r="AO23" s="798"/>
      <c r="AP23" s="793">
        <v>22254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7685</v>
      </c>
      <c r="R28" s="823"/>
      <c r="S28" s="823"/>
      <c r="T28" s="823"/>
      <c r="U28" s="823"/>
      <c r="V28" s="823">
        <v>7592</v>
      </c>
      <c r="W28" s="823"/>
      <c r="X28" s="823"/>
      <c r="Y28" s="823"/>
      <c r="Z28" s="823"/>
      <c r="AA28" s="823">
        <v>93</v>
      </c>
      <c r="AB28" s="823"/>
      <c r="AC28" s="823"/>
      <c r="AD28" s="823"/>
      <c r="AE28" s="824"/>
      <c r="AF28" s="825">
        <v>93</v>
      </c>
      <c r="AG28" s="823"/>
      <c r="AH28" s="823"/>
      <c r="AI28" s="823"/>
      <c r="AJ28" s="826"/>
      <c r="AK28" s="827">
        <v>725</v>
      </c>
      <c r="AL28" s="828"/>
      <c r="AM28" s="828"/>
      <c r="AN28" s="828"/>
      <c r="AO28" s="828"/>
      <c r="AP28" s="828" t="s">
        <v>485</v>
      </c>
      <c r="AQ28" s="828"/>
      <c r="AR28" s="828"/>
      <c r="AS28" s="828"/>
      <c r="AT28" s="828"/>
      <c r="AU28" s="828" t="s">
        <v>485</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1096</v>
      </c>
      <c r="R29" s="784"/>
      <c r="S29" s="784"/>
      <c r="T29" s="784"/>
      <c r="U29" s="784"/>
      <c r="V29" s="784">
        <v>1091</v>
      </c>
      <c r="W29" s="784"/>
      <c r="X29" s="784"/>
      <c r="Y29" s="784"/>
      <c r="Z29" s="784"/>
      <c r="AA29" s="784">
        <v>5</v>
      </c>
      <c r="AB29" s="784"/>
      <c r="AC29" s="784"/>
      <c r="AD29" s="784"/>
      <c r="AE29" s="785"/>
      <c r="AF29" s="786">
        <v>5</v>
      </c>
      <c r="AG29" s="787"/>
      <c r="AH29" s="787"/>
      <c r="AI29" s="787"/>
      <c r="AJ29" s="788"/>
      <c r="AK29" s="834">
        <v>185</v>
      </c>
      <c r="AL29" s="830"/>
      <c r="AM29" s="830"/>
      <c r="AN29" s="830"/>
      <c r="AO29" s="830"/>
      <c r="AP29" s="830" t="s">
        <v>485</v>
      </c>
      <c r="AQ29" s="830"/>
      <c r="AR29" s="830"/>
      <c r="AS29" s="830"/>
      <c r="AT29" s="830"/>
      <c r="AU29" s="830" t="s">
        <v>485</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1242</v>
      </c>
      <c r="R30" s="784"/>
      <c r="S30" s="784"/>
      <c r="T30" s="784"/>
      <c r="U30" s="784"/>
      <c r="V30" s="784">
        <v>1114</v>
      </c>
      <c r="W30" s="784"/>
      <c r="X30" s="784"/>
      <c r="Y30" s="784"/>
      <c r="Z30" s="784"/>
      <c r="AA30" s="784">
        <v>128</v>
      </c>
      <c r="AB30" s="784"/>
      <c r="AC30" s="784"/>
      <c r="AD30" s="784"/>
      <c r="AE30" s="785"/>
      <c r="AF30" s="786">
        <v>1446</v>
      </c>
      <c r="AG30" s="787"/>
      <c r="AH30" s="787"/>
      <c r="AI30" s="787"/>
      <c r="AJ30" s="788"/>
      <c r="AK30" s="834">
        <v>149</v>
      </c>
      <c r="AL30" s="830"/>
      <c r="AM30" s="830"/>
      <c r="AN30" s="830"/>
      <c r="AO30" s="830"/>
      <c r="AP30" s="830">
        <v>650</v>
      </c>
      <c r="AQ30" s="830"/>
      <c r="AR30" s="830"/>
      <c r="AS30" s="830"/>
      <c r="AT30" s="830"/>
      <c r="AU30" s="830">
        <v>44</v>
      </c>
      <c r="AV30" s="830"/>
      <c r="AW30" s="830"/>
      <c r="AX30" s="830"/>
      <c r="AY30" s="830"/>
      <c r="AZ30" s="831" t="s">
        <v>485</v>
      </c>
      <c r="BA30" s="831"/>
      <c r="BB30" s="831"/>
      <c r="BC30" s="831"/>
      <c r="BD30" s="831"/>
      <c r="BE30" s="832" t="s">
        <v>392</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2545</v>
      </c>
      <c r="R31" s="784"/>
      <c r="S31" s="784"/>
      <c r="T31" s="784"/>
      <c r="U31" s="784"/>
      <c r="V31" s="784">
        <v>2437</v>
      </c>
      <c r="W31" s="784"/>
      <c r="X31" s="784"/>
      <c r="Y31" s="784"/>
      <c r="Z31" s="784"/>
      <c r="AA31" s="784">
        <v>108</v>
      </c>
      <c r="AB31" s="784"/>
      <c r="AC31" s="784"/>
      <c r="AD31" s="784"/>
      <c r="AE31" s="785"/>
      <c r="AF31" s="786">
        <v>151</v>
      </c>
      <c r="AG31" s="787"/>
      <c r="AH31" s="787"/>
      <c r="AI31" s="787"/>
      <c r="AJ31" s="788"/>
      <c r="AK31" s="834">
        <v>949</v>
      </c>
      <c r="AL31" s="830"/>
      <c r="AM31" s="830"/>
      <c r="AN31" s="830"/>
      <c r="AO31" s="830"/>
      <c r="AP31" s="830">
        <v>8678</v>
      </c>
      <c r="AQ31" s="830"/>
      <c r="AR31" s="830"/>
      <c r="AS31" s="830"/>
      <c r="AT31" s="830"/>
      <c r="AU31" s="830">
        <v>6778</v>
      </c>
      <c r="AV31" s="830"/>
      <c r="AW31" s="830"/>
      <c r="AX31" s="830"/>
      <c r="AY31" s="830"/>
      <c r="AZ31" s="831" t="s">
        <v>485</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1695</v>
      </c>
      <c r="AG63" s="844"/>
      <c r="AH63" s="844"/>
      <c r="AI63" s="844"/>
      <c r="AJ63" s="845"/>
      <c r="AK63" s="846"/>
      <c r="AL63" s="841"/>
      <c r="AM63" s="841"/>
      <c r="AN63" s="841"/>
      <c r="AO63" s="841"/>
      <c r="AP63" s="844">
        <v>9328</v>
      </c>
      <c r="AQ63" s="844"/>
      <c r="AR63" s="844"/>
      <c r="AS63" s="844"/>
      <c r="AT63" s="844"/>
      <c r="AU63" s="844">
        <v>6822</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398</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545</v>
      </c>
      <c r="C68" s="870"/>
      <c r="D68" s="870"/>
      <c r="E68" s="870"/>
      <c r="F68" s="870"/>
      <c r="G68" s="870"/>
      <c r="H68" s="870"/>
      <c r="I68" s="870"/>
      <c r="J68" s="870"/>
      <c r="K68" s="870"/>
      <c r="L68" s="870"/>
      <c r="M68" s="870"/>
      <c r="N68" s="870"/>
      <c r="O68" s="870"/>
      <c r="P68" s="871"/>
      <c r="Q68" s="872">
        <v>8102</v>
      </c>
      <c r="R68" s="866"/>
      <c r="S68" s="866"/>
      <c r="T68" s="866"/>
      <c r="U68" s="866"/>
      <c r="V68" s="866">
        <v>6206</v>
      </c>
      <c r="W68" s="866"/>
      <c r="X68" s="866"/>
      <c r="Y68" s="866"/>
      <c r="Z68" s="866"/>
      <c r="AA68" s="866">
        <v>1897</v>
      </c>
      <c r="AB68" s="866"/>
      <c r="AC68" s="866"/>
      <c r="AD68" s="866"/>
      <c r="AE68" s="866"/>
      <c r="AF68" s="866">
        <v>1897</v>
      </c>
      <c r="AG68" s="866"/>
      <c r="AH68" s="866"/>
      <c r="AI68" s="866"/>
      <c r="AJ68" s="866"/>
      <c r="AK68" s="866" t="s">
        <v>554</v>
      </c>
      <c r="AL68" s="866"/>
      <c r="AM68" s="866"/>
      <c r="AN68" s="866"/>
      <c r="AO68" s="866"/>
      <c r="AP68" s="866" t="s">
        <v>554</v>
      </c>
      <c r="AQ68" s="866"/>
      <c r="AR68" s="866"/>
      <c r="AS68" s="866"/>
      <c r="AT68" s="866"/>
      <c r="AU68" s="866" t="s">
        <v>554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546</v>
      </c>
      <c r="C69" s="874"/>
      <c r="D69" s="874"/>
      <c r="E69" s="874"/>
      <c r="F69" s="874"/>
      <c r="G69" s="874"/>
      <c r="H69" s="874"/>
      <c r="I69" s="874"/>
      <c r="J69" s="874"/>
      <c r="K69" s="874"/>
      <c r="L69" s="874"/>
      <c r="M69" s="874"/>
      <c r="N69" s="874"/>
      <c r="O69" s="874"/>
      <c r="P69" s="875"/>
      <c r="Q69" s="876">
        <v>2653</v>
      </c>
      <c r="R69" s="830"/>
      <c r="S69" s="830"/>
      <c r="T69" s="830"/>
      <c r="U69" s="830"/>
      <c r="V69" s="830">
        <v>2392</v>
      </c>
      <c r="W69" s="830"/>
      <c r="X69" s="830"/>
      <c r="Y69" s="830"/>
      <c r="Z69" s="830"/>
      <c r="AA69" s="830">
        <v>261</v>
      </c>
      <c r="AB69" s="830"/>
      <c r="AC69" s="830"/>
      <c r="AD69" s="830"/>
      <c r="AE69" s="830"/>
      <c r="AF69" s="830">
        <v>261</v>
      </c>
      <c r="AG69" s="830"/>
      <c r="AH69" s="830"/>
      <c r="AI69" s="830"/>
      <c r="AJ69" s="830"/>
      <c r="AK69" s="830" t="s">
        <v>554</v>
      </c>
      <c r="AL69" s="830"/>
      <c r="AM69" s="830"/>
      <c r="AN69" s="830"/>
      <c r="AO69" s="830"/>
      <c r="AP69" s="830" t="s">
        <v>554</v>
      </c>
      <c r="AQ69" s="830"/>
      <c r="AR69" s="830"/>
      <c r="AS69" s="830"/>
      <c r="AT69" s="830"/>
      <c r="AU69" s="830" t="s">
        <v>554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547</v>
      </c>
      <c r="C70" s="874"/>
      <c r="D70" s="874"/>
      <c r="E70" s="874"/>
      <c r="F70" s="874"/>
      <c r="G70" s="874"/>
      <c r="H70" s="874"/>
      <c r="I70" s="874"/>
      <c r="J70" s="874"/>
      <c r="K70" s="874"/>
      <c r="L70" s="874"/>
      <c r="M70" s="874"/>
      <c r="N70" s="874"/>
      <c r="O70" s="874"/>
      <c r="P70" s="875"/>
      <c r="Q70" s="876">
        <v>1047955</v>
      </c>
      <c r="R70" s="830"/>
      <c r="S70" s="830"/>
      <c r="T70" s="830"/>
      <c r="U70" s="830"/>
      <c r="V70" s="830">
        <v>1016638</v>
      </c>
      <c r="W70" s="830"/>
      <c r="X70" s="830"/>
      <c r="Y70" s="830"/>
      <c r="Z70" s="830"/>
      <c r="AA70" s="830">
        <v>31318</v>
      </c>
      <c r="AB70" s="830"/>
      <c r="AC70" s="830"/>
      <c r="AD70" s="830"/>
      <c r="AE70" s="830"/>
      <c r="AF70" s="830">
        <v>31318</v>
      </c>
      <c r="AG70" s="830"/>
      <c r="AH70" s="830"/>
      <c r="AI70" s="830"/>
      <c r="AJ70" s="830"/>
      <c r="AK70" s="830">
        <v>1</v>
      </c>
      <c r="AL70" s="830"/>
      <c r="AM70" s="830"/>
      <c r="AN70" s="830"/>
      <c r="AO70" s="830"/>
      <c r="AP70" s="830" t="s">
        <v>554</v>
      </c>
      <c r="AQ70" s="830"/>
      <c r="AR70" s="830"/>
      <c r="AS70" s="830"/>
      <c r="AT70" s="830"/>
      <c r="AU70" s="830" t="s">
        <v>554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548</v>
      </c>
      <c r="C71" s="874"/>
      <c r="D71" s="874"/>
      <c r="E71" s="874"/>
      <c r="F71" s="874"/>
      <c r="G71" s="874"/>
      <c r="H71" s="874"/>
      <c r="I71" s="874"/>
      <c r="J71" s="874"/>
      <c r="K71" s="874"/>
      <c r="L71" s="874"/>
      <c r="M71" s="874"/>
      <c r="N71" s="874"/>
      <c r="O71" s="874"/>
      <c r="P71" s="875"/>
      <c r="Q71" s="876">
        <v>10312</v>
      </c>
      <c r="R71" s="830"/>
      <c r="S71" s="830"/>
      <c r="T71" s="830"/>
      <c r="U71" s="830"/>
      <c r="V71" s="830">
        <v>10083</v>
      </c>
      <c r="W71" s="830"/>
      <c r="X71" s="830"/>
      <c r="Y71" s="830"/>
      <c r="Z71" s="830"/>
      <c r="AA71" s="830">
        <v>229</v>
      </c>
      <c r="AB71" s="830"/>
      <c r="AC71" s="830"/>
      <c r="AD71" s="830"/>
      <c r="AE71" s="830"/>
      <c r="AF71" s="830">
        <v>229</v>
      </c>
      <c r="AG71" s="830"/>
      <c r="AH71" s="830"/>
      <c r="AI71" s="830"/>
      <c r="AJ71" s="830"/>
      <c r="AK71" s="830" t="s">
        <v>554</v>
      </c>
      <c r="AL71" s="830"/>
      <c r="AM71" s="830"/>
      <c r="AN71" s="830"/>
      <c r="AO71" s="830"/>
      <c r="AP71" s="830" t="s">
        <v>554</v>
      </c>
      <c r="AQ71" s="830"/>
      <c r="AR71" s="830"/>
      <c r="AS71" s="830"/>
      <c r="AT71" s="830"/>
      <c r="AU71" s="830" t="s">
        <v>554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549</v>
      </c>
      <c r="C72" s="874"/>
      <c r="D72" s="874"/>
      <c r="E72" s="874"/>
      <c r="F72" s="874"/>
      <c r="G72" s="874"/>
      <c r="H72" s="874"/>
      <c r="I72" s="874"/>
      <c r="J72" s="874"/>
      <c r="K72" s="874"/>
      <c r="L72" s="874"/>
      <c r="M72" s="874"/>
      <c r="N72" s="874"/>
      <c r="O72" s="874"/>
      <c r="P72" s="875"/>
      <c r="Q72" s="876">
        <v>56622</v>
      </c>
      <c r="R72" s="830"/>
      <c r="S72" s="830"/>
      <c r="T72" s="830"/>
      <c r="U72" s="830"/>
      <c r="V72" s="830">
        <v>56259</v>
      </c>
      <c r="W72" s="830"/>
      <c r="X72" s="830"/>
      <c r="Y72" s="830"/>
      <c r="Z72" s="830"/>
      <c r="AA72" s="830">
        <v>363</v>
      </c>
      <c r="AB72" s="830"/>
      <c r="AC72" s="830"/>
      <c r="AD72" s="830"/>
      <c r="AE72" s="830"/>
      <c r="AF72" s="830">
        <v>363</v>
      </c>
      <c r="AG72" s="830"/>
      <c r="AH72" s="830"/>
      <c r="AI72" s="830"/>
      <c r="AJ72" s="830"/>
      <c r="AK72" s="830" t="s">
        <v>554</v>
      </c>
      <c r="AL72" s="830"/>
      <c r="AM72" s="830"/>
      <c r="AN72" s="830"/>
      <c r="AO72" s="830"/>
      <c r="AP72" s="830" t="s">
        <v>554</v>
      </c>
      <c r="AQ72" s="830"/>
      <c r="AR72" s="830"/>
      <c r="AS72" s="830"/>
      <c r="AT72" s="830"/>
      <c r="AU72" s="830" t="s">
        <v>554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34068</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292</v>
      </c>
      <c r="CS102" s="852"/>
      <c r="CT102" s="852"/>
      <c r="CU102" s="852"/>
      <c r="CV102" s="891"/>
      <c r="CW102" s="890">
        <v>6</v>
      </c>
      <c r="CX102" s="852"/>
      <c r="CY102" s="852"/>
      <c r="CZ102" s="852"/>
      <c r="DA102" s="891"/>
      <c r="DB102" s="890">
        <v>449</v>
      </c>
      <c r="DC102" s="852"/>
      <c r="DD102" s="852"/>
      <c r="DE102" s="852"/>
      <c r="DF102" s="891"/>
      <c r="DG102" s="890" t="s">
        <v>554</v>
      </c>
      <c r="DH102" s="852"/>
      <c r="DI102" s="852"/>
      <c r="DJ102" s="852"/>
      <c r="DK102" s="891"/>
      <c r="DL102" s="890" t="s">
        <v>554</v>
      </c>
      <c r="DM102" s="852"/>
      <c r="DN102" s="852"/>
      <c r="DO102" s="852"/>
      <c r="DP102" s="891"/>
      <c r="DQ102" s="890" t="s">
        <v>554</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295</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295</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295</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2198167</v>
      </c>
      <c r="AB110" s="900"/>
      <c r="AC110" s="900"/>
      <c r="AD110" s="900"/>
      <c r="AE110" s="901"/>
      <c r="AF110" s="902">
        <v>2006683</v>
      </c>
      <c r="AG110" s="900"/>
      <c r="AH110" s="900"/>
      <c r="AI110" s="900"/>
      <c r="AJ110" s="901"/>
      <c r="AK110" s="902">
        <v>1956861</v>
      </c>
      <c r="AL110" s="900"/>
      <c r="AM110" s="900"/>
      <c r="AN110" s="900"/>
      <c r="AO110" s="901"/>
      <c r="AP110" s="903">
        <v>12</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20251651</v>
      </c>
      <c r="BR110" s="931"/>
      <c r="BS110" s="931"/>
      <c r="BT110" s="931"/>
      <c r="BU110" s="931"/>
      <c r="BV110" s="931">
        <v>22121581</v>
      </c>
      <c r="BW110" s="931"/>
      <c r="BX110" s="931"/>
      <c r="BY110" s="931"/>
      <c r="BZ110" s="931"/>
      <c r="CA110" s="931">
        <v>22254393</v>
      </c>
      <c r="CB110" s="931"/>
      <c r="CC110" s="931"/>
      <c r="CD110" s="931"/>
      <c r="CE110" s="931"/>
      <c r="CF110" s="944">
        <v>136.5</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505548</v>
      </c>
      <c r="DH110" s="931"/>
      <c r="DI110" s="931"/>
      <c r="DJ110" s="931"/>
      <c r="DK110" s="931"/>
      <c r="DL110" s="931">
        <v>384801</v>
      </c>
      <c r="DM110" s="931"/>
      <c r="DN110" s="931"/>
      <c r="DO110" s="931"/>
      <c r="DP110" s="931"/>
      <c r="DQ110" s="931">
        <v>308010</v>
      </c>
      <c r="DR110" s="931"/>
      <c r="DS110" s="931"/>
      <c r="DT110" s="931"/>
      <c r="DU110" s="931"/>
      <c r="DV110" s="932">
        <v>1.9</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2291164</v>
      </c>
      <c r="BR111" s="926"/>
      <c r="BS111" s="926"/>
      <c r="BT111" s="926"/>
      <c r="BU111" s="926"/>
      <c r="BV111" s="926">
        <v>1909839</v>
      </c>
      <c r="BW111" s="926"/>
      <c r="BX111" s="926"/>
      <c r="BY111" s="926"/>
      <c r="BZ111" s="926"/>
      <c r="CA111" s="926">
        <v>1713886</v>
      </c>
      <c r="CB111" s="926"/>
      <c r="CC111" s="926"/>
      <c r="CD111" s="926"/>
      <c r="CE111" s="926"/>
      <c r="CF111" s="920">
        <v>10.5</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7316449</v>
      </c>
      <c r="BR112" s="926"/>
      <c r="BS112" s="926"/>
      <c r="BT112" s="926"/>
      <c r="BU112" s="926"/>
      <c r="BV112" s="926">
        <v>7068602</v>
      </c>
      <c r="BW112" s="926"/>
      <c r="BX112" s="926"/>
      <c r="BY112" s="926"/>
      <c r="BZ112" s="926"/>
      <c r="CA112" s="926">
        <v>6821380</v>
      </c>
      <c r="CB112" s="926"/>
      <c r="CC112" s="926"/>
      <c r="CD112" s="926"/>
      <c r="CE112" s="926"/>
      <c r="CF112" s="920">
        <v>41.8</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544222</v>
      </c>
      <c r="AB113" s="938"/>
      <c r="AC113" s="938"/>
      <c r="AD113" s="938"/>
      <c r="AE113" s="939"/>
      <c r="AF113" s="940">
        <v>530033</v>
      </c>
      <c r="AG113" s="938"/>
      <c r="AH113" s="938"/>
      <c r="AI113" s="938"/>
      <c r="AJ113" s="939"/>
      <c r="AK113" s="940">
        <v>504210</v>
      </c>
      <c r="AL113" s="938"/>
      <c r="AM113" s="938"/>
      <c r="AN113" s="938"/>
      <c r="AO113" s="939"/>
      <c r="AP113" s="941">
        <v>3.1</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1785616</v>
      </c>
      <c r="DH113" s="959"/>
      <c r="DI113" s="959"/>
      <c r="DJ113" s="959"/>
      <c r="DK113" s="960"/>
      <c r="DL113" s="961">
        <v>1525038</v>
      </c>
      <c r="DM113" s="959"/>
      <c r="DN113" s="959"/>
      <c r="DO113" s="959"/>
      <c r="DP113" s="960"/>
      <c r="DQ113" s="961">
        <v>1405876</v>
      </c>
      <c r="DR113" s="959"/>
      <c r="DS113" s="959"/>
      <c r="DT113" s="959"/>
      <c r="DU113" s="960"/>
      <c r="DV113" s="962">
        <v>8.6</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6249952</v>
      </c>
      <c r="BR114" s="926"/>
      <c r="BS114" s="926"/>
      <c r="BT114" s="926"/>
      <c r="BU114" s="926"/>
      <c r="BV114" s="926">
        <v>6218019</v>
      </c>
      <c r="BW114" s="926"/>
      <c r="BX114" s="926"/>
      <c r="BY114" s="926"/>
      <c r="BZ114" s="926"/>
      <c r="CA114" s="926">
        <v>6194346</v>
      </c>
      <c r="CB114" s="926"/>
      <c r="CC114" s="926"/>
      <c r="CD114" s="926"/>
      <c r="CE114" s="926"/>
      <c r="CF114" s="920">
        <v>38</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285907</v>
      </c>
      <c r="AB115" s="938"/>
      <c r="AC115" s="938"/>
      <c r="AD115" s="938"/>
      <c r="AE115" s="939"/>
      <c r="AF115" s="940">
        <v>285997</v>
      </c>
      <c r="AG115" s="938"/>
      <c r="AH115" s="938"/>
      <c r="AI115" s="938"/>
      <c r="AJ115" s="939"/>
      <c r="AK115" s="940">
        <v>266661</v>
      </c>
      <c r="AL115" s="938"/>
      <c r="AM115" s="938"/>
      <c r="AN115" s="938"/>
      <c r="AO115" s="939"/>
      <c r="AP115" s="941">
        <v>1.6</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v>1215</v>
      </c>
      <c r="BR115" s="926"/>
      <c r="BS115" s="926"/>
      <c r="BT115" s="926"/>
      <c r="BU115" s="926"/>
      <c r="BV115" s="926">
        <v>608</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3028296</v>
      </c>
      <c r="AB117" s="979"/>
      <c r="AC117" s="979"/>
      <c r="AD117" s="979"/>
      <c r="AE117" s="980"/>
      <c r="AF117" s="981">
        <v>2822713</v>
      </c>
      <c r="AG117" s="979"/>
      <c r="AH117" s="979"/>
      <c r="AI117" s="979"/>
      <c r="AJ117" s="980"/>
      <c r="AK117" s="981">
        <v>2727732</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295</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96037</v>
      </c>
      <c r="AB119" s="900"/>
      <c r="AC119" s="900"/>
      <c r="AD119" s="900"/>
      <c r="AE119" s="901"/>
      <c r="AF119" s="902">
        <v>96127</v>
      </c>
      <c r="AG119" s="900"/>
      <c r="AH119" s="900"/>
      <c r="AI119" s="900"/>
      <c r="AJ119" s="901"/>
      <c r="AK119" s="902">
        <v>76791</v>
      </c>
      <c r="AL119" s="900"/>
      <c r="AM119" s="900"/>
      <c r="AN119" s="900"/>
      <c r="AO119" s="901"/>
      <c r="AP119" s="903">
        <v>0.5</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440</v>
      </c>
      <c r="BP119" s="1005"/>
      <c r="BQ119" s="999">
        <v>36110431</v>
      </c>
      <c r="BR119" s="1000"/>
      <c r="BS119" s="1000"/>
      <c r="BT119" s="1000"/>
      <c r="BU119" s="1000"/>
      <c r="BV119" s="1000">
        <v>37318649</v>
      </c>
      <c r="BW119" s="1000"/>
      <c r="BX119" s="1000"/>
      <c r="BY119" s="1000"/>
      <c r="BZ119" s="1000"/>
      <c r="CA119" s="1000">
        <v>36984005</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17212991</v>
      </c>
      <c r="BR120" s="931"/>
      <c r="BS120" s="931"/>
      <c r="BT120" s="931"/>
      <c r="BU120" s="931"/>
      <c r="BV120" s="931">
        <v>12457016</v>
      </c>
      <c r="BW120" s="931"/>
      <c r="BX120" s="931"/>
      <c r="BY120" s="931"/>
      <c r="BZ120" s="931"/>
      <c r="CA120" s="931">
        <v>14877804</v>
      </c>
      <c r="CB120" s="931"/>
      <c r="CC120" s="931"/>
      <c r="CD120" s="931"/>
      <c r="CE120" s="931"/>
      <c r="CF120" s="944">
        <v>91.3</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7307873</v>
      </c>
      <c r="DH120" s="931"/>
      <c r="DI120" s="931"/>
      <c r="DJ120" s="931"/>
      <c r="DK120" s="931"/>
      <c r="DL120" s="931">
        <v>7058442</v>
      </c>
      <c r="DM120" s="931"/>
      <c r="DN120" s="931"/>
      <c r="DO120" s="931"/>
      <c r="DP120" s="931"/>
      <c r="DQ120" s="931">
        <v>6777820</v>
      </c>
      <c r="DR120" s="931"/>
      <c r="DS120" s="931"/>
      <c r="DT120" s="931"/>
      <c r="DU120" s="931"/>
      <c r="DV120" s="932">
        <v>41.6</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189870</v>
      </c>
      <c r="AB121" s="959"/>
      <c r="AC121" s="959"/>
      <c r="AD121" s="959"/>
      <c r="AE121" s="960"/>
      <c r="AF121" s="961">
        <v>189870</v>
      </c>
      <c r="AG121" s="959"/>
      <c r="AH121" s="959"/>
      <c r="AI121" s="959"/>
      <c r="AJ121" s="960"/>
      <c r="AK121" s="961">
        <v>189870</v>
      </c>
      <c r="AL121" s="959"/>
      <c r="AM121" s="959"/>
      <c r="AN121" s="959"/>
      <c r="AO121" s="960"/>
      <c r="AP121" s="962">
        <v>1.2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3860782</v>
      </c>
      <c r="BR121" s="926"/>
      <c r="BS121" s="926"/>
      <c r="BT121" s="926"/>
      <c r="BU121" s="926"/>
      <c r="BV121" s="926">
        <v>3665461</v>
      </c>
      <c r="BW121" s="926"/>
      <c r="BX121" s="926"/>
      <c r="BY121" s="926"/>
      <c r="BZ121" s="926"/>
      <c r="CA121" s="926">
        <v>3395558</v>
      </c>
      <c r="CB121" s="926"/>
      <c r="CC121" s="926"/>
      <c r="CD121" s="926"/>
      <c r="CE121" s="926"/>
      <c r="CF121" s="920">
        <v>20.8</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8576</v>
      </c>
      <c r="DH121" s="926"/>
      <c r="DI121" s="926"/>
      <c r="DJ121" s="926"/>
      <c r="DK121" s="926"/>
      <c r="DL121" s="926">
        <v>10160</v>
      </c>
      <c r="DM121" s="926"/>
      <c r="DN121" s="926"/>
      <c r="DO121" s="926"/>
      <c r="DP121" s="926"/>
      <c r="DQ121" s="926">
        <v>43560</v>
      </c>
      <c r="DR121" s="926"/>
      <c r="DS121" s="926"/>
      <c r="DT121" s="926"/>
      <c r="DU121" s="926"/>
      <c r="DV121" s="927">
        <v>0.3</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23064780</v>
      </c>
      <c r="BR122" s="1000"/>
      <c r="BS122" s="1000"/>
      <c r="BT122" s="1000"/>
      <c r="BU122" s="1000"/>
      <c r="BV122" s="1000">
        <v>23570038</v>
      </c>
      <c r="BW122" s="1000"/>
      <c r="BX122" s="1000"/>
      <c r="BY122" s="1000"/>
      <c r="BZ122" s="1000"/>
      <c r="CA122" s="1000">
        <v>23465630</v>
      </c>
      <c r="CB122" s="1000"/>
      <c r="CC122" s="1000"/>
      <c r="CD122" s="1000"/>
      <c r="CE122" s="1000"/>
      <c r="CF122" s="1017">
        <v>143.9</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448</v>
      </c>
      <c r="BP123" s="1005"/>
      <c r="BQ123" s="1063">
        <v>44138553</v>
      </c>
      <c r="BR123" s="1064"/>
      <c r="BS123" s="1064"/>
      <c r="BT123" s="1064"/>
      <c r="BU123" s="1064"/>
      <c r="BV123" s="1064">
        <v>39692515</v>
      </c>
      <c r="BW123" s="1064"/>
      <c r="BX123" s="1064"/>
      <c r="BY123" s="1064"/>
      <c r="BZ123" s="1064"/>
      <c r="CA123" s="1064">
        <v>41738992</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459845</v>
      </c>
      <c r="AB128" s="1046"/>
      <c r="AC128" s="1046"/>
      <c r="AD128" s="1046"/>
      <c r="AE128" s="1047"/>
      <c r="AF128" s="1048">
        <v>460105</v>
      </c>
      <c r="AG128" s="1046"/>
      <c r="AH128" s="1046"/>
      <c r="AI128" s="1046"/>
      <c r="AJ128" s="1047"/>
      <c r="AK128" s="1048">
        <v>396130</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12.58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v>1215</v>
      </c>
      <c r="DH128" s="1038"/>
      <c r="DI128" s="1038"/>
      <c r="DJ128" s="1038"/>
      <c r="DK128" s="1038"/>
      <c r="DL128" s="1038">
        <v>608</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17205448</v>
      </c>
      <c r="AB129" s="959"/>
      <c r="AC129" s="959"/>
      <c r="AD129" s="959"/>
      <c r="AE129" s="960"/>
      <c r="AF129" s="961">
        <v>18971782</v>
      </c>
      <c r="AG129" s="959"/>
      <c r="AH129" s="959"/>
      <c r="AI129" s="959"/>
      <c r="AJ129" s="960"/>
      <c r="AK129" s="961">
        <v>18266192</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17.579999999999998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2156962</v>
      </c>
      <c r="AB130" s="959"/>
      <c r="AC130" s="959"/>
      <c r="AD130" s="959"/>
      <c r="AE130" s="960"/>
      <c r="AF130" s="961">
        <v>2071604</v>
      </c>
      <c r="AG130" s="959"/>
      <c r="AH130" s="959"/>
      <c r="AI130" s="959"/>
      <c r="AJ130" s="960"/>
      <c r="AK130" s="961">
        <v>1963445</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2.2000000000000002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15048486</v>
      </c>
      <c r="AB131" s="986"/>
      <c r="AC131" s="986"/>
      <c r="AD131" s="986"/>
      <c r="AE131" s="987"/>
      <c r="AF131" s="985">
        <v>16900178</v>
      </c>
      <c r="AG131" s="986"/>
      <c r="AH131" s="986"/>
      <c r="AI131" s="986"/>
      <c r="AJ131" s="987"/>
      <c r="AK131" s="985">
        <v>16302747</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2.7344212570000002</v>
      </c>
      <c r="AB132" s="1097"/>
      <c r="AC132" s="1097"/>
      <c r="AD132" s="1097"/>
      <c r="AE132" s="1098"/>
      <c r="AF132" s="1099">
        <v>1.7218990240000001</v>
      </c>
      <c r="AG132" s="1097"/>
      <c r="AH132" s="1097"/>
      <c r="AI132" s="1097"/>
      <c r="AJ132" s="1098"/>
      <c r="AK132" s="1099">
        <v>2.2582513240000002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2.2999999999999998</v>
      </c>
      <c r="AB133" s="1080"/>
      <c r="AC133" s="1080"/>
      <c r="AD133" s="1080"/>
      <c r="AE133" s="1081"/>
      <c r="AF133" s="1079">
        <v>2.2999999999999998</v>
      </c>
      <c r="AG133" s="1080"/>
      <c r="AH133" s="1080"/>
      <c r="AI133" s="1080"/>
      <c r="AJ133" s="1081"/>
      <c r="AK133" s="1079">
        <v>2.2000000000000002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YzCqfZ3IxXXe8SG+HSLyXXro62JpLiiAnzAhscocRYpwg7hYjJ0iStCklDVRycbaaoIiCqaN/6XzmtTTXxzVQ==" saltValue="DHQxl8kLHM9rCWZf/K9+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YjPTBjvyPCd5oRzUjk/zYMdEUsFKaVbCCsBd+JDHiLjpMwatiNRHmGkj4A2tELmPjz6oYCMzbWMTEtwI7XqiUQ==" saltValue="zXjgA6cM6fDLgRRnMBxy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3/Rm+i5APPvd6T4FFX3xO3qFp3KHZWGBZ9KdLRd3GO8VhY3tSYQJntaLlDFt7bot66o6muHX6Lb/fAN4SNr5FQ==" saltValue="O/xHWNaVb+dylVwITebQV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6781268</v>
      </c>
      <c r="AP9" s="269">
        <v>116377</v>
      </c>
      <c r="AQ9" s="270">
        <v>97105</v>
      </c>
      <c r="AR9" s="271">
        <v>19.8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4555</v>
      </c>
      <c r="AP10" s="272">
        <v>78</v>
      </c>
      <c r="AQ10" s="273">
        <v>6971</v>
      </c>
      <c r="AR10" s="274">
        <v>-98.9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2455</v>
      </c>
      <c r="AR11" s="274" t="s">
        <v>485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t="s">
        <v>485</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t="s">
        <v>485</v>
      </c>
      <c r="AP13" s="272" t="s">
        <v>485</v>
      </c>
      <c r="AQ13" s="273">
        <v>2470</v>
      </c>
      <c r="AR13" s="274" t="s">
        <v>485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40067</v>
      </c>
      <c r="AP14" s="272">
        <v>688</v>
      </c>
      <c r="AQ14" s="273">
        <v>1963</v>
      </c>
      <c r="AR14" s="274">
        <v>-65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-363785</v>
      </c>
      <c r="AP15" s="272">
        <v>-6243</v>
      </c>
      <c r="AQ15" s="273">
        <v>-6265</v>
      </c>
      <c r="AR15" s="274">
        <v>-0.4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6462105</v>
      </c>
      <c r="AP16" s="272">
        <v>110899</v>
      </c>
      <c r="AQ16" s="273">
        <v>104699</v>
      </c>
      <c r="AR16" s="274">
        <v>5.9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10.71</v>
      </c>
      <c r="AP21" s="286">
        <v>9.14</v>
      </c>
      <c r="AQ21" s="287">
        <v>1.57</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99.3</v>
      </c>
      <c r="AP22" s="291">
        <v>97.2</v>
      </c>
      <c r="AQ22" s="292">
        <v>2.1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1956861</v>
      </c>
      <c r="AP32" s="300">
        <v>33583</v>
      </c>
      <c r="AQ32" s="301">
        <v>56691</v>
      </c>
      <c r="AR32" s="302">
        <v>-40.799999999999997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v>230</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504210</v>
      </c>
      <c r="AP35" s="300">
        <v>8653</v>
      </c>
      <c r="AQ35" s="301">
        <v>14249</v>
      </c>
      <c r="AR35" s="302">
        <v>-39.299999999999997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t="s">
        <v>485</v>
      </c>
      <c r="AP36" s="300" t="s">
        <v>485</v>
      </c>
      <c r="AQ36" s="301">
        <v>1629</v>
      </c>
      <c r="AR36" s="302" t="s">
        <v>485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266661</v>
      </c>
      <c r="AP37" s="300">
        <v>4576</v>
      </c>
      <c r="AQ37" s="301">
        <v>220</v>
      </c>
      <c r="AR37" s="302">
        <v>1980</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2</v>
      </c>
      <c r="AR38" s="292" t="s">
        <v>485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-396130</v>
      </c>
      <c r="AP39" s="300">
        <v>-6798</v>
      </c>
      <c r="AQ39" s="301">
        <v>-3294</v>
      </c>
      <c r="AR39" s="302">
        <v>106.4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-1963445</v>
      </c>
      <c r="AP40" s="300">
        <v>-33696</v>
      </c>
      <c r="AQ40" s="301">
        <v>-48952</v>
      </c>
      <c r="AR40" s="302">
        <v>-31.2</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368157</v>
      </c>
      <c r="AP41" s="300">
        <v>6318</v>
      </c>
      <c r="AQ41" s="301">
        <v>20775</v>
      </c>
      <c r="AR41" s="302">
        <v>-69.599999999999994</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6005243</v>
      </c>
      <c r="AN51" s="322">
        <v>98616</v>
      </c>
      <c r="AO51" s="323">
        <v>-6.4</v>
      </c>
      <c r="AP51" s="324">
        <v>67009</v>
      </c>
      <c r="AQ51" s="325">
        <v>-6.4</v>
      </c>
      <c r="AR51" s="326">
        <v>0</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4174829</v>
      </c>
      <c r="AN52" s="330">
        <v>68558</v>
      </c>
      <c r="AO52" s="331">
        <v>-8.8000000000000007</v>
      </c>
      <c r="AP52" s="332">
        <v>43028</v>
      </c>
      <c r="AQ52" s="333">
        <v>-4.5999999999999996</v>
      </c>
      <c r="AR52" s="334">
        <v>-4.2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3675167</v>
      </c>
      <c r="AN53" s="322">
        <v>61169</v>
      </c>
      <c r="AO53" s="323">
        <v>-38</v>
      </c>
      <c r="AP53" s="324">
        <v>40807</v>
      </c>
      <c r="AQ53" s="325">
        <v>-39.1</v>
      </c>
      <c r="AR53" s="326">
        <v>1.1000000000000001</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1627743</v>
      </c>
      <c r="AN54" s="330">
        <v>27092</v>
      </c>
      <c r="AO54" s="331">
        <v>-60.5</v>
      </c>
      <c r="AP54" s="332">
        <v>19520</v>
      </c>
      <c r="AQ54" s="333">
        <v>-54.6</v>
      </c>
      <c r="AR54" s="334">
        <v>-5.9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3546083</v>
      </c>
      <c r="AN55" s="322">
        <v>59502</v>
      </c>
      <c r="AO55" s="323">
        <v>-2.7</v>
      </c>
      <c r="AP55" s="324">
        <v>37343</v>
      </c>
      <c r="AQ55" s="325">
        <v>-8.5</v>
      </c>
      <c r="AR55" s="326">
        <v>5.8</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1883261</v>
      </c>
      <c r="AN56" s="330">
        <v>31600</v>
      </c>
      <c r="AO56" s="331">
        <v>16.600000000000001</v>
      </c>
      <c r="AP56" s="332">
        <v>17633</v>
      </c>
      <c r="AQ56" s="333">
        <v>-9.6999999999999993</v>
      </c>
      <c r="AR56" s="334">
        <v>26.3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7442796</v>
      </c>
      <c r="AN57" s="322">
        <v>126460</v>
      </c>
      <c r="AO57" s="323">
        <v>112.5</v>
      </c>
      <c r="AP57" s="324">
        <v>47407</v>
      </c>
      <c r="AQ57" s="325">
        <v>27</v>
      </c>
      <c r="AR57" s="326">
        <v>85.5</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3896810</v>
      </c>
      <c r="AN58" s="330">
        <v>66210</v>
      </c>
      <c r="AO58" s="331">
        <v>109.5</v>
      </c>
      <c r="AP58" s="332">
        <v>27543</v>
      </c>
      <c r="AQ58" s="333">
        <v>56.2</v>
      </c>
      <c r="AR58" s="334">
        <v>53.3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5955797</v>
      </c>
      <c r="AN59" s="322">
        <v>102210</v>
      </c>
      <c r="AO59" s="323">
        <v>-19.2</v>
      </c>
      <c r="AP59" s="324">
        <v>49754</v>
      </c>
      <c r="AQ59" s="325">
        <v>5</v>
      </c>
      <c r="AR59" s="326">
        <v>-24.2</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3550021</v>
      </c>
      <c r="AN60" s="330">
        <v>60924</v>
      </c>
      <c r="AO60" s="331">
        <v>-8</v>
      </c>
      <c r="AP60" s="332">
        <v>21592</v>
      </c>
      <c r="AQ60" s="333">
        <v>-21.6</v>
      </c>
      <c r="AR60" s="334">
        <v>13.6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5325017</v>
      </c>
      <c r="AN61" s="337">
        <v>89591</v>
      </c>
      <c r="AO61" s="338">
        <v>9.1999999999999993</v>
      </c>
      <c r="AP61" s="339">
        <v>48464</v>
      </c>
      <c r="AQ61" s="340">
        <v>-4.4000000000000004</v>
      </c>
      <c r="AR61" s="326">
        <v>13.6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3026533</v>
      </c>
      <c r="AN62" s="330">
        <v>50877</v>
      </c>
      <c r="AO62" s="331">
        <v>9.8000000000000007</v>
      </c>
      <c r="AP62" s="332">
        <v>25863</v>
      </c>
      <c r="AQ62" s="333">
        <v>-6.9</v>
      </c>
      <c r="AR62" s="334">
        <v>16.7</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J8CSUhocI2fIvy1W8FFuRUT7/5mMorw5W/IRZbetRHYUyPBfn4MvrwLKgELmwyWReXbfSfWy4YwLlUduopppGQ==" saltValue="vgfwHNvRGbBq7yrCS/VD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t8g2EAFJWKT6O3kpgMZBvvW72VjWtOMYeOAPYh1WPcgXx6B04bDFnovkaAgKTj8Vvv0IiOHOq73oSN3oerTEWg==" saltValue="WoAbO7ZEcaGEc5XPJ5BQ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X0Sj1rcnpDoWjAeyNCQFXOLkMKo8S0iYFtQUTE4wv2Vwv0J/sy+yGvurj20ArC9stXR10FoxK2NV8G4Kk/glpg==" saltValue="qom5GmFkHAA5B90ErVvQb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41.97</v>
      </c>
      <c r="G47" s="12">
        <v>40.44</v>
      </c>
      <c r="H47" s="12">
        <v>43.53</v>
      </c>
      <c r="I47" s="12">
        <v>18.73</v>
      </c>
      <c r="J47" s="13">
        <v>24.43</v>
      </c>
    </row>
    <row r="48" spans="2:10" ht="57.75" customHeight="1" x14ac:dyDescent="0.2">
      <c r="B48" s="14"/>
      <c r="C48" s="1141" t="s">
        <v>4</v>
      </c>
      <c r="D48" s="1141"/>
      <c r="E48" s="1142"/>
      <c r="F48" s="15">
        <v>4.6100000000000003</v>
      </c>
      <c r="G48" s="16">
        <v>4.82</v>
      </c>
      <c r="H48" s="16">
        <v>3.24</v>
      </c>
      <c r="I48" s="16">
        <v>4.84</v>
      </c>
      <c r="J48" s="17">
        <v>5.58</v>
      </c>
    </row>
    <row r="49" spans="2:10" ht="57.75" customHeight="1" thickBot="1" x14ac:dyDescent="0.25">
      <c r="B49" s="18"/>
      <c r="C49" s="1143" t="s">
        <v>5</v>
      </c>
      <c r="D49" s="1143"/>
      <c r="E49" s="1144"/>
      <c r="F49" s="19" t="s">
        <v>529</v>
      </c>
      <c r="G49" s="20" t="s">
        <v>530</v>
      </c>
      <c r="H49" s="20" t="s">
        <v>531</v>
      </c>
      <c r="I49" s="20" t="s">
        <v>532</v>
      </c>
      <c r="J49" s="21">
        <v>4.99</v>
      </c>
    </row>
    <row r="50" spans="2:10" ht="13" x14ac:dyDescent="0.2"/>
  </sheetData>
  <sheetProtection algorithmName="SHA-512" hashValue="ye8XJuHttP8wP0V6Sq5Pu2FsiHFbRD/9m2xgBAjHw7O8y+FSpXCHftWlz/wYX29+SHeaysdGbBu/JNTR88JYwA==" saltValue="W5W/w62jFuJi5NO7E9bv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2026-02-26T09:54:09Z</dcterms:created>
  <dcterms:modified xsi:type="dcterms:W3CDTF">2026-03-16T08:25:25Z</dcterms:modified>
  <cp:category/>
</cp:coreProperties>
</file>