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0DBE6740-1353-4700-BEAA-2375D104AF5C}"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C35" i="10"/>
  <c r="CO34" i="10"/>
  <c r="BW34" i="10"/>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<sst xmlns="http://schemas.openxmlformats.org/spreadsheetml/2006/main" count="1096" uniqueCount="558">
  <si>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</si>
  <si>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</si>
  <si>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</si>
  <si>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</si>
  <si>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</si>
  <si>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</si>
  <si>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</si>
  <si>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</si>
  <si>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</si>
  <si>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</si>
  <si>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</si>
  <si>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</si>
  <si>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</si>
  <si>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</si>
  <si>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</si>
  <si>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</si>
  <si>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</si>
  <si>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</si>
  <si>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</si>
  <si>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</si>
  <si>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</si>
  <si>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</si>
  <si>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</si>
  <si>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</si>
  <si>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</si>
  <si>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</si>
  <si>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</si>
  <si>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</si>
  <si>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</si>
  <si>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</si>
  <si>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</si>
  <si>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</si>
  <si>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</si>
  <si>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</si>
  <si>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</si>
  <si>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</si>
  <si>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</si>
  <si>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</si>
  <si>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</si>
  <si>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</si>
  <si>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</si>
  <si>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</si>
  <si>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</si>
  <si>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</si>
  <si>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</si>
  <si>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</si>
  <si>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</si>
  <si>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</si>
  <si>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</si>
  <si>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</si>
  <si>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</si>
  <si>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</si>
  <si>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</si>
  <si>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</si>
  <si>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</si>
  <si>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</si>
  <si>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</si>
  <si>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</si>
  <si>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</si>
  <si>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</si>
  <si>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</si>
  <si>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</si>
  <si>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</si>
  <si>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</si>
  <si>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</si>
  <si>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</si>
  <si>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</si>
  <si>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</si>
  <si>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</si>
  <si>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</si>
  <si>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</si>
  <si>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</si>
  <si>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</si>
  <si>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</si>
  <si>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</si>
  <si>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</si>
  <si>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</si>
  <si>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</si>
  <si>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</si>
  <si>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</si>
  <si>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</si>
  <si>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</si>
  <si>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</si>
  <si>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</si>
  <si>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</si>
  <si>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</si>
  <si>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</si>
  <si>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</si>
  <si>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</si>
  <si>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</si>
  <si>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</si>
  <si>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</si>
  <si>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</si>
  <si>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</si>
  <si>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知多市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</si>
  <si>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</si>
  <si>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</si>
  <si>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</si>
  <si>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</si>
  <si>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</si>
  <si>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</si>
  <si>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</si>
  <si>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</si>
  <si>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</si>
  <si>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</si>
  <si>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</si>
  <si>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</si>
  <si>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</si>
  <si>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</si>
  <si>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</si>
  <si>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</si>
  <si>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</si>
  <si>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</si>
  <si>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</si>
  <si>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</si>
  <si>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</si>
  <si>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</si>
  <si>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</si>
  <si>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</si>
  <si>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</si>
  <si>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</si>
  <si>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</si>
  <si>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</si>
  <si>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</si>
  <si>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</si>
  <si>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</si>
  <si>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</si>
  <si>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</si>
  <si>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</si>
  <si>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</si>
  <si>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</si>
  <si>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</si>
  <si>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</si>
  <si>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</si>
  <si>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</si>
  <si>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</si>
  <si>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</si>
  <si>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</si>
  <si>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</si>
  <si>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</si>
  <si>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</si>
  <si>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</si>
  <si>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</si>
  <si>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</si>
  <si>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</si>
  <si>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</si>
  <si>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</si>
  <si>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</si>
  <si>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</si>
  <si>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</si>
  <si>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</si>
  <si>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</si>
  <si>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</si>
  <si>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</si>
  <si>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</si>
  <si>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</si>
  <si>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</si>
  <si>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</si>
  <si>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</si>
  <si>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</si>
  <si>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</si>
  <si>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</si>
  <si>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</si>
  <si>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</si>
  <si>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</si>
  <si>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</si>
  <si>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</si>
  <si>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</si>
  <si>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</si>
  <si>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</si>
  <si>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</si>
  <si>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</si>
  <si>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</si>
  <si>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</si>
  <si>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</si>
  <si>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</si>
  <si>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</si>
  <si>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</si>
  <si>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</si>
  <si>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</si>
  <si>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</si>
  <si>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</si>
  <si>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</si>
  <si>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</si>
  <si>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</si>
  <si>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</si>
  <si>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</si>
  <si>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</si>
  <si>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</si>
  <si>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</si>
  <si>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</si>
  <si>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</si>
  <si>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</si>
  <si>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</si>
  <si>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</si>
  <si>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</si>
  <si>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</si>
  <si>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</si>
  <si>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</si>
  <si>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</si>
  <si>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</si>
  <si>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</si>
  <si>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</si>
  <si>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愛知県知多市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</si>
  <si>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</si>
  <si>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</si>
  <si>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</si>
  <si>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</si>
  <si>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</si>
  <si>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</si>
  <si>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</si>
  <si>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</si>
  <si>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</si>
  <si>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</si>
  <si>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</si>
  <si>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</si>
  <si>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</si>
  <si>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</si>
  <si>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</si>
  <si>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</si>
  <si>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</si>
  <si>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</si>
  <si>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</si>
  <si>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</si>
  <si>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</si>
  <si>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</si>
  <si>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</si>
  <si>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</si>
  <si>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</si>
  <si>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</si>
  <si>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</si>
  <si>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</si>
  <si>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</si>
  <si>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</si>
  <si>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</si>
  <si>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</si>
  <si>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</si>
  <si>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</si>
  <si>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</si>
  <si>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</si>
  <si>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</si>
  <si>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</si>
  <si>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</si>
  <si>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</si>
  <si>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</si>
  <si>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</si>
  <si>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</si>
  <si>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</si>
  <si>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</si>
  <si>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</si>
  <si>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</si>
  <si>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</si>
  <si>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</si>
  <si>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</si>
  <si>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</si>
  <si>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</si>
  <si>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</si>
  <si>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</si>
  <si>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</si>
  <si>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</si>
  <si>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</si>
  <si>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</si>
  <si>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</si>
  <si>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</si>
  <si>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</si>
  <si>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</si>
  <si>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</si>
  <si>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</si>
  <si>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</si>
  <si>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</si>
  <si>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</si>
  <si>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</si>
  <si>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</si>
  <si>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</si>
  <si>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</si>
  <si>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</si>
  <si>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</si>
  <si>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</si>
  <si>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</si>
  <si>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</si>
  <si>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</si>
  <si>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</si>
  <si>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</si>
  <si>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</si>
  <si>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</si>
  <si>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</si>
  <si>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</si>
  <si>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</si>
  <si>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</si>
  <si>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</si>
  <si>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</si>
  <si>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</si>
  <si>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</si>
  <si>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</si>
  <si>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</si>
  <si>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</si>
  <si>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</si>
  <si>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</si>
  <si>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</si>
  <si>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</si>
  <si>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</si>
  <si>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</si>
  <si>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</si>
  <si>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</si>
  <si>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</si>
  <si>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</si>
  <si>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</si>
  <si>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</si>
  <si>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</si>
  <si>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</si>
  <si>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</si>
  <si>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</si>
  <si>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</si>
  <si>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</si>
  <si>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</si>
  <si>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</si>
  <si>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</si>
  <si>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</si>
  <si>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</si>
  <si>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</si>
  <si>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</si>
  <si>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</si>
  <si>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</si>
  <si>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</si>
  <si>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</si>
  <si>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</si>
  <si>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</si>
  <si>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</si>
  <si>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</si>
  <si>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</si>
  <si>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</si>
  <si>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</si>
  <si>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</si>
  <si>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</si>
  <si>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</si>
  <si>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</si>
  <si>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</si>
  <si>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</si>
  <si>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</si>
  <si>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</si>
  <si>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</si>
  <si>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</si>
  <si>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</si>
  <si>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</si>
  <si>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</si>
  <si>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</si>
  <si>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</si>
  <si>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</si>
  <si>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</si>
  <si>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</si>
  <si>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</si>
  <si>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</si>
  <si>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</si>
  <si>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</si>
  <si>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愛知県知多市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</si>
  <si>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</si>
  <si>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</si>
  <si>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</si>
  <si>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</si>
  <si>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</si>
  <si>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</si>
  <si>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</si>
  <si>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</si>
  <si>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</si>
  <si>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</si>
  <si>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</si>
  <si>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</si>
  <si>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</si>
  <si>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</si>
  <si>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</si>
  <si>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</si>
  <si>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</si>
  <si>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</si>
  <si>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</si>
  <si>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</si>
  <si>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</si>
  <si>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</si>
  <si>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</si>
  <si>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</si>
  <si>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</si>
  <si>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</si>
  <si>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</si>
  <si>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</si>
  <si>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</si>
  <si>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</si>
  <si>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</si>
  <si>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</si>
  <si>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</si>
  <si>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</si>
  <si>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</si>
  <si>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</si>
  <si>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</si>
  <si>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</si>
  <si>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</si>
  <si>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</si>
  <si>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</si>
  <si>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</si>
  <si>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</si>
  <si>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</si>
  <si>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</si>
  <si>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</si>
  <si>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</si>
  <si>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</si>
  <si>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</si>
  <si>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</si>
  <si>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</si>
  <si>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</si>
  <si>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</si>
  <si>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</si>
  <si>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</si>
  <si>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</si>
  <si>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</si>
  <si>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</si>
  <si>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</si>
  <si>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</si>
  <si>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</si>
  <si>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</si>
  <si>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</si>
  <si>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</si>
  <si>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</si>
  <si>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</si>
  <si>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</si>
  <si>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</si>
  <si>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</si>
  <si>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</si>
  <si>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</si>
  <si>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</si>
  <si>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</si>
  <si>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</si>
  <si>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</si>
  <si>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</si>
  <si>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</si>
  <si>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</si>
  <si>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</si>
  <si>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</si>
  <si>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</si>
  <si>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</si>
  <si>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</si>
  <si>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</si>
  <si>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</si>
  <si>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</si>
  <si>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</si>
  <si>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</si>
  <si>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</si>
  <si>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</si>
  <si>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</si>
  <si>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</si>
  <si>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</si>
  <si>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</si>
  <si>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</si>
  <si>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</si>
  <si>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</si>
  <si>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</si>
  <si>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</si>
  <si>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</si>
  <si>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</si>
  <si>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</si>
  <si>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</si>
  <si>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</si>
  <si>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</si>
  <si>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</si>
  <si>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</si>
  <si>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</si>
  <si>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</si>
  <si>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</si>
  <si>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</si>
  <si>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</si>
  <si>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</si>
  <si>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</si>
  <si>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</si>
  <si>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</si>
  <si>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</si>
  <si>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</si>
  <si>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</si>
  <si>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</si>
  <si>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</si>
  <si>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</si>
  <si>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</si>
  <si>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</si>
  <si>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</si>
  <si>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</si>
  <si>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</si>
  <si>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</si>
  <si>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</si>
  <si>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</si>
  <si>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</si>
  <si>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</si>
  <si>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</si>
  <si>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</si>
  <si>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</si>
  <si>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</si>
  <si>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</si>
  <si>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</si>
  <si>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</si>
  <si>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</si>
  <si>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</si>
  <si>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</si>
  <si>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</si>
  <si>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</si>
  <si>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</si>
  <si>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</si>
  <si>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</si>
  <si>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</si>
  <si>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</si>
  <si>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</si>
  <si>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</si>
  <si>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</si>
  <si>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</si>
  <si>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</si>
  <si>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</si>
  <si>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</si>
  <si>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</si>
  <si>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</si>
  <si>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</si>
  <si>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</si>
  <si>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</si>
  <si>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</si>
  <si>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</si>
  <si>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</si>
  <si>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</si>
  <si>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</si>
  <si>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</si>
  <si>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</si>
  <si>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</si>
  <si>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</si>
  <si>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</si>
  <si>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</si>
  <si>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</si>
  <si>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3.19</t>
  </si>
  <si>
    <t>▲ 5.80</t>
  </si>
  <si>
    <t>▲ 2.66</t>
  </si>
  <si>
    <t>下水道事業会計</t>
  </si>
  <si>
    <t>一般会計</t>
  </si>
  <si>
    <t>水道事業会計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</si>
  <si>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</si>
  <si>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</si>
  <si>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</si>
  <si>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</si>
  <si>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</si>
  <si>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</si>
  <si>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</si>
  <si>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</si>
  <si>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</si>
  <si>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</si>
  <si>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西知多医療厚生組合（一般会計）</t>
    <rPh sb="0" eb="9">
      <t>ニシチタイリョウコウセイクミアイ</t>
    </rPh>
    <rPh sb="10" eb="14">
      <t>イッパンカイケイ</t>
    </rPh>
    <phoneticPr fontId="2"/>
  </si>
  <si>
    <t>西知多医療厚生組合（病院事業特別会計）</t>
    <rPh sb="0" eb="5">
      <t>ニシチタイリョウ</t>
    </rPh>
    <rPh sb="5" eb="9">
      <t>コウセイクミアイ</t>
    </rPh>
    <rPh sb="10" eb="18">
      <t>ビョウインジギョウトクベツカイケイ</t>
    </rPh>
    <phoneticPr fontId="2"/>
  </si>
  <si>
    <t>知多北部広域連合（一般会計）</t>
    <rPh sb="0" eb="8">
      <t>チタホクブコウイキレンゴウ</t>
    </rPh>
    <rPh sb="9" eb="13">
      <t>イッパンカイケイ</t>
    </rPh>
    <phoneticPr fontId="2"/>
  </si>
  <si>
    <t>知多北部広域連合（介護保険事業特別会計）</t>
    <rPh sb="0" eb="8">
      <t>チタホクブコウイキレンゴウ</t>
    </rPh>
    <rPh sb="9" eb="13">
      <t>カイゴホケン</t>
    </rPh>
    <rPh sb="13" eb="15">
      <t>ジギョウ</t>
    </rPh>
    <rPh sb="15" eb="19">
      <t>トクベツカイケイ</t>
    </rPh>
    <phoneticPr fontId="2"/>
  </si>
  <si>
    <t>愛知県後期高齢者医療広域連合（一般会計）</t>
    <rPh sb="0" eb="8">
      <t>アイチケンコウキコウレイシャ</t>
    </rPh>
    <rPh sb="8" eb="10">
      <t>イリョウ</t>
    </rPh>
    <rPh sb="10" eb="14">
      <t>コウイキレンゴウ</t>
    </rPh>
    <rPh sb="15" eb="19">
      <t>イッパンカイケイ</t>
    </rPh>
    <phoneticPr fontId="2"/>
  </si>
  <si>
    <t>愛知県後期高齢者医療広域連合（後期高齢者医療特別会計）</t>
    <rPh sb="0" eb="8">
      <t>アイチケンコウキコウレイシャ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</si>
  <si>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公共施設等整備基金</t>
    <rPh sb="0" eb="5">
      <t>コウキョウシセツトウ</t>
    </rPh>
    <rPh sb="5" eb="9">
      <t>セイビキキン</t>
    </rPh>
    <phoneticPr fontId="5"/>
  </si>
  <si>
    <t>社会福祉基金</t>
    <rPh sb="0" eb="6">
      <t>シャカイフクシキキン</t>
    </rPh>
    <phoneticPr fontId="5"/>
  </si>
  <si>
    <t>緑化基金</t>
    <rPh sb="0" eb="4">
      <t>リョクカキキン</t>
    </rPh>
    <phoneticPr fontId="5"/>
  </si>
  <si>
    <t>教育文化振興基金</t>
    <rPh sb="0" eb="8">
      <t>キョウイクブンカシンコウキキン</t>
    </rPh>
    <phoneticPr fontId="5"/>
  </si>
  <si>
    <t>退職手当基金</t>
    <rPh sb="0" eb="2">
      <t>タイショク</t>
    </rPh>
    <rPh sb="2" eb="4">
      <t>テアテ</t>
    </rPh>
    <rPh sb="4" eb="6">
      <t>キキン</t>
    </rPh>
    <phoneticPr fontId="5"/>
  </si>
  <si>
    <t>-</t>
    <phoneticPr fontId="2"/>
  </si>
  <si>
    <t>法適用企業</t>
    <rPh sb="0" eb="5">
      <t>ホウテキヨウキギョウ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</si>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</sst>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A100-4315-AE64-A79E79DF81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28586</c:v>
                </c:pt>
                <c:pt idx="1">
                  <c:v>26579</c:v>
                </c:pt>
                <c:pt idx="2">
                  <c:v>22817</c:v>
                </c:pt>
                <c:pt idx="3">
                  <c:v>23452</c:v>
                </c:pt>
                <c:pt idx="4">
                  <c:v>39854</c:v>
                </c:pt>
              </c:numCache>
            </c:numRef>
          </c:val>
          <c:smooth val="0"/>
          <c:extLst>
            <c:ext xmlns:c16="http://schemas.microsoft.com/office/drawing/2014/chart" uri="{C3380CC4-5D6E-409C-BE32-E72D297353CC}">
              <c16:uniqueId val="{00000001-A100-4315-AE64-A79E79DF81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8.19</c:v>
                </c:pt>
                <c:pt idx="1">
                  <c:v>10.54</c:v>
                </c:pt>
                <c:pt idx="2">
                  <c:v>8.51</c:v>
                </c:pt>
                <c:pt idx="3">
                  <c:v>6.74</c:v>
                </c:pt>
                <c:pt idx="4">
                  <c:v>7.74</c:v>
                </c:pt>
              </c:numCache>
            </c:numRef>
          </c:val>
          <c:extLst>
            <c:ext xmlns:c16="http://schemas.microsoft.com/office/drawing/2014/chart" uri="{C3380CC4-5D6E-409C-BE32-E72D297353CC}">
              <c16:uniqueId val="{00000000-7369-44E5-8037-E1D236E4B3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14.24</c:v>
                </c:pt>
                <c:pt idx="1">
                  <c:v>15.87</c:v>
                </c:pt>
                <c:pt idx="2">
                  <c:v>20.7</c:v>
                </c:pt>
                <c:pt idx="3">
                  <c:v>20.420000000000002</c:v>
                </c:pt>
                <c:pt idx="4">
                  <c:v>19.440000000000001</c:v>
                </c:pt>
              </c:numCache>
            </c:numRef>
          </c:val>
          <c:extLst>
            <c:ext xmlns:c16="http://schemas.microsoft.com/office/drawing/2014/chart" uri="{C3380CC4-5D6E-409C-BE32-E72D297353CC}">
              <c16:uniqueId val="{00000001-7369-44E5-8037-E1D236E4B3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0.47</c:v>
                </c:pt>
                <c:pt idx="1">
                  <c:v>1.01</c:v>
                </c:pt>
                <c:pt idx="2">
                  <c:v>-3.19</c:v>
                </c:pt>
                <c:pt idx="3">
                  <c:v>-5.8</c:v>
                </c:pt>
                <c:pt idx="4">
                  <c:v>-2.66</c:v>
                </c:pt>
              </c:numCache>
            </c:numRef>
          </c:val>
          <c:smooth val="0"/>
          <c:extLst>
            <c:ext xmlns:c16="http://schemas.microsoft.com/office/drawing/2014/chart" uri="{C3380CC4-5D6E-409C-BE32-E72D297353CC}">
              <c16:uniqueId val="{00000002-7369-44E5-8037-E1D236E4B3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99-41D0-A4D0-B530C75B93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99-41D0-A4D0-B530C75B931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99-41D0-A4D0-B530C75B931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A99-41D0-A4D0-B530C75B931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A99-41D0-A4D0-B530C75B9317}"/>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0.06</c:v>
                </c:pt>
                <c:pt idx="6">
                  <c:v>#N/A</c:v>
                </c:pt>
                <c:pt idx="7">
                  <c:v>0.06</c:v>
                </c:pt>
                <c:pt idx="8">
                  <c:v>#N/A</c:v>
                </c:pt>
                <c:pt idx="9">
                  <c:v>0.02</c:v>
                </c:pt>
              </c:numCache>
            </c:numRef>
          </c:val>
          <c:extLst>
            <c:ext xmlns:c16="http://schemas.microsoft.com/office/drawing/2014/chart" uri="{C3380CC4-5D6E-409C-BE32-E72D297353CC}">
              <c16:uniqueId val="{00000005-2A99-41D0-A4D0-B530C75B931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0.89</c:v>
                </c:pt>
                <c:pt idx="2">
                  <c:v>#N/A</c:v>
                </c:pt>
                <c:pt idx="3">
                  <c:v>0.64</c:v>
                </c:pt>
                <c:pt idx="4">
                  <c:v>#N/A</c:v>
                </c:pt>
                <c:pt idx="5">
                  <c:v>0.5</c:v>
                </c:pt>
                <c:pt idx="6">
                  <c:v>#N/A</c:v>
                </c:pt>
                <c:pt idx="7">
                  <c:v>0.45</c:v>
                </c:pt>
                <c:pt idx="8">
                  <c:v>#N/A</c:v>
                </c:pt>
                <c:pt idx="9">
                  <c:v>0.65</c:v>
                </c:pt>
              </c:numCache>
            </c:numRef>
          </c:val>
          <c:extLst>
            <c:ext xmlns:c16="http://schemas.microsoft.com/office/drawing/2014/chart" uri="{C3380CC4-5D6E-409C-BE32-E72D297353CC}">
              <c16:uniqueId val="{00000006-2A99-41D0-A4D0-B530C75B931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2.36</c:v>
                </c:pt>
                <c:pt idx="2">
                  <c:v>#N/A</c:v>
                </c:pt>
                <c:pt idx="3">
                  <c:v>2.77</c:v>
                </c:pt>
                <c:pt idx="4">
                  <c:v>#N/A</c:v>
                </c:pt>
                <c:pt idx="5">
                  <c:v>2.9</c:v>
                </c:pt>
                <c:pt idx="6">
                  <c:v>#N/A</c:v>
                </c:pt>
                <c:pt idx="7">
                  <c:v>2.2000000000000002</c:v>
                </c:pt>
                <c:pt idx="8">
                  <c:v>#N/A</c:v>
                </c:pt>
                <c:pt idx="9">
                  <c:v>1.54</c:v>
                </c:pt>
              </c:numCache>
            </c:numRef>
          </c:val>
          <c:extLst>
            <c:ext xmlns:c16="http://schemas.microsoft.com/office/drawing/2014/chart" uri="{C3380CC4-5D6E-409C-BE32-E72D297353CC}">
              <c16:uniqueId val="{00000007-2A99-41D0-A4D0-B530C75B931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8.19</c:v>
                </c:pt>
                <c:pt idx="2">
                  <c:v>#N/A</c:v>
                </c:pt>
                <c:pt idx="3">
                  <c:v>10.54</c:v>
                </c:pt>
                <c:pt idx="4">
                  <c:v>#N/A</c:v>
                </c:pt>
                <c:pt idx="5">
                  <c:v>8.51</c:v>
                </c:pt>
                <c:pt idx="6">
                  <c:v>#N/A</c:v>
                </c:pt>
                <c:pt idx="7">
                  <c:v>6.74</c:v>
                </c:pt>
                <c:pt idx="8">
                  <c:v>#N/A</c:v>
                </c:pt>
                <c:pt idx="9">
                  <c:v>7.73</c:v>
                </c:pt>
              </c:numCache>
            </c:numRef>
          </c:val>
          <c:extLst>
            <c:ext xmlns:c16="http://schemas.microsoft.com/office/drawing/2014/chart" uri="{C3380CC4-5D6E-409C-BE32-E72D297353CC}">
              <c16:uniqueId val="{00000008-2A99-41D0-A4D0-B530C75B9317}"/>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8.9499999999999993</c:v>
                </c:pt>
                <c:pt idx="2">
                  <c:v>#N/A</c:v>
                </c:pt>
                <c:pt idx="3">
                  <c:v>9.75</c:v>
                </c:pt>
                <c:pt idx="4">
                  <c:v>#N/A</c:v>
                </c:pt>
                <c:pt idx="5">
                  <c:v>10.88</c:v>
                </c:pt>
                <c:pt idx="6">
                  <c:v>#N/A</c:v>
                </c:pt>
                <c:pt idx="7">
                  <c:v>11.06</c:v>
                </c:pt>
                <c:pt idx="8">
                  <c:v>#N/A</c:v>
                </c:pt>
                <c:pt idx="9">
                  <c:v>10.72</c:v>
                </c:pt>
              </c:numCache>
            </c:numRef>
          </c:val>
          <c:extLst>
            <c:ext xmlns:c16="http://schemas.microsoft.com/office/drawing/2014/chart" uri="{C3380CC4-5D6E-409C-BE32-E72D297353CC}">
              <c16:uniqueId val="{00000009-2A99-41D0-A4D0-B530C75B93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1911</c:v>
                </c:pt>
                <c:pt idx="5">
                  <c:v>1789</c:v>
                </c:pt>
                <c:pt idx="8">
                  <c:v>1900</c:v>
                </c:pt>
                <c:pt idx="11">
                  <c:v>1846</c:v>
                </c:pt>
                <c:pt idx="14">
                  <c:v>1724</c:v>
                </c:pt>
              </c:numCache>
            </c:numRef>
          </c:val>
          <c:extLst>
            <c:ext xmlns:c16="http://schemas.microsoft.com/office/drawing/2014/chart" uri="{C3380CC4-5D6E-409C-BE32-E72D297353CC}">
              <c16:uniqueId val="{00000000-95D3-4FAF-9973-97ACD140D1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D3-4FAF-9973-97ACD140D1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5D3-4FAF-9973-97ACD140D1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152</c:v>
                </c:pt>
                <c:pt idx="3">
                  <c:v>115</c:v>
                </c:pt>
                <c:pt idx="6">
                  <c:v>159</c:v>
                </c:pt>
                <c:pt idx="9">
                  <c:v>225</c:v>
                </c:pt>
                <c:pt idx="12">
                  <c:v>220</c:v>
                </c:pt>
              </c:numCache>
            </c:numRef>
          </c:val>
          <c:extLst>
            <c:ext xmlns:c16="http://schemas.microsoft.com/office/drawing/2014/chart" uri="{C3380CC4-5D6E-409C-BE32-E72D297353CC}">
              <c16:uniqueId val="{00000003-95D3-4FAF-9973-97ACD140D1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349</c:v>
                </c:pt>
                <c:pt idx="3">
                  <c:v>339</c:v>
                </c:pt>
                <c:pt idx="6">
                  <c:v>336</c:v>
                </c:pt>
                <c:pt idx="9">
                  <c:v>312</c:v>
                </c:pt>
                <c:pt idx="12">
                  <c:v>302</c:v>
                </c:pt>
              </c:numCache>
            </c:numRef>
          </c:val>
          <c:extLst>
            <c:ext xmlns:c16="http://schemas.microsoft.com/office/drawing/2014/chart" uri="{C3380CC4-5D6E-409C-BE32-E72D297353CC}">
              <c16:uniqueId val="{00000004-95D3-4FAF-9973-97ACD140D1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D3-4FAF-9973-97ACD140D1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D3-4FAF-9973-97ACD140D1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1590</c:v>
                </c:pt>
                <c:pt idx="3">
                  <c:v>1742</c:v>
                </c:pt>
                <c:pt idx="6">
                  <c:v>1880</c:v>
                </c:pt>
                <c:pt idx="9">
                  <c:v>1911</c:v>
                </c:pt>
                <c:pt idx="12">
                  <c:v>1857</c:v>
                </c:pt>
              </c:numCache>
            </c:numRef>
          </c:val>
          <c:extLst>
            <c:ext xmlns:c16="http://schemas.microsoft.com/office/drawing/2014/chart" uri="{C3380CC4-5D6E-409C-BE32-E72D297353CC}">
              <c16:uniqueId val="{00000007-95D3-4FAF-9973-97ACD140D1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180</c:v>
                </c:pt>
                <c:pt idx="2">
                  <c:v>#N/A</c:v>
                </c:pt>
                <c:pt idx="3">
                  <c:v>#N/A</c:v>
                </c:pt>
                <c:pt idx="4">
                  <c:v>407</c:v>
                </c:pt>
                <c:pt idx="5">
                  <c:v>#N/A</c:v>
                </c:pt>
                <c:pt idx="6">
                  <c:v>#N/A</c:v>
                </c:pt>
                <c:pt idx="7">
                  <c:v>475</c:v>
                </c:pt>
                <c:pt idx="8">
                  <c:v>#N/A</c:v>
                </c:pt>
                <c:pt idx="9">
                  <c:v>#N/A</c:v>
                </c:pt>
                <c:pt idx="10">
                  <c:v>602</c:v>
                </c:pt>
                <c:pt idx="11">
                  <c:v>#N/A</c:v>
                </c:pt>
                <c:pt idx="12">
                  <c:v>#N/A</c:v>
                </c:pt>
                <c:pt idx="13">
                  <c:v>655</c:v>
                </c:pt>
                <c:pt idx="14">
                  <c:v>#N/A</c:v>
                </c:pt>
              </c:numCache>
            </c:numRef>
          </c:val>
          <c:smooth val="0"/>
          <c:extLst>
            <c:ext xmlns:c16="http://schemas.microsoft.com/office/drawing/2014/chart" uri="{C3380CC4-5D6E-409C-BE32-E72D297353CC}">
              <c16:uniqueId val="{00000008-95D3-4FAF-9973-97ACD140D1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15272</c:v>
                </c:pt>
                <c:pt idx="5">
                  <c:v>15894</c:v>
                </c:pt>
                <c:pt idx="8">
                  <c:v>15108</c:v>
                </c:pt>
                <c:pt idx="11">
                  <c:v>15619</c:v>
                </c:pt>
                <c:pt idx="14">
                  <c:v>15345</c:v>
                </c:pt>
              </c:numCache>
            </c:numRef>
          </c:val>
          <c:extLst>
            <c:ext xmlns:c16="http://schemas.microsoft.com/office/drawing/2014/chart" uri="{C3380CC4-5D6E-409C-BE32-E72D297353CC}">
              <c16:uniqueId val="{00000000-8A5D-44C6-90B8-31EE1521C8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4191</c:v>
                </c:pt>
                <c:pt idx="5">
                  <c:v>3940</c:v>
                </c:pt>
                <c:pt idx="8">
                  <c:v>4221</c:v>
                </c:pt>
                <c:pt idx="11">
                  <c:v>4227</c:v>
                </c:pt>
                <c:pt idx="14">
                  <c:v>4851</c:v>
                </c:pt>
              </c:numCache>
            </c:numRef>
          </c:val>
          <c:extLst>
            <c:ext xmlns:c16="http://schemas.microsoft.com/office/drawing/2014/chart" uri="{C3380CC4-5D6E-409C-BE32-E72D297353CC}">
              <c16:uniqueId val="{00000001-8A5D-44C6-90B8-31EE1521C8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5903</c:v>
                </c:pt>
                <c:pt idx="5">
                  <c:v>6046</c:v>
                </c:pt>
                <c:pt idx="8">
                  <c:v>7823</c:v>
                </c:pt>
                <c:pt idx="11">
                  <c:v>7569</c:v>
                </c:pt>
                <c:pt idx="14">
                  <c:v>7688</c:v>
                </c:pt>
              </c:numCache>
            </c:numRef>
          </c:val>
          <c:extLst>
            <c:ext xmlns:c16="http://schemas.microsoft.com/office/drawing/2014/chart" uri="{C3380CC4-5D6E-409C-BE32-E72D297353CC}">
              <c16:uniqueId val="{00000002-8A5D-44C6-90B8-31EE1521C8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5D-44C6-90B8-31EE1521C8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5D-44C6-90B8-31EE1521C8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5D-44C6-90B8-31EE1521C8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3261</c:v>
                </c:pt>
                <c:pt idx="3">
                  <c:v>3145</c:v>
                </c:pt>
                <c:pt idx="6">
                  <c:v>3222</c:v>
                </c:pt>
                <c:pt idx="9">
                  <c:v>3399</c:v>
                </c:pt>
                <c:pt idx="12">
                  <c:v>3443</c:v>
                </c:pt>
              </c:numCache>
            </c:numRef>
          </c:val>
          <c:extLst>
            <c:ext xmlns:c16="http://schemas.microsoft.com/office/drawing/2014/chart" uri="{C3380CC4-5D6E-409C-BE32-E72D297353CC}">
              <c16:uniqueId val="{00000006-8A5D-44C6-90B8-31EE1521C8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5146</c:v>
                </c:pt>
                <c:pt idx="3">
                  <c:v>5442</c:v>
                </c:pt>
                <c:pt idx="6">
                  <c:v>6372</c:v>
                </c:pt>
                <c:pt idx="9">
                  <c:v>8724</c:v>
                </c:pt>
                <c:pt idx="12">
                  <c:v>9251</c:v>
                </c:pt>
              </c:numCache>
            </c:numRef>
          </c:val>
          <c:extLst>
            <c:ext xmlns:c16="http://schemas.microsoft.com/office/drawing/2014/chart" uri="{C3380CC4-5D6E-409C-BE32-E72D297353CC}">
              <c16:uniqueId val="{00000007-8A5D-44C6-90B8-31EE1521C8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3308</c:v>
                </c:pt>
                <c:pt idx="3">
                  <c:v>3538</c:v>
                </c:pt>
                <c:pt idx="6">
                  <c:v>3804</c:v>
                </c:pt>
                <c:pt idx="9">
                  <c:v>3798</c:v>
                </c:pt>
                <c:pt idx="12">
                  <c:v>3971</c:v>
                </c:pt>
              </c:numCache>
            </c:numRef>
          </c:val>
          <c:extLst>
            <c:ext xmlns:c16="http://schemas.microsoft.com/office/drawing/2014/chart" uri="{C3380CC4-5D6E-409C-BE32-E72D297353CC}">
              <c16:uniqueId val="{00000008-8A5D-44C6-90B8-31EE1521C8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5D-44C6-90B8-31EE1521C8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17177</c:v>
                </c:pt>
                <c:pt idx="3">
                  <c:v>16835</c:v>
                </c:pt>
                <c:pt idx="6">
                  <c:v>15828</c:v>
                </c:pt>
                <c:pt idx="9">
                  <c:v>14791</c:v>
                </c:pt>
                <c:pt idx="12">
                  <c:v>14728</c:v>
                </c:pt>
              </c:numCache>
            </c:numRef>
          </c:val>
          <c:extLst>
            <c:ext xmlns:c16="http://schemas.microsoft.com/office/drawing/2014/chart" uri="{C3380CC4-5D6E-409C-BE32-E72D297353CC}">
              <c16:uniqueId val="{0000000A-8A5D-44C6-90B8-31EE1521C8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3526</c:v>
                </c:pt>
                <c:pt idx="2">
                  <c:v>#N/A</c:v>
                </c:pt>
                <c:pt idx="3">
                  <c:v>#N/A</c:v>
                </c:pt>
                <c:pt idx="4">
                  <c:v>3080</c:v>
                </c:pt>
                <c:pt idx="5">
                  <c:v>#N/A</c:v>
                </c:pt>
                <c:pt idx="6">
                  <c:v>#N/A</c:v>
                </c:pt>
                <c:pt idx="7">
                  <c:v>2075</c:v>
                </c:pt>
                <c:pt idx="8">
                  <c:v>#N/A</c:v>
                </c:pt>
                <c:pt idx="9">
                  <c:v>#N/A</c:v>
                </c:pt>
                <c:pt idx="10">
                  <c:v>3298</c:v>
                </c:pt>
                <c:pt idx="11">
                  <c:v>#N/A</c:v>
                </c:pt>
                <c:pt idx="12">
                  <c:v>#N/A</c:v>
                </c:pt>
                <c:pt idx="13">
                  <c:v>3509</c:v>
                </c:pt>
                <c:pt idx="14">
                  <c:v>#N/A</c:v>
                </c:pt>
              </c:numCache>
            </c:numRef>
          </c:val>
          <c:smooth val="0"/>
          <c:extLst>
            <c:ext xmlns:c16="http://schemas.microsoft.com/office/drawing/2014/chart" uri="{C3380CC4-5D6E-409C-BE32-E72D297353CC}">
              <c16:uniqueId val="{0000000B-8A5D-44C6-90B8-31EE1521C8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3747</c:v>
                </c:pt>
                <c:pt idx="1">
                  <c:v>3754</c:v>
                </c:pt>
                <c:pt idx="2">
                  <c:v>3657</c:v>
                </c:pt>
              </c:numCache>
            </c:numRef>
          </c:val>
          <c:extLst>
            <c:ext xmlns:c16="http://schemas.microsoft.com/office/drawing/2014/chart" uri="{C3380CC4-5D6E-409C-BE32-E72D297353CC}">
              <c16:uniqueId val="{00000000-594D-4E92-B4A2-F2BD93FF38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64</c:v>
                </c:pt>
                <c:pt idx="2">
                  <c:v>116</c:v>
                </c:pt>
              </c:numCache>
            </c:numRef>
          </c:val>
          <c:extLst>
            <c:ext xmlns:c16="http://schemas.microsoft.com/office/drawing/2014/chart" uri="{C3380CC4-5D6E-409C-BE32-E72D297353CC}">
              <c16:uniqueId val="{00000001-594D-4E92-B4A2-F2BD93FF38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4075</c:v>
                </c:pt>
                <c:pt idx="1">
                  <c:v>3750</c:v>
                </c:pt>
                <c:pt idx="2">
                  <c:v>3915</c:v>
                </c:pt>
              </c:numCache>
            </c:numRef>
          </c:val>
          <c:extLst>
            <c:ext xmlns:c16="http://schemas.microsoft.com/office/drawing/2014/chart" uri="{C3380CC4-5D6E-409C-BE32-E72D297353CC}">
              <c16:uniqueId val="{00000002-594D-4E92-B4A2-F2BD93FF38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　実質公債費比率は良好な数値を維持している。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令和６年度の実質公債費比率は、臨時財政対策債や廃棄物処理施設整備事業債の償還終了により元利償還金が減少したものの、臨時財政対策債償還費や公害防止事業債償還費等の基準財政需要額に算入される公債費が減少したことにより算入公債費等が減少し、実質公債費比率の分子は増となった。今後の見通しとしては、</a:t>
          </a:r>
          <a:r>
            <a:rPr kumimoji="1" lang="ja-JP" altLang="ja-JP" sz="1000">
              <a:solidFill>
                <a:schemeClr val="dk1"/>
              </a:solidFill>
              <a:effectLst/>
              <a:latin typeface="+mn-lt"/>
              <a:ea typeface="+mn-ea"/>
              <a:cs typeface="+mn-cs"/>
            </a:rPr>
            <a:t>令和７年度から実施している新庁舎の建設及び令和６年度から稼働している西知多クリーンセンターの建設に係る地方債の償還を予定していることから、</a:t>
          </a:r>
          <a:r>
            <a:rPr kumimoji="1" lang="ja-JP" altLang="ja-JP" sz="1000" b="0" i="0" baseline="0">
              <a:solidFill>
                <a:schemeClr val="dk1"/>
              </a:solidFill>
              <a:effectLst/>
              <a:latin typeface="+mn-lt"/>
              <a:ea typeface="+mn-ea"/>
              <a:cs typeface="+mn-cs"/>
            </a:rPr>
            <a:t>実質公債費比率も中・長期的には上昇していくことが予測される。引き続き節度ある借入れに努めるとともに、普通建設事業の優先順位付けや基金の活用、普通交付税で財政措置のある事業を中心に起債することなどにより、実質公債費比率の適正な水準の維持に努めていく。</a:t>
          </a:r>
          <a:endParaRPr lang="ja-JP" altLang="ja-JP" sz="1100">
            <a:effectLst/>
          </a:endParaRPr>
        </a:p>
        <a:p>
          <a:pPr eaLnBrk="1" fontAlgn="auto" latinLnBrk="0" hangingPunct="1"/>
          <a:endParaRPr lang="ja-JP" altLang="ja-JP" sz="1100">
            <a:solidFill>
              <a:srgbClr val="FF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該当なし</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将来負担額は前年度に比べ</a:t>
          </a:r>
          <a:r>
            <a:rPr kumimoji="1" lang="en-US" altLang="ja-JP" sz="1100">
              <a:solidFill>
                <a:schemeClr val="dk1"/>
              </a:solidFill>
              <a:effectLst/>
              <a:latin typeface="+mn-ea"/>
              <a:ea typeface="+mn-ea"/>
              <a:cs typeface="+mn-cs"/>
            </a:rPr>
            <a:t>681</a:t>
          </a:r>
          <a:r>
            <a:rPr kumimoji="1" lang="ja-JP" altLang="ja-JP" sz="1100">
              <a:solidFill>
                <a:schemeClr val="dk1"/>
              </a:solidFill>
              <a:effectLst/>
              <a:latin typeface="+mn-ea"/>
              <a:ea typeface="+mn-ea"/>
              <a:cs typeface="+mn-cs"/>
            </a:rPr>
            <a:t>百</a:t>
          </a:r>
          <a:r>
            <a:rPr kumimoji="1" lang="ja-JP" altLang="ja-JP" sz="1100">
              <a:solidFill>
                <a:schemeClr val="dk1"/>
              </a:solidFill>
              <a:effectLst/>
              <a:latin typeface="+mn-lt"/>
              <a:ea typeface="+mn-ea"/>
              <a:cs typeface="+mn-cs"/>
            </a:rPr>
            <a:t>万円の増となった。これは、ごみ処理事業に係る地方債の新規借入による組合等負担等見込額の増などによるものである。</a:t>
          </a:r>
          <a:endParaRPr lang="ja-JP" altLang="ja-JP" sz="1400">
            <a:effectLst/>
          </a:endParaRPr>
        </a:p>
        <a:p>
          <a:r>
            <a:rPr kumimoji="1" lang="ja-JP" altLang="ja-JP" sz="1100">
              <a:solidFill>
                <a:schemeClr val="dk1"/>
              </a:solidFill>
              <a:effectLst/>
              <a:latin typeface="+mn-lt"/>
              <a:ea typeface="+mn-ea"/>
              <a:cs typeface="+mn-cs"/>
            </a:rPr>
            <a:t>　今後の見込みとしては、令和７年度から実施している新庁舎の建設及び老朽化した公共施設の大規模改修に係る地方債の借入を予定していることから、将来負担比率も中・長期的には上昇していくことが予想される。将来負担比率全体への影響を見極めながら、地方債の発行額を適正に管理していく必要がある。</a:t>
          </a:r>
          <a:endParaRPr lang="ja-JP" altLang="ja-JP" sz="1400">
            <a:effectLst/>
          </a:endParaRPr>
        </a:p>
        <a:p>
          <a:endParaRPr lang="ja-JP" altLang="ja-JP" sz="1400">
            <a:solidFill>
              <a:srgbClr val="FF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愛知県知多市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年度の基金残高は、普通会計で約</a:t>
          </a:r>
          <a:r>
            <a:rPr kumimoji="1" lang="en-US" altLang="ja-JP" sz="1100">
              <a:solidFill>
                <a:sysClr val="windowText" lastClr="000000"/>
              </a:solidFill>
              <a:effectLst/>
              <a:latin typeface="+mn-lt"/>
              <a:ea typeface="+mn-ea"/>
              <a:cs typeface="+mn-cs"/>
            </a:rPr>
            <a:t>76.9</a:t>
          </a:r>
          <a:r>
            <a:rPr kumimoji="1" lang="ja-JP" altLang="ja-JP" sz="1100">
              <a:solidFill>
                <a:sysClr val="windowText" lastClr="000000"/>
              </a:solidFill>
              <a:effectLst/>
              <a:latin typeface="+mn-lt"/>
              <a:ea typeface="+mn-ea"/>
              <a:cs typeface="+mn-cs"/>
            </a:rPr>
            <a:t>億円となっており、前年度から約</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億円の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・主な要因としては、東海市と共同で行う次期ごみ処理施設の建設費に充てるために取り崩したことにより、ごみ対策基金が約</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億円の減となった一方で、普通財産の売り払いによる土地売払収入を積み立てたことなどにより公共施設等整備基金が約</a:t>
          </a:r>
          <a:r>
            <a:rPr kumimoji="1" lang="en-US" altLang="ja-JP" sz="1100">
              <a:solidFill>
                <a:sysClr val="windowText" lastClr="000000"/>
              </a:solidFill>
              <a:effectLst/>
              <a:latin typeface="+mn-lt"/>
              <a:ea typeface="+mn-ea"/>
              <a:cs typeface="+mn-cs"/>
            </a:rPr>
            <a:t>3.8</a:t>
          </a:r>
          <a:r>
            <a:rPr kumimoji="1" lang="ja-JP" altLang="ja-JP" sz="1100">
              <a:solidFill>
                <a:sysClr val="windowText" lastClr="000000"/>
              </a:solidFill>
              <a:effectLst/>
              <a:latin typeface="+mn-lt"/>
              <a:ea typeface="+mn-ea"/>
              <a:cs typeface="+mn-cs"/>
            </a:rPr>
            <a:t>億円増えたことなどが挙げられる。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大規模災害等の不測の事態への対応や年度間の財源の不均衡を調整するために積み立てている財政調整基金については、事務事業の見直し、職員の適正配置などによる経常経費の削減、収入確保の取組などを行うことで、財源不足を抑制し、目標額である標準財政規模の</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％以上（約</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億円）を維持できるよう努める。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・その他特定目的基金については、条例に基づき積立てを行い、それぞれの基金の設置目的に沿った事業の財源とする。</a:t>
          </a:r>
          <a:endParaRPr lang="ja-JP" altLang="ja-JP" sz="1400">
            <a:solidFill>
              <a:sysClr val="windowText" lastClr="000000"/>
            </a:solidFill>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・公共施設等整備基金：市の保有する公共用又は公用に供する施設などの整備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退職手当</a:t>
          </a:r>
          <a:r>
            <a:rPr kumimoji="1" lang="ja-JP" altLang="ja-JP" sz="1100">
              <a:solidFill>
                <a:sysClr val="windowText" lastClr="000000"/>
              </a:solidFill>
              <a:effectLst/>
              <a:latin typeface="+mn-lt"/>
              <a:ea typeface="+mn-ea"/>
              <a:cs typeface="+mn-cs"/>
            </a:rPr>
            <a:t>基金：</a:t>
          </a:r>
          <a:r>
            <a:rPr kumimoji="1" lang="ja-JP" altLang="en-US" sz="1100">
              <a:solidFill>
                <a:sysClr val="windowText" lastClr="000000"/>
              </a:solidFill>
              <a:effectLst/>
              <a:latin typeface="+mn-lt"/>
              <a:ea typeface="+mn-ea"/>
              <a:cs typeface="+mn-cs"/>
            </a:rPr>
            <a:t>退職手当負担の平準化</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・社会福祉基金：社会福祉事業の増進</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・緑化基金：緑化事業の推進</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・教育文化振興基金：学校教育・市民文化の振興</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・公共施設等整備基金：決算剰余金の処分及び土地売払収入の増による積立額が、公共施設の長寿命化等のための取崩額を上回り、約</a:t>
          </a:r>
          <a:r>
            <a:rPr kumimoji="1" lang="en-US" altLang="ja-JP" sz="1100">
              <a:solidFill>
                <a:sysClr val="windowText" lastClr="000000"/>
              </a:solidFill>
              <a:effectLst/>
              <a:latin typeface="+mn-lt"/>
              <a:ea typeface="+mn-ea"/>
              <a:cs typeface="+mn-cs"/>
            </a:rPr>
            <a:t>3.8</a:t>
          </a:r>
          <a:r>
            <a:rPr kumimoji="1" lang="ja-JP" altLang="ja-JP" sz="1100">
              <a:solidFill>
                <a:sysClr val="windowText" lastClr="000000"/>
              </a:solidFill>
              <a:effectLst/>
              <a:latin typeface="+mn-lt"/>
              <a:ea typeface="+mn-ea"/>
              <a:cs typeface="+mn-cs"/>
            </a:rPr>
            <a:t>億円の増となった。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退職手当</a:t>
          </a:r>
          <a:r>
            <a:rPr kumimoji="1" lang="ja-JP" altLang="ja-JP" sz="1100">
              <a:solidFill>
                <a:sysClr val="windowText" lastClr="000000"/>
              </a:solidFill>
              <a:effectLst/>
              <a:latin typeface="+mn-lt"/>
              <a:ea typeface="+mn-ea"/>
              <a:cs typeface="+mn-cs"/>
            </a:rPr>
            <a:t>基金：</a:t>
          </a:r>
          <a:r>
            <a:rPr kumimoji="1" lang="ja-JP" altLang="en-US" sz="1100" b="0" i="0" baseline="0">
              <a:solidFill>
                <a:sysClr val="windowText" lastClr="000000"/>
              </a:solidFill>
              <a:effectLst/>
              <a:latin typeface="+mn-lt"/>
              <a:ea typeface="+mn-ea"/>
              <a:cs typeface="+mn-cs"/>
            </a:rPr>
            <a:t>退職手当のうち一定額を超える分に充てるために</a:t>
          </a:r>
          <a:r>
            <a:rPr kumimoji="1" lang="ja-JP" altLang="ja-JP" sz="1100">
              <a:solidFill>
                <a:sysClr val="windowText" lastClr="000000"/>
              </a:solidFill>
              <a:effectLst/>
              <a:latin typeface="+mn-lt"/>
              <a:ea typeface="+mn-ea"/>
              <a:cs typeface="+mn-cs"/>
            </a:rPr>
            <a:t>取り崩したことにより、約</a:t>
          </a:r>
          <a:r>
            <a:rPr kumimoji="1" lang="en-US" altLang="ja-JP" sz="1100">
              <a:solidFill>
                <a:sysClr val="windowText" lastClr="000000"/>
              </a:solidFill>
              <a:effectLst/>
              <a:latin typeface="+mn-lt"/>
              <a:ea typeface="+mn-ea"/>
              <a:cs typeface="+mn-cs"/>
            </a:rPr>
            <a:t>0.1</a:t>
          </a:r>
          <a:r>
            <a:rPr kumimoji="1" lang="ja-JP" altLang="en-US" sz="1100">
              <a:solidFill>
                <a:sysClr val="windowText" lastClr="000000"/>
              </a:solidFill>
              <a:effectLst/>
              <a:latin typeface="+mn-lt"/>
              <a:ea typeface="+mn-ea"/>
              <a:cs typeface="+mn-cs"/>
            </a:rPr>
            <a:t>億円</a:t>
          </a:r>
          <a:r>
            <a:rPr kumimoji="1" lang="ja-JP" altLang="ja-JP" sz="1100">
              <a:solidFill>
                <a:sysClr val="windowText" lastClr="000000"/>
              </a:solidFill>
              <a:effectLst/>
              <a:latin typeface="+mn-lt"/>
              <a:ea typeface="+mn-ea"/>
              <a:cs typeface="+mn-cs"/>
            </a:rPr>
            <a:t>の減となった。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・社会福祉基金：保育園民営化整備補助金などに充てるために取り崩したことにより、約</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億円の減となった。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・緑化基金：公園整備事業などに充てるために取り崩したことにより、約</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億円の減となった。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・公共施設等整備基金：条例に基づき、決算剰余金の</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分の</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を毎年積み立てるほか、土地売払収入を積み立てている。今後も、公共施設再配置計画に基づく施設の統廃合や長寿命化の費用に充てるために取り崩す予定である。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・退職手当基金：退職手当負担の年変動に対応するため、退職手当のうち一定額を超える分を取り崩しており、今後も同様である。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・社会福祉基金：主に寄附金を積み立てている。社会福祉事業に係る費用に充てるために取り崩しており、今後も同様である。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・緑化基金：主に寄附金を積み立てている。緑化木配布事業、公園整備整備事業などの緑化推進事業に係る費用に充てるために取り崩し</a:t>
          </a:r>
          <a:r>
            <a:rPr kumimoji="1" lang="ja-JP" altLang="en-US" sz="1100">
              <a:solidFill>
                <a:sysClr val="windowText" lastClr="000000"/>
              </a:solidFill>
              <a:effectLst/>
              <a:latin typeface="+mn-lt"/>
              <a:ea typeface="+mn-ea"/>
              <a:cs typeface="+mn-cs"/>
            </a:rPr>
            <a:t>ており</a:t>
          </a:r>
          <a:r>
            <a:rPr kumimoji="1" lang="ja-JP" altLang="ja-JP" sz="1100">
              <a:solidFill>
                <a:sysClr val="windowText" lastClr="000000"/>
              </a:solidFill>
              <a:effectLst/>
              <a:latin typeface="+mn-lt"/>
              <a:ea typeface="+mn-ea"/>
              <a:cs typeface="+mn-cs"/>
            </a:rPr>
            <a:t>、今後も同様である。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・教育文化振興基金：主に寄附金を積み立てている。学校教育・市民文化の振興に係る事業に係る費用に充てるために取り崩しており、今後も同様である。</a:t>
          </a:r>
          <a:endParaRPr lang="ja-JP" altLang="ja-JP" sz="1400">
            <a:solidFill>
              <a:sysClr val="windowText" lastClr="000000"/>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年度末の基金残高は、</a:t>
          </a:r>
          <a:r>
            <a:rPr kumimoji="1" lang="en-US" altLang="ja-JP" sz="1100">
              <a:solidFill>
                <a:sysClr val="windowText" lastClr="000000"/>
              </a:solidFill>
              <a:effectLst/>
              <a:latin typeface="+mn-lt"/>
              <a:ea typeface="+mn-ea"/>
              <a:cs typeface="+mn-cs"/>
            </a:rPr>
            <a:t>36.6</a:t>
          </a:r>
          <a:r>
            <a:rPr kumimoji="1" lang="ja-JP" altLang="ja-JP" sz="1100">
              <a:solidFill>
                <a:sysClr val="windowText" lastClr="000000"/>
              </a:solidFill>
              <a:effectLst/>
              <a:latin typeface="+mn-lt"/>
              <a:ea typeface="+mn-ea"/>
              <a:cs typeface="+mn-cs"/>
            </a:rPr>
            <a:t>億円となっており、前年度から約</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億円</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年度当初予算では、財源不足額を補てんするため、約</a:t>
          </a:r>
          <a:r>
            <a:rPr kumimoji="1" lang="en-US" altLang="ja-JP" sz="1100">
              <a:solidFill>
                <a:sysClr val="windowText" lastClr="000000"/>
              </a:solidFill>
              <a:effectLst/>
              <a:latin typeface="+mn-lt"/>
              <a:ea typeface="+mn-ea"/>
              <a:cs typeface="+mn-cs"/>
            </a:rPr>
            <a:t>15.0</a:t>
          </a:r>
          <a:r>
            <a:rPr kumimoji="1" lang="ja-JP" altLang="ja-JP" sz="1100">
              <a:solidFill>
                <a:sysClr val="windowText" lastClr="000000"/>
              </a:solidFill>
              <a:effectLst/>
              <a:latin typeface="+mn-lt"/>
              <a:ea typeface="+mn-ea"/>
              <a:cs typeface="+mn-cs"/>
            </a:rPr>
            <a:t>億円の取崩しを予定していたが、普通交付税や</a:t>
          </a:r>
          <a:r>
            <a:rPr kumimoji="1" lang="ja-JP" altLang="en-US" sz="1100">
              <a:solidFill>
                <a:sysClr val="windowText" lastClr="000000"/>
              </a:solidFill>
              <a:effectLst/>
              <a:latin typeface="+mn-lt"/>
              <a:ea typeface="+mn-ea"/>
              <a:cs typeface="+mn-cs"/>
            </a:rPr>
            <a:t>市税等</a:t>
          </a:r>
          <a:r>
            <a:rPr kumimoji="1" lang="ja-JP" altLang="ja-JP" sz="1100">
              <a:solidFill>
                <a:sysClr val="windowText" lastClr="000000"/>
              </a:solidFill>
              <a:effectLst/>
              <a:latin typeface="+mn-lt"/>
              <a:ea typeface="+mn-ea"/>
              <a:cs typeface="+mn-cs"/>
            </a:rPr>
            <a:t>が見込みを上回ったことにより、取崩額は約</a:t>
          </a:r>
          <a:r>
            <a:rPr kumimoji="1" lang="en-US" altLang="ja-JP" sz="1100">
              <a:solidFill>
                <a:sysClr val="windowText" lastClr="000000"/>
              </a:solidFill>
              <a:effectLst/>
              <a:latin typeface="+mn-lt"/>
              <a:ea typeface="+mn-ea"/>
              <a:cs typeface="+mn-cs"/>
            </a:rPr>
            <a:t>7.3</a:t>
          </a:r>
          <a:r>
            <a:rPr kumimoji="1" lang="ja-JP" altLang="ja-JP" sz="1100">
              <a:solidFill>
                <a:sysClr val="windowText" lastClr="000000"/>
              </a:solidFill>
              <a:effectLst/>
              <a:latin typeface="+mn-lt"/>
              <a:ea typeface="+mn-ea"/>
              <a:cs typeface="+mn-cs"/>
            </a:rPr>
            <a:t>億円に減少した。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・取崩額</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減少し</a:t>
          </a:r>
          <a:r>
            <a:rPr kumimoji="1" lang="ja-JP" altLang="en-US" sz="1100">
              <a:solidFill>
                <a:sysClr val="windowText" lastClr="000000"/>
              </a:solidFill>
              <a:effectLst/>
              <a:latin typeface="+mn-lt"/>
              <a:ea typeface="+mn-ea"/>
              <a:cs typeface="+mn-cs"/>
            </a:rPr>
            <a:t>たものの</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年度決算剰余金の処分による積立額</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上回ったこと</a:t>
          </a:r>
          <a:r>
            <a:rPr kumimoji="1" lang="ja-JP" altLang="en-US" sz="1100">
              <a:solidFill>
                <a:sysClr val="windowText" lastClr="000000"/>
              </a:solidFill>
              <a:effectLst/>
              <a:latin typeface="+mn-lt"/>
              <a:ea typeface="+mn-ea"/>
              <a:cs typeface="+mn-cs"/>
            </a:rPr>
            <a:t>で基金残高は減となった。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・条例に基づき、決算剰余金の</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分の</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を毎年積み立てており、今後も同様に積立てを行う。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・残高については、標準財政規模の</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％以上とすることを目標としており、今後も目標額を維持できるよう努める。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・今後、公共施設の大規模改修や新庁舎の整備などの大規模事業が控えており、これらの事業の財源確保も課題となっているが、令和６年度に策定した「ちた行革プラン</a:t>
          </a:r>
          <a:r>
            <a:rPr kumimoji="1" lang="en-US" altLang="ja-JP" sz="1100">
              <a:solidFill>
                <a:sysClr val="windowText" lastClr="000000"/>
              </a:solidFill>
              <a:effectLst/>
              <a:latin typeface="+mn-lt"/>
              <a:ea typeface="+mn-ea"/>
              <a:cs typeface="+mn-cs"/>
            </a:rPr>
            <a:t>2024</a:t>
          </a:r>
          <a:r>
            <a:rPr kumimoji="1" lang="ja-JP" altLang="ja-JP" sz="1100">
              <a:solidFill>
                <a:sysClr val="windowText" lastClr="000000"/>
              </a:solidFill>
              <a:effectLst/>
              <a:latin typeface="+mn-lt"/>
              <a:ea typeface="+mn-ea"/>
              <a:cs typeface="+mn-cs"/>
            </a:rPr>
            <a:t>」に沿って、歳入確保・歳出削減に取り組み、財政調整基金からの取崩額の抑制に努める。</a:t>
          </a:r>
          <a:endParaRPr lang="ja-JP" altLang="ja-JP" sz="1400">
            <a:solidFill>
              <a:sysClr val="windowText" lastClr="000000"/>
            </a:solidFill>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・令和６年度末の基金残高は</a:t>
          </a: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億円となっており、前年度から約</a:t>
          </a:r>
          <a:r>
            <a:rPr kumimoji="1" lang="en-US" altLang="ja-JP" sz="1100">
              <a:solidFill>
                <a:sysClr val="windowText" lastClr="000000"/>
              </a:solidFill>
              <a:effectLst/>
              <a:latin typeface="+mn-lt"/>
              <a:ea typeface="+mn-ea"/>
              <a:cs typeface="+mn-cs"/>
            </a:rPr>
            <a:t>0.5</a:t>
          </a:r>
          <a:r>
            <a:rPr kumimoji="1" lang="ja-JP" altLang="en-US" sz="1100">
              <a:solidFill>
                <a:sysClr val="windowText" lastClr="000000"/>
              </a:solidFill>
              <a:effectLst/>
              <a:latin typeface="+mn-lt"/>
              <a:ea typeface="+mn-ea"/>
              <a:cs typeface="+mn-cs"/>
            </a:rPr>
            <a:t>億円の増となっている。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積立ては６</a:t>
          </a:r>
          <a:r>
            <a:rPr kumimoji="1" lang="ja-JP" altLang="ja-JP" sz="1100">
              <a:solidFill>
                <a:sysClr val="windowText" lastClr="000000"/>
              </a:solidFill>
              <a:effectLst/>
              <a:latin typeface="+mn-lt"/>
              <a:ea typeface="+mn-ea"/>
              <a:cs typeface="+mn-cs"/>
            </a:rPr>
            <a:t>年度に追加交付された普通交付税の一部が、</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年度及び</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年度における臨時財政対策債の元利償還金の財源として措置されたことに</a:t>
          </a:r>
          <a:r>
            <a:rPr kumimoji="1" lang="ja-JP" altLang="en-US" sz="1100">
              <a:solidFill>
                <a:sysClr val="windowText" lastClr="000000"/>
              </a:solidFill>
              <a:effectLst/>
              <a:latin typeface="+mn-lt"/>
              <a:ea typeface="+mn-ea"/>
              <a:cs typeface="+mn-cs"/>
            </a:rPr>
            <a:t>よるもの</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・取崩しは５年度に追加交付された普通交付税の一部を、６年度及び７年度における臨時財政対策債の元利償還金の財源として繰り入れることによるもの。</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・基金への積立額が、取崩額を上回ったことことで基金残高は増となった。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６年度積立分については、７</a:t>
          </a:r>
          <a:r>
            <a:rPr kumimoji="1" lang="ja-JP" altLang="ja-JP" sz="1100">
              <a:solidFill>
                <a:sysClr val="windowText" lastClr="000000"/>
              </a:solidFill>
              <a:effectLst/>
              <a:latin typeface="+mn-lt"/>
              <a:ea typeface="+mn-ea"/>
              <a:cs typeface="+mn-cs"/>
            </a:rPr>
            <a:t>年度及び</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年度に臨時財政対策債の元利償還金の財源として取り崩す。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・５年度積立分については、７年度に臨時財政対策債の元利償還金の財源として取り崩す。</a:t>
          </a:r>
          <a:endParaRPr lang="ja-JP" altLang="ja-JP" sz="14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83,017
80,610
45.90
34,360,606
32,825,779
1,455,473
18,809,133
14,236,971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　令和</a:t>
          </a:r>
          <a:r>
            <a:rPr kumimoji="1" lang="ja-JP" altLang="en-US" sz="1000" b="0" i="0" baseline="0">
              <a:solidFill>
                <a:sysClr val="windowText" lastClr="000000"/>
              </a:solidFill>
              <a:effectLst/>
              <a:latin typeface="+mn-lt"/>
              <a:ea typeface="+mn-ea"/>
              <a:cs typeface="+mn-cs"/>
            </a:rPr>
            <a:t>６</a:t>
          </a:r>
          <a:r>
            <a:rPr kumimoji="1" lang="ja-JP" altLang="ja-JP" sz="1000" b="0" i="0" baseline="0">
              <a:solidFill>
                <a:sysClr val="windowText" lastClr="000000"/>
              </a:solidFill>
              <a:effectLst/>
              <a:latin typeface="+mn-lt"/>
              <a:ea typeface="+mn-ea"/>
              <a:cs typeface="+mn-cs"/>
            </a:rPr>
            <a:t>年度は、</a:t>
          </a:r>
          <a:r>
            <a:rPr kumimoji="1" lang="ja-JP" altLang="en-US" sz="1000" b="0" i="0" baseline="0">
              <a:solidFill>
                <a:sysClr val="windowText" lastClr="000000"/>
              </a:solidFill>
              <a:effectLst/>
              <a:latin typeface="+mn-lt"/>
              <a:ea typeface="+mn-ea"/>
              <a:cs typeface="+mn-cs"/>
            </a:rPr>
            <a:t>こども子育て費や</a:t>
          </a:r>
          <a:r>
            <a:rPr kumimoji="1" lang="ja-JP" altLang="ja-JP" sz="1000" b="0" i="0" baseline="0">
              <a:solidFill>
                <a:sysClr val="windowText" lastClr="000000"/>
              </a:solidFill>
              <a:effectLst/>
              <a:latin typeface="+mn-lt"/>
              <a:ea typeface="+mn-ea"/>
              <a:cs typeface="+mn-cs"/>
            </a:rPr>
            <a:t>高齢者保健福祉費の増などによる基準財政需要額の伸びが、</a:t>
          </a:r>
          <a:r>
            <a:rPr kumimoji="1" lang="ja-JP" altLang="en-US" sz="1000" b="0" i="0" baseline="0">
              <a:solidFill>
                <a:sysClr val="windowText" lastClr="000000"/>
              </a:solidFill>
              <a:effectLst/>
              <a:latin typeface="+mn-lt"/>
              <a:ea typeface="+mn-ea"/>
              <a:cs typeface="+mn-cs"/>
            </a:rPr>
            <a:t>固定資産税</a:t>
          </a:r>
          <a:r>
            <a:rPr kumimoji="1" lang="ja-JP" altLang="ja-JP" sz="1000" b="0" i="0" baseline="0">
              <a:solidFill>
                <a:sysClr val="windowText" lastClr="000000"/>
              </a:solidFill>
              <a:effectLst/>
              <a:latin typeface="+mn-lt"/>
              <a:ea typeface="+mn-ea"/>
              <a:cs typeface="+mn-cs"/>
            </a:rPr>
            <a:t>の増などによる基準財政収入額の伸びを上回ったことにより、３か年平均の財政力指数は、前年度から</a:t>
          </a:r>
          <a:r>
            <a:rPr kumimoji="1" lang="en-US" altLang="ja-JP" sz="1000" b="0" i="0" baseline="0">
              <a:solidFill>
                <a:sysClr val="windowText" lastClr="000000"/>
              </a:solidFill>
              <a:effectLst/>
              <a:latin typeface="+mn-lt"/>
              <a:ea typeface="+mn-ea"/>
              <a:cs typeface="+mn-cs"/>
            </a:rPr>
            <a:t>0.01</a:t>
          </a:r>
          <a:r>
            <a:rPr kumimoji="1" lang="ja-JP" altLang="ja-JP" sz="1000" b="0" i="0" baseline="0">
              <a:solidFill>
                <a:sysClr val="windowText" lastClr="000000"/>
              </a:solidFill>
              <a:effectLst/>
              <a:latin typeface="+mn-lt"/>
              <a:ea typeface="+mn-ea"/>
              <a:cs typeface="+mn-cs"/>
            </a:rPr>
            <a:t>ポイント減少した。</a:t>
          </a:r>
          <a:endParaRPr lang="ja-JP" altLang="ja-JP" sz="11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類似団体平均を上回っているが、低下傾向にあり、今後も高齢化の進行に伴い社会保障関係経費の増などが見込まれるため、財源不足が拡大し、財政力指数も悪化することが予測される。この状況を踏まえ、今後は、引き続き市有財産の有効活用や受益者負担の適正化などによる歳入確保と、事務事業の見直しや人件費の抑制などによる歳出削減に取り組み、財政構造の改善を図ることで、持続可能な財政基盤の確立を目指す。</a:t>
          </a:r>
          <a:endParaRPr lang="ja-JP" altLang="ja-JP" sz="11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113595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5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73378</xdr:rowOff>
    </xdr:from>
    <xdr:to>
      <xdr:col>19</xdr:col>
      <xdr:colOff>133350</xdr:colOff>
      <xdr:row>40</xdr:row>
      <xdr:rowOff>100189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3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73378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22578</xdr:rowOff>
    </xdr:from>
    <xdr:to>
      <xdr:col>15</xdr:col>
      <xdr:colOff>133350</xdr:colOff>
      <xdr:row>40</xdr:row>
      <xdr:rowOff>124178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134355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　令和</a:t>
          </a:r>
          <a:r>
            <a:rPr kumimoji="1" lang="ja-JP" altLang="en-US" sz="1000" b="0" i="0" baseline="0">
              <a:solidFill>
                <a:sysClr val="windowText" lastClr="000000"/>
              </a:solidFill>
              <a:effectLst/>
              <a:latin typeface="+mn-lt"/>
              <a:ea typeface="+mn-ea"/>
              <a:cs typeface="+mn-cs"/>
            </a:rPr>
            <a:t>６</a:t>
          </a:r>
          <a:r>
            <a:rPr kumimoji="1" lang="ja-JP" altLang="ja-JP" sz="1000" b="0" i="0" baseline="0">
              <a:solidFill>
                <a:sysClr val="windowText" lastClr="000000"/>
              </a:solidFill>
              <a:effectLst/>
              <a:latin typeface="+mn-lt"/>
              <a:ea typeface="+mn-ea"/>
              <a:cs typeface="+mn-cs"/>
            </a:rPr>
            <a:t>年度は、</a:t>
          </a:r>
          <a:r>
            <a:rPr kumimoji="1" lang="ja-JP" altLang="en-US" sz="1000" b="0" i="0" baseline="0">
              <a:solidFill>
                <a:sysClr val="windowText" lastClr="000000"/>
              </a:solidFill>
              <a:effectLst/>
              <a:latin typeface="+mn-lt"/>
              <a:ea typeface="+mn-ea"/>
              <a:cs typeface="+mn-cs"/>
            </a:rPr>
            <a:t>地方特例交付金や普通交付税の増などによる</a:t>
          </a:r>
          <a:r>
            <a:rPr kumimoji="1" lang="ja-JP" altLang="ja-JP" sz="1000" b="0" i="0" baseline="0">
              <a:solidFill>
                <a:sysClr val="windowText" lastClr="000000"/>
              </a:solidFill>
              <a:effectLst/>
              <a:latin typeface="+mn-lt"/>
              <a:ea typeface="+mn-ea"/>
              <a:cs typeface="+mn-cs"/>
            </a:rPr>
            <a:t>経常的な収入</a:t>
          </a:r>
          <a:r>
            <a:rPr kumimoji="1" lang="ja-JP" altLang="en-US" sz="1000" b="0" i="0" baseline="0">
              <a:solidFill>
                <a:sysClr val="windowText" lastClr="000000"/>
              </a:solidFill>
              <a:effectLst/>
              <a:latin typeface="+mn-lt"/>
              <a:ea typeface="+mn-ea"/>
              <a:cs typeface="+mn-cs"/>
            </a:rPr>
            <a:t>の伸びが</a:t>
          </a:r>
          <a:r>
            <a:rPr kumimoji="1" lang="ja-JP" altLang="ja-JP" sz="1000" b="0" i="0" baseline="0">
              <a:solidFill>
                <a:sysClr val="windowText" lastClr="000000"/>
              </a:solidFill>
              <a:effectLst/>
              <a:latin typeface="+mn-lt"/>
              <a:ea typeface="+mn-ea"/>
              <a:cs typeface="+mn-cs"/>
            </a:rPr>
            <a:t>、人件費や扶助費の増など</a:t>
          </a:r>
          <a:r>
            <a:rPr kumimoji="1" lang="ja-JP" altLang="en-US" sz="1000" b="0" i="0" baseline="0">
              <a:solidFill>
                <a:sysClr val="windowText" lastClr="000000"/>
              </a:solidFill>
              <a:effectLst/>
              <a:latin typeface="+mn-lt"/>
              <a:ea typeface="+mn-ea"/>
              <a:cs typeface="+mn-cs"/>
            </a:rPr>
            <a:t>による</a:t>
          </a:r>
          <a:r>
            <a:rPr kumimoji="1" lang="ja-JP" altLang="ja-JP" sz="1000" b="0" i="0" baseline="0">
              <a:solidFill>
                <a:sysClr val="windowText" lastClr="000000"/>
              </a:solidFill>
              <a:effectLst/>
              <a:latin typeface="+mn-lt"/>
              <a:ea typeface="+mn-ea"/>
              <a:cs typeface="+mn-cs"/>
            </a:rPr>
            <a:t>経常的経費</a:t>
          </a:r>
          <a:r>
            <a:rPr kumimoji="1" lang="ja-JP" altLang="en-US" sz="1000" b="0" i="0" baseline="0">
              <a:solidFill>
                <a:sysClr val="windowText" lastClr="000000"/>
              </a:solidFill>
              <a:effectLst/>
              <a:latin typeface="+mn-lt"/>
              <a:ea typeface="+mn-ea"/>
              <a:cs typeface="+mn-cs"/>
            </a:rPr>
            <a:t>の伸びを上回ったことにより</a:t>
          </a:r>
          <a:r>
            <a:rPr kumimoji="1" lang="ja-JP" altLang="ja-JP" sz="1000" b="0" i="0" baseline="0">
              <a:solidFill>
                <a:sysClr val="windowText" lastClr="000000"/>
              </a:solidFill>
              <a:effectLst/>
              <a:latin typeface="+mn-lt"/>
              <a:ea typeface="+mn-ea"/>
              <a:cs typeface="+mn-cs"/>
            </a:rPr>
            <a:t>、経常収支比率は</a:t>
          </a:r>
          <a:r>
            <a:rPr kumimoji="1" lang="en-US" altLang="ja-JP" sz="1000" b="0" i="0" baseline="0">
              <a:solidFill>
                <a:sysClr val="windowText" lastClr="000000"/>
              </a:solidFill>
              <a:effectLst/>
              <a:latin typeface="+mn-lt"/>
              <a:ea typeface="+mn-ea"/>
              <a:cs typeface="+mn-cs"/>
            </a:rPr>
            <a:t>2.7</a:t>
          </a:r>
          <a:r>
            <a:rPr kumimoji="1" lang="ja-JP" altLang="ja-JP" sz="1000" b="0" i="0" baseline="0">
              <a:solidFill>
                <a:sysClr val="windowText" lastClr="000000"/>
              </a:solidFill>
              <a:effectLst/>
              <a:latin typeface="+mn-lt"/>
              <a:ea typeface="+mn-ea"/>
              <a:cs typeface="+mn-cs"/>
            </a:rPr>
            <a:t>ポイント</a:t>
          </a:r>
          <a:r>
            <a:rPr kumimoji="1" lang="ja-JP" altLang="en-US" sz="1000" b="0" i="0" baseline="0">
              <a:solidFill>
                <a:sysClr val="windowText" lastClr="000000"/>
              </a:solidFill>
              <a:effectLst/>
              <a:latin typeface="+mn-lt"/>
              <a:ea typeface="+mn-ea"/>
              <a:cs typeface="+mn-cs"/>
            </a:rPr>
            <a:t>改善</a:t>
          </a:r>
          <a:r>
            <a:rPr kumimoji="1" lang="ja-JP" altLang="ja-JP" sz="1000" b="0" i="0" baseline="0">
              <a:solidFill>
                <a:sysClr val="windowText" lastClr="000000"/>
              </a:solidFill>
              <a:effectLst/>
              <a:latin typeface="+mn-lt"/>
              <a:ea typeface="+mn-ea"/>
              <a:cs typeface="+mn-cs"/>
            </a:rPr>
            <a:t>し、類似団体平均を</a:t>
          </a:r>
          <a:r>
            <a:rPr kumimoji="1" lang="ja-JP" altLang="en-US" sz="1000" b="0" i="0" baseline="0">
              <a:solidFill>
                <a:sysClr val="windowText" lastClr="000000"/>
              </a:solidFill>
              <a:effectLst/>
              <a:latin typeface="+mn-lt"/>
              <a:ea typeface="+mn-ea"/>
              <a:cs typeface="+mn-cs"/>
            </a:rPr>
            <a:t>下</a:t>
          </a:r>
          <a:r>
            <a:rPr kumimoji="1" lang="ja-JP" altLang="ja-JP" sz="1000" b="0" i="0" baseline="0">
              <a:solidFill>
                <a:sysClr val="windowText" lastClr="000000"/>
              </a:solidFill>
              <a:effectLst/>
              <a:latin typeface="+mn-lt"/>
              <a:ea typeface="+mn-ea"/>
              <a:cs typeface="+mn-cs"/>
            </a:rPr>
            <a:t>回った。</a:t>
          </a:r>
          <a:endParaRPr lang="ja-JP" altLang="ja-JP" sz="11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今後は、医療費や障害者福祉事業などの扶助費の増に加えて、老朽化した公共施設の改修や新庁舎整備などの大規模事業に係る公債費の増も見込まれることから、経常収支比率</a:t>
          </a:r>
          <a:r>
            <a:rPr kumimoji="1" lang="ja-JP" altLang="en-US" sz="1000" b="0" i="0" baseline="0">
              <a:solidFill>
                <a:sysClr val="windowText" lastClr="000000"/>
              </a:solidFill>
              <a:effectLst/>
              <a:latin typeface="+mn-lt"/>
              <a:ea typeface="+mn-ea"/>
              <a:cs typeface="+mn-cs"/>
            </a:rPr>
            <a:t>は</a:t>
          </a:r>
          <a:r>
            <a:rPr kumimoji="1" lang="ja-JP" altLang="ja-JP" sz="1000" b="0" i="0" baseline="0">
              <a:solidFill>
                <a:sysClr val="windowText" lastClr="000000"/>
              </a:solidFill>
              <a:effectLst/>
              <a:latin typeface="+mn-lt"/>
              <a:ea typeface="+mn-ea"/>
              <a:cs typeface="+mn-cs"/>
            </a:rPr>
            <a:t>悪化することが予測される。将来にわたり持続可能な財政基盤の確立を図るため、５年度に策定したちた行革プラン</a:t>
          </a:r>
          <a:r>
            <a:rPr kumimoji="1" lang="en-US" altLang="ja-JP" sz="1000" b="0" i="0" baseline="0">
              <a:solidFill>
                <a:sysClr val="windowText" lastClr="000000"/>
              </a:solidFill>
              <a:effectLst/>
              <a:latin typeface="+mn-lt"/>
              <a:ea typeface="+mn-ea"/>
              <a:cs typeface="+mn-cs"/>
            </a:rPr>
            <a:t>2024</a:t>
          </a:r>
          <a:r>
            <a:rPr kumimoji="1" lang="ja-JP" altLang="ja-JP" sz="1000" b="0" i="0" baseline="0">
              <a:solidFill>
                <a:sysClr val="windowText" lastClr="000000"/>
              </a:solidFill>
              <a:effectLst/>
              <a:latin typeface="+mn-lt"/>
              <a:ea typeface="+mn-ea"/>
              <a:cs typeface="+mn-cs"/>
            </a:rPr>
            <a:t>に基づき、事務事業の見直しや人件費の抑制などによる経常経費の削減に取り組むことで、経常収支比率の改善を図る。</a:t>
          </a:r>
          <a:endParaRPr lang="ja-JP" altLang="ja-JP" sz="11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72072</xdr:rowOff>
    </xdr:from>
    <xdr:to>
      <xdr:col>23</xdr:col>
      <xdr:colOff>133350</xdr:colOff>
      <xdr:row>64</xdr:row>
      <xdr:rowOff>63500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73422"/>
          <a:ext cx="8382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64</xdr:row>
      <xdr:rowOff>63500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191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74613</xdr:rowOff>
    </xdr:from>
    <xdr:to>
      <xdr:col>15</xdr:col>
      <xdr:colOff>82550</xdr:colOff>
      <xdr:row>63</xdr:row>
      <xdr:rowOff>17780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04513"/>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74613</xdr:rowOff>
    </xdr:from>
    <xdr:to>
      <xdr:col>11</xdr:col>
      <xdr:colOff>31750</xdr:colOff>
      <xdr:row>63</xdr:row>
      <xdr:rowOff>84138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0451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37799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23813</xdr:rowOff>
    </xdr:from>
    <xdr:to>
      <xdr:col>11</xdr:col>
      <xdr:colOff>82550</xdr:colOff>
      <xdr:row>62</xdr:row>
      <xdr:rowOff>125413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　人件費は、給与改定による給料や期末勤勉手当の増などにより増額となった。今後は、効率的な組織運営による職員定数の適正化、業務の外部委託化、施設の指定管理者制度への移行などを進めることで人件費削減に取り組む。</a:t>
          </a:r>
          <a:endParaRPr lang="ja-JP" altLang="ja-JP" sz="11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物件費は、</a:t>
          </a:r>
          <a:r>
            <a:rPr kumimoji="1" lang="ja-JP" altLang="ja-JP" sz="1000" b="0" i="0" baseline="0">
              <a:solidFill>
                <a:schemeClr val="dk1"/>
              </a:solidFill>
              <a:effectLst/>
              <a:latin typeface="+mn-lt"/>
              <a:ea typeface="+mn-ea"/>
              <a:cs typeface="+mn-cs"/>
            </a:rPr>
            <a:t>令和６年度から</a:t>
          </a:r>
          <a:r>
            <a:rPr kumimoji="1" lang="ja-JP" altLang="ja-JP" sz="1000" b="0" i="0" baseline="0">
              <a:solidFill>
                <a:sysClr val="windowText" lastClr="000000"/>
              </a:solidFill>
              <a:effectLst/>
              <a:latin typeface="+mn-lt"/>
              <a:ea typeface="+mn-ea"/>
              <a:cs typeface="+mn-cs"/>
            </a:rPr>
            <a:t>ごみ処理施設が西知多医療厚生組合での運営に</a:t>
          </a:r>
          <a:r>
            <a:rPr kumimoji="1" lang="ja-JP" altLang="en-US" sz="1000" b="0" i="0" baseline="0">
              <a:solidFill>
                <a:sysClr val="windowText" lastClr="000000"/>
              </a:solidFill>
              <a:effectLst/>
              <a:latin typeface="+mn-lt"/>
              <a:ea typeface="+mn-ea"/>
              <a:cs typeface="+mn-cs"/>
            </a:rPr>
            <a:t>移行した</a:t>
          </a:r>
          <a:r>
            <a:rPr kumimoji="1" lang="ja-JP" altLang="ja-JP" sz="1000" b="0" i="0" baseline="0">
              <a:solidFill>
                <a:sysClr val="windowText" lastClr="000000"/>
              </a:solidFill>
              <a:effectLst/>
              <a:latin typeface="+mn-lt"/>
              <a:ea typeface="+mn-ea"/>
              <a:cs typeface="+mn-cs"/>
            </a:rPr>
            <a:t>ことに伴い、大幅</a:t>
          </a:r>
          <a:r>
            <a:rPr kumimoji="1" lang="ja-JP" altLang="en-US" sz="1000" b="0" i="0" baseline="0">
              <a:solidFill>
                <a:sysClr val="windowText" lastClr="000000"/>
              </a:solidFill>
              <a:effectLst/>
              <a:latin typeface="+mn-lt"/>
              <a:ea typeface="+mn-ea"/>
              <a:cs typeface="+mn-cs"/>
            </a:rPr>
            <a:t>に減少したが、今後は物価高騰や労務単価の上昇による増加が見込まれるため、引き続き事業内容の見直しなどに取り組む。</a:t>
          </a:r>
          <a:r>
            <a:rPr kumimoji="1" lang="ja-JP" altLang="ja-JP" sz="1000" b="0" i="0" baseline="0">
              <a:solidFill>
                <a:sysClr val="windowText" lastClr="000000"/>
              </a:solidFill>
              <a:effectLst/>
              <a:latin typeface="+mn-lt"/>
              <a:ea typeface="+mn-ea"/>
              <a:cs typeface="+mn-cs"/>
            </a:rPr>
            <a:t>維持補修費は公共施設の老朽化により増加が見込まれるため、「公共施設等総合管理計画」に沿って</a:t>
          </a:r>
          <a:r>
            <a:rPr kumimoji="1" lang="ja-JP" altLang="en-US" sz="1000" b="0" i="0" baseline="0">
              <a:solidFill>
                <a:sysClr val="windowText" lastClr="000000"/>
              </a:solidFill>
              <a:effectLst/>
              <a:latin typeface="+mn-lt"/>
              <a:ea typeface="+mn-ea"/>
              <a:cs typeface="+mn-cs"/>
            </a:rPr>
            <a:t>適切な施設配置や規模による運営を目指すことで、</a:t>
          </a:r>
          <a:r>
            <a:rPr kumimoji="1" lang="ja-JP" altLang="ja-JP" sz="1000" b="0" i="0" baseline="0">
              <a:solidFill>
                <a:sysClr val="windowText" lastClr="000000"/>
              </a:solidFill>
              <a:effectLst/>
              <a:latin typeface="+mn-lt"/>
              <a:ea typeface="+mn-ea"/>
              <a:cs typeface="+mn-cs"/>
            </a:rPr>
            <a:t>維持管理経費の</a:t>
          </a:r>
          <a:r>
            <a:rPr kumimoji="1" lang="ja-JP" altLang="en-US" sz="1000" b="0" i="0" baseline="0">
              <a:solidFill>
                <a:sysClr val="windowText" lastClr="000000"/>
              </a:solidFill>
              <a:effectLst/>
              <a:latin typeface="+mn-lt"/>
              <a:ea typeface="+mn-ea"/>
              <a:cs typeface="+mn-cs"/>
            </a:rPr>
            <a:t>抑制を図る。</a:t>
          </a:r>
          <a:endParaRPr lang="ja-JP" altLang="ja-JP" sz="11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127589</xdr:rowOff>
    </xdr:from>
    <xdr:to>
      <xdr:col>23</xdr:col>
      <xdr:colOff>133350</xdr:colOff>
      <xdr:row>82</xdr:row>
      <xdr:rowOff>165418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86489"/>
          <a:ext cx="838200" cy="3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102848</xdr:rowOff>
    </xdr:from>
    <xdr:to>
      <xdr:col>19</xdr:col>
      <xdr:colOff>133350</xdr:colOff>
      <xdr:row>82</xdr:row>
      <xdr:rowOff>165418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61748"/>
          <a:ext cx="889000" cy="6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56671</xdr:rowOff>
    </xdr:from>
    <xdr:to>
      <xdr:col>15</xdr:col>
      <xdr:colOff>82550</xdr:colOff>
      <xdr:row>82</xdr:row>
      <xdr:rowOff>102848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5571"/>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47284</xdr:rowOff>
    </xdr:from>
    <xdr:to>
      <xdr:col>11</xdr:col>
      <xdr:colOff>31750</xdr:colOff>
      <xdr:row>82</xdr:row>
      <xdr:rowOff>56671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06184"/>
          <a:ext cx="8890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76789</xdr:rowOff>
    </xdr:from>
    <xdr:to>
      <xdr:col>23</xdr:col>
      <xdr:colOff>184150</xdr:colOff>
      <xdr:row>83</xdr:row>
      <xdr:rowOff>6939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3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93316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114618</xdr:rowOff>
    </xdr:from>
    <xdr:to>
      <xdr:col>19</xdr:col>
      <xdr:colOff>184150</xdr:colOff>
      <xdr:row>83</xdr:row>
      <xdr:rowOff>44768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7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29545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59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52048</xdr:rowOff>
    </xdr:from>
    <xdr:to>
      <xdr:col>15</xdr:col>
      <xdr:colOff>133350</xdr:colOff>
      <xdr:row>82</xdr:row>
      <xdr:rowOff>153648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163825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5871</xdr:rowOff>
    </xdr:from>
    <xdr:to>
      <xdr:col>11</xdr:col>
      <xdr:colOff>82550</xdr:colOff>
      <xdr:row>82</xdr:row>
      <xdr:rowOff>107471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117648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167934</xdr:rowOff>
    </xdr:from>
    <xdr:to>
      <xdr:col>7</xdr:col>
      <xdr:colOff>31750</xdr:colOff>
      <xdr:row>82</xdr:row>
      <xdr:rowOff>98084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108261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ラスパイレス指数は、前年から</a:t>
          </a:r>
          <a:r>
            <a:rPr kumimoji="1" lang="en-US" altLang="ja-JP" sz="1000">
              <a:solidFill>
                <a:schemeClr val="dk1"/>
              </a:solidFill>
              <a:effectLst/>
              <a:latin typeface="+mn-lt"/>
              <a:ea typeface="+mn-ea"/>
              <a:cs typeface="+mn-cs"/>
            </a:rPr>
            <a:t>3.8</a:t>
          </a:r>
          <a:r>
            <a:rPr kumimoji="1" lang="ja-JP" altLang="ja-JP" sz="1000">
              <a:solidFill>
                <a:schemeClr val="dk1"/>
              </a:solidFill>
              <a:effectLst/>
              <a:latin typeface="+mn-lt"/>
              <a:ea typeface="+mn-ea"/>
              <a:cs typeface="+mn-cs"/>
            </a:rPr>
            <a:t>ポイント上昇したが、経験年数階層における職員分布の変動などによる一時的なものであり、職制の見直しにより副課長職を廃止し、課長職としたことで課長級職員の人数が減少しており、今後も低い水準を保つ見通しである。引き続き第７次定員適正化計画などに基づき、給与の適正化に努める。</a:t>
          </a:r>
          <a:endParaRPr lang="ja-JP" altLang="ja-JP" sz="11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88</xdr:row>
      <xdr:rowOff>51707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84350"/>
          <a:ext cx="838200" cy="65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149679</xdr:rowOff>
    </xdr:from>
    <xdr:to>
      <xdr:col>77</xdr:col>
      <xdr:colOff>44450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08579"/>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82</xdr:row>
      <xdr:rowOff>149679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1741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115207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224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64407</xdr:rowOff>
    </xdr:from>
    <xdr:to>
      <xdr:col>68</xdr:col>
      <xdr:colOff>203200</xdr:colOff>
      <xdr:row>82</xdr:row>
      <xdr:rowOff>166007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4734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普通会計部門から公営企業等会計部門への人事異動などにより、前年度から</a:t>
          </a:r>
          <a:r>
            <a:rPr kumimoji="1" lang="en-US" altLang="ja-JP" sz="1000">
              <a:solidFill>
                <a:schemeClr val="dk1"/>
              </a:solidFill>
              <a:effectLst/>
              <a:latin typeface="+mn-lt"/>
              <a:ea typeface="+mn-ea"/>
              <a:cs typeface="+mn-cs"/>
            </a:rPr>
            <a:t>0.04</a:t>
          </a:r>
          <a:r>
            <a:rPr kumimoji="1" lang="ja-JP" altLang="ja-JP" sz="1000">
              <a:solidFill>
                <a:schemeClr val="dk1"/>
              </a:solidFill>
              <a:effectLst/>
              <a:latin typeface="+mn-lt"/>
              <a:ea typeface="+mn-ea"/>
              <a:cs typeface="+mn-cs"/>
            </a:rPr>
            <a:t>人減少した。今後も、職員の採用数の平準化、再任用職員の職員数の管理等、第７次定員適正化計画に沿って、職員定数の適正化に努める。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145234</xdr:rowOff>
    </xdr:from>
    <xdr:to>
      <xdr:col>81</xdr:col>
      <xdr:colOff>44450</xdr:colOff>
      <xdr:row>61</xdr:row>
      <xdr:rowOff>152128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60368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152128</xdr:rowOff>
    </xdr:from>
    <xdr:to>
      <xdr:col>77</xdr:col>
      <xdr:colOff>44450</xdr:colOff>
      <xdr:row>61</xdr:row>
      <xdr:rowOff>160746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1057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143510</xdr:rowOff>
    </xdr:from>
    <xdr:to>
      <xdr:col>72</xdr:col>
      <xdr:colOff>203200</xdr:colOff>
      <xdr:row>61</xdr:row>
      <xdr:rowOff>160746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0196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134892</xdr:rowOff>
    </xdr:from>
    <xdr:to>
      <xdr:col>68</xdr:col>
      <xdr:colOff>152400</xdr:colOff>
      <xdr:row>61</xdr:row>
      <xdr:rowOff>143510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9334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94434</xdr:rowOff>
    </xdr:from>
    <xdr:to>
      <xdr:col>81</xdr:col>
      <xdr:colOff>95250</xdr:colOff>
      <xdr:row>62</xdr:row>
      <xdr:rowOff>24584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66511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2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101328</xdr:rowOff>
    </xdr:from>
    <xdr:to>
      <xdr:col>77</xdr:col>
      <xdr:colOff>95250</xdr:colOff>
      <xdr:row>62</xdr:row>
      <xdr:rowOff>31478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109946</xdr:rowOff>
    </xdr:from>
    <xdr:to>
      <xdr:col>73</xdr:col>
      <xdr:colOff>44450</xdr:colOff>
      <xdr:row>62</xdr:row>
      <xdr:rowOff>40096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92710</xdr:rowOff>
    </xdr:from>
    <xdr:to>
      <xdr:col>68</xdr:col>
      <xdr:colOff>203200</xdr:colOff>
      <xdr:row>62</xdr:row>
      <xdr:rowOff>22860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84092</xdr:rowOff>
    </xdr:from>
    <xdr:to>
      <xdr:col>64</xdr:col>
      <xdr:colOff>152400</xdr:colOff>
      <xdr:row>62</xdr:row>
      <xdr:rowOff>14242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4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170469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2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　令和</a:t>
          </a:r>
          <a:r>
            <a:rPr kumimoji="1" lang="ja-JP" altLang="en-US" sz="1000" b="0" i="0" baseline="0">
              <a:solidFill>
                <a:sysClr val="windowText" lastClr="000000"/>
              </a:solidFill>
              <a:effectLst/>
              <a:latin typeface="+mn-lt"/>
              <a:ea typeface="+mn-ea"/>
              <a:cs typeface="+mn-cs"/>
            </a:rPr>
            <a:t>６</a:t>
          </a:r>
          <a:r>
            <a:rPr kumimoji="1" lang="ja-JP" altLang="ja-JP" sz="1000" b="0" i="0" baseline="0">
              <a:solidFill>
                <a:sysClr val="windowText" lastClr="000000"/>
              </a:solidFill>
              <a:effectLst/>
              <a:latin typeface="+mn-lt"/>
              <a:ea typeface="+mn-ea"/>
              <a:cs typeface="+mn-cs"/>
            </a:rPr>
            <a:t>年度の実質公債費比率は前年度から</a:t>
          </a:r>
          <a:r>
            <a:rPr kumimoji="1" lang="en-US" altLang="ja-JP" sz="1000" b="0" i="0" baseline="0">
              <a:solidFill>
                <a:sysClr val="windowText" lastClr="000000"/>
              </a:solidFill>
              <a:effectLst/>
              <a:latin typeface="+mn-lt"/>
              <a:ea typeface="+mn-ea"/>
              <a:cs typeface="+mn-cs"/>
            </a:rPr>
            <a:t>0.4</a:t>
          </a:r>
          <a:r>
            <a:rPr kumimoji="1" lang="ja-JP" altLang="ja-JP" sz="1000" b="0" i="0" baseline="0">
              <a:solidFill>
                <a:sysClr val="windowText" lastClr="000000"/>
              </a:solidFill>
              <a:effectLst/>
              <a:latin typeface="+mn-lt"/>
              <a:ea typeface="+mn-ea"/>
              <a:cs typeface="+mn-cs"/>
            </a:rPr>
            <a:t>ポイント増加した。増の主な理由としては、</a:t>
          </a:r>
          <a:r>
            <a:rPr kumimoji="1" lang="ja-JP" altLang="en-US" sz="1000" b="0" i="0" baseline="0">
              <a:solidFill>
                <a:sysClr val="windowText" lastClr="000000"/>
              </a:solidFill>
              <a:effectLst/>
              <a:latin typeface="+mn-lt"/>
              <a:ea typeface="+mn-ea"/>
              <a:cs typeface="+mn-cs"/>
            </a:rPr>
            <a:t>４</a:t>
          </a:r>
          <a:r>
            <a:rPr kumimoji="1" lang="ja-JP" altLang="ja-JP" sz="1000" b="0" i="0" baseline="0">
              <a:solidFill>
                <a:sysClr val="windowText" lastClr="000000"/>
              </a:solidFill>
              <a:effectLst/>
              <a:latin typeface="+mn-lt"/>
              <a:ea typeface="+mn-ea"/>
              <a:cs typeface="+mn-cs"/>
            </a:rPr>
            <a:t>年度に借入れた</a:t>
          </a:r>
          <a:r>
            <a:rPr kumimoji="1" lang="ja-JP" altLang="en-US" sz="1000" b="0" i="0" baseline="0">
              <a:solidFill>
                <a:sysClr val="windowText" lastClr="000000"/>
              </a:solidFill>
              <a:effectLst/>
              <a:latin typeface="+mn-lt"/>
              <a:ea typeface="+mn-ea"/>
              <a:cs typeface="+mn-cs"/>
            </a:rPr>
            <a:t>学校教育施設等整備事業</a:t>
          </a:r>
          <a:r>
            <a:rPr kumimoji="1" lang="ja-JP" altLang="ja-JP" sz="1000" b="0" i="0" baseline="0">
              <a:solidFill>
                <a:sysClr val="windowText" lastClr="000000"/>
              </a:solidFill>
              <a:effectLst/>
              <a:latin typeface="+mn-lt"/>
              <a:ea typeface="+mn-ea"/>
              <a:cs typeface="+mn-cs"/>
            </a:rPr>
            <a:t>に係る地方債の元金償還が開始したことによる公債費の増などが挙げられる。</a:t>
          </a:r>
          <a:endParaRPr lang="ja-JP" altLang="ja-JP" sz="11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類似団体平均を下回っているが、増加傾向にあり、今後の見通しとしては、老朽化した公共施設の改修や新庁舎整備などの大規模事業に係る地方債の発行が予定されていることから、実質公債費比率は上昇が続くことが見込まれる。引き続き節度ある借り入れに努めるとともに、普通交付税で財政措置のある事業を中心に起債することにより、実質公債費比率の適正な水準の維持に努める。</a:t>
          </a:r>
          <a:endParaRPr lang="ja-JP" altLang="ja-JP" sz="11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39</xdr:row>
      <xdr:rowOff>161713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1609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65194</xdr:rowOff>
    </xdr:from>
    <xdr:to>
      <xdr:col>77</xdr:col>
      <xdr:colOff>44450</xdr:colOff>
      <xdr:row>39</xdr:row>
      <xdr:rowOff>129540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517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65194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954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115994</xdr:rowOff>
    </xdr:from>
    <xdr:to>
      <xdr:col>68</xdr:col>
      <xdr:colOff>152400</xdr:colOff>
      <xdr:row>39</xdr:row>
      <xdr:rowOff>8890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310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14394</xdr:rowOff>
    </xdr:from>
    <xdr:to>
      <xdr:col>73</xdr:col>
      <xdr:colOff>44450</xdr:colOff>
      <xdr:row>39</xdr:row>
      <xdr:rowOff>115994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126171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65194</xdr:rowOff>
    </xdr:from>
    <xdr:to>
      <xdr:col>64</xdr:col>
      <xdr:colOff>152400</xdr:colOff>
      <xdr:row>38</xdr:row>
      <xdr:rowOff>166794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5520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　令和</a:t>
          </a:r>
          <a:r>
            <a:rPr kumimoji="1" lang="ja-JP" altLang="en-US" sz="1000" b="0" i="0" baseline="0">
              <a:solidFill>
                <a:sysClr val="windowText" lastClr="000000"/>
              </a:solidFill>
              <a:effectLst/>
              <a:latin typeface="+mn-lt"/>
              <a:ea typeface="+mn-ea"/>
              <a:cs typeface="+mn-cs"/>
            </a:rPr>
            <a:t>６</a:t>
          </a:r>
          <a:r>
            <a:rPr kumimoji="1" lang="ja-JP" altLang="ja-JP" sz="1000" b="0" i="0" baseline="0">
              <a:solidFill>
                <a:sysClr val="windowText" lastClr="000000"/>
              </a:solidFill>
              <a:effectLst/>
              <a:latin typeface="+mn-lt"/>
              <a:ea typeface="+mn-ea"/>
              <a:cs typeface="+mn-cs"/>
            </a:rPr>
            <a:t>年度の将来負担比率は</a:t>
          </a:r>
          <a:r>
            <a:rPr kumimoji="1" lang="en-US" altLang="ja-JP" sz="1000" b="0" i="0" baseline="0">
              <a:solidFill>
                <a:sysClr val="windowText" lastClr="000000"/>
              </a:solidFill>
              <a:effectLst/>
              <a:latin typeface="+mn-lt"/>
              <a:ea typeface="+mn-ea"/>
              <a:cs typeface="+mn-cs"/>
            </a:rPr>
            <a:t>20.0</a:t>
          </a:r>
          <a:r>
            <a:rPr kumimoji="1" lang="ja-JP" altLang="ja-JP" sz="1000" b="0" i="0" baseline="0">
              <a:solidFill>
                <a:sysClr val="windowText" lastClr="000000"/>
              </a:solidFill>
              <a:effectLst/>
              <a:latin typeface="+mn-lt"/>
              <a:ea typeface="+mn-ea"/>
              <a:cs typeface="+mn-cs"/>
            </a:rPr>
            <a:t>％で、前年度から</a:t>
          </a:r>
          <a:r>
            <a:rPr kumimoji="1" lang="en-US" altLang="ja-JP" sz="1000" b="0" i="0" baseline="0">
              <a:solidFill>
                <a:sysClr val="windowText" lastClr="000000"/>
              </a:solidFill>
              <a:effectLst/>
              <a:latin typeface="+mn-lt"/>
              <a:ea typeface="+mn-ea"/>
              <a:cs typeface="+mn-cs"/>
            </a:rPr>
            <a:t>0.7</a:t>
          </a:r>
          <a:r>
            <a:rPr kumimoji="1" lang="ja-JP" altLang="ja-JP" sz="1000" b="0" i="0" baseline="0">
              <a:solidFill>
                <a:sysClr val="windowText" lastClr="000000"/>
              </a:solidFill>
              <a:effectLst/>
              <a:latin typeface="+mn-lt"/>
              <a:ea typeface="+mn-ea"/>
              <a:cs typeface="+mn-cs"/>
            </a:rPr>
            <a:t>ポイント増加し、</a:t>
          </a:r>
          <a:r>
            <a:rPr kumimoji="1" lang="en-US" altLang="ja-JP" sz="1000" b="0" i="0" baseline="0">
              <a:solidFill>
                <a:sysClr val="windowText" lastClr="000000"/>
              </a:solidFill>
              <a:effectLst/>
              <a:latin typeface="+mn-lt"/>
              <a:ea typeface="+mn-ea"/>
              <a:cs typeface="+mn-cs"/>
            </a:rPr>
            <a:t>2</a:t>
          </a:r>
          <a:r>
            <a:rPr kumimoji="1" lang="ja-JP" altLang="en-US" sz="1000" b="0" i="0" baseline="0">
              <a:solidFill>
                <a:sysClr val="windowText" lastClr="000000"/>
              </a:solidFill>
              <a:effectLst/>
              <a:latin typeface="+mn-lt"/>
              <a:ea typeface="+mn-ea"/>
              <a:cs typeface="+mn-cs"/>
            </a:rPr>
            <a:t>か年連続で</a:t>
          </a:r>
          <a:r>
            <a:rPr kumimoji="1" lang="ja-JP" altLang="ja-JP" sz="1000" b="0" i="0" baseline="0">
              <a:solidFill>
                <a:sysClr val="windowText" lastClr="000000"/>
              </a:solidFill>
              <a:effectLst/>
              <a:latin typeface="+mn-lt"/>
              <a:ea typeface="+mn-ea"/>
              <a:cs typeface="+mn-cs"/>
            </a:rPr>
            <a:t>類似団体平均を上回った。これは、西知多医療厚生組合が</a:t>
          </a:r>
          <a:r>
            <a:rPr kumimoji="1" lang="ja-JP" altLang="en-US" sz="1000" b="0" i="0" baseline="0">
              <a:solidFill>
                <a:sysClr val="windowText" lastClr="000000"/>
              </a:solidFill>
              <a:effectLst/>
              <a:latin typeface="+mn-lt"/>
              <a:ea typeface="+mn-ea"/>
              <a:cs typeface="+mn-cs"/>
            </a:rPr>
            <a:t>西知多クリーンセンター</a:t>
          </a:r>
          <a:r>
            <a:rPr kumimoji="1" lang="ja-JP" altLang="ja-JP" sz="1000" b="0" i="0" baseline="0">
              <a:solidFill>
                <a:sysClr val="windowText" lastClr="000000"/>
              </a:solidFill>
              <a:effectLst/>
              <a:latin typeface="+mn-lt"/>
              <a:ea typeface="+mn-ea"/>
              <a:cs typeface="+mn-cs"/>
            </a:rPr>
            <a:t>建設に係る地方債を発行したことなどによるものである。</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今後は、老朽化した公共施設の改修や新庁舎整備などの大規模事業に係る地方債の発行が予定されており、将来負担比率は増加が見込まれることから、事業実施の適正化を図り、財政の健全化に努める。</a:t>
          </a:r>
          <a:endParaRPr lang="ja-JP" altLang="ja-JP" sz="10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57644</xdr:rowOff>
    </xdr:from>
    <xdr:to>
      <xdr:col>81</xdr:col>
      <xdr:colOff>44450</xdr:colOff>
      <xdr:row>15</xdr:row>
      <xdr:rowOff>67028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629394"/>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136596</xdr:rowOff>
    </xdr:from>
    <xdr:to>
      <xdr:col>77</xdr:col>
      <xdr:colOff>44450</xdr:colOff>
      <xdr:row>15</xdr:row>
      <xdr:rowOff>57644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536896"/>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136596</xdr:rowOff>
    </xdr:from>
    <xdr:to>
      <xdr:col>72</xdr:col>
      <xdr:colOff>203200</xdr:colOff>
      <xdr:row>15</xdr:row>
      <xdr:rowOff>40217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36896"/>
          <a:ext cx="889000" cy="7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7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40217</xdr:rowOff>
    </xdr:from>
    <xdr:to>
      <xdr:col>68</xdr:col>
      <xdr:colOff>152400</xdr:colOff>
      <xdr:row>15</xdr:row>
      <xdr:rowOff>88477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119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170973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159755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6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6844</xdr:rowOff>
    </xdr:from>
    <xdr:to>
      <xdr:col>77</xdr:col>
      <xdr:colOff>95250</xdr:colOff>
      <xdr:row>15</xdr:row>
      <xdr:rowOff>108444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93221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64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85796</xdr:rowOff>
    </xdr:from>
    <xdr:to>
      <xdr:col>73</xdr:col>
      <xdr:colOff>44450</xdr:colOff>
      <xdr:row>15</xdr:row>
      <xdr:rowOff>15946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26123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75794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6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37677</xdr:rowOff>
    </xdr:from>
    <xdr:to>
      <xdr:col>64</xdr:col>
      <xdr:colOff>152400</xdr:colOff>
      <xdr:row>15</xdr:row>
      <xdr:rowOff>139277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149454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83,017
80,610
45.90
34,360,606
32,825,779
1,455,473
18,809,133
14,236,971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令和</a:t>
          </a:r>
          <a:r>
            <a:rPr kumimoji="1" lang="ja-JP" altLang="en-US" sz="900">
              <a:solidFill>
                <a:sysClr val="windowText" lastClr="000000"/>
              </a:solidFill>
              <a:effectLst/>
              <a:latin typeface="+mn-lt"/>
              <a:ea typeface="+mn-ea"/>
              <a:cs typeface="+mn-cs"/>
            </a:rPr>
            <a:t>６</a:t>
          </a:r>
          <a:r>
            <a:rPr kumimoji="1" lang="ja-JP" altLang="ja-JP" sz="900">
              <a:solidFill>
                <a:sysClr val="windowText" lastClr="000000"/>
              </a:solidFill>
              <a:effectLst/>
              <a:latin typeface="+mn-lt"/>
              <a:ea typeface="+mn-ea"/>
              <a:cs typeface="+mn-cs"/>
            </a:rPr>
            <a:t>年度は、給与改定</a:t>
          </a:r>
          <a:r>
            <a:rPr kumimoji="1" lang="ja-JP" altLang="en-US" sz="900">
              <a:solidFill>
                <a:sysClr val="windowText" lastClr="000000"/>
              </a:solidFill>
              <a:effectLst/>
              <a:latin typeface="+mn-lt"/>
              <a:ea typeface="+mn-ea"/>
              <a:cs typeface="+mn-cs"/>
            </a:rPr>
            <a:t>や退職手当</a:t>
          </a:r>
          <a:r>
            <a:rPr kumimoji="1" lang="ja-JP" altLang="ja-JP" sz="900">
              <a:solidFill>
                <a:sysClr val="windowText" lastClr="000000"/>
              </a:solidFill>
              <a:effectLst/>
              <a:latin typeface="+mn-lt"/>
              <a:ea typeface="+mn-ea"/>
              <a:cs typeface="+mn-cs"/>
            </a:rPr>
            <a:t>による増などにより、経常収支比率は、前年度と比べ</a:t>
          </a:r>
          <a:r>
            <a:rPr kumimoji="1" lang="en-US" altLang="ja-JP" sz="900">
              <a:solidFill>
                <a:sysClr val="windowText" lastClr="000000"/>
              </a:solidFill>
              <a:effectLst/>
              <a:latin typeface="+mn-lt"/>
              <a:ea typeface="+mn-ea"/>
              <a:cs typeface="+mn-cs"/>
            </a:rPr>
            <a:t>1.9</a:t>
          </a:r>
          <a:r>
            <a:rPr kumimoji="1" lang="ja-JP" altLang="ja-JP" sz="900">
              <a:solidFill>
                <a:sysClr val="windowText" lastClr="000000"/>
              </a:solidFill>
              <a:effectLst/>
              <a:latin typeface="+mn-lt"/>
              <a:ea typeface="+mn-ea"/>
              <a:cs typeface="+mn-cs"/>
            </a:rPr>
            <a:t>ポイント増加した。</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類似団体と比較して人件費の割合が高い傾向にあることから、今後も効率的な組織運営による職員定数の適正化、業務の外部委託化、施設の指定管理者制度への移行などを進め、人件費の抑制を図る。</a:t>
          </a:r>
          <a:endParaRPr lang="ja-JP" altLang="ja-JP" sz="105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76708</xdr:rowOff>
    </xdr:from>
    <xdr:to>
      <xdr:col>24</xdr:col>
      <xdr:colOff>25400</xdr:colOff>
      <xdr:row>38</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918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460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460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44704</xdr:rowOff>
    </xdr:from>
    <xdr:to>
      <xdr:col>11</xdr:col>
      <xdr:colOff>9525</xdr:colOff>
      <xdr:row>38</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98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112776</xdr:rowOff>
    </xdr:from>
    <xdr:to>
      <xdr:col>24</xdr:col>
      <xdr:colOff>76200</xdr:colOff>
      <xdr:row>39</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84853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25908</xdr:rowOff>
    </xdr:from>
    <xdr:to>
      <xdr:col>20</xdr:col>
      <xdr:colOff>38100</xdr:colOff>
      <xdr:row>38</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112285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85344</xdr:rowOff>
    </xdr:from>
    <xdr:to>
      <xdr:col>6</xdr:col>
      <xdr:colOff>171450</xdr:colOff>
      <xdr:row>39</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令和</a:t>
          </a:r>
          <a:r>
            <a:rPr kumimoji="1" lang="ja-JP" altLang="en-US" sz="900">
              <a:solidFill>
                <a:sysClr val="windowText" lastClr="000000"/>
              </a:solidFill>
              <a:effectLst/>
              <a:latin typeface="+mn-lt"/>
              <a:ea typeface="+mn-ea"/>
              <a:cs typeface="+mn-cs"/>
            </a:rPr>
            <a:t>６</a:t>
          </a:r>
          <a:r>
            <a:rPr kumimoji="1" lang="ja-JP" altLang="ja-JP" sz="900">
              <a:solidFill>
                <a:sysClr val="windowText" lastClr="000000"/>
              </a:solidFill>
              <a:effectLst/>
              <a:latin typeface="+mn-lt"/>
              <a:ea typeface="+mn-ea"/>
              <a:cs typeface="+mn-cs"/>
            </a:rPr>
            <a:t>年度は、</a:t>
          </a:r>
          <a:r>
            <a:rPr kumimoji="1" lang="ja-JP" altLang="ja-JP" sz="900" b="0" i="0" baseline="0">
              <a:solidFill>
                <a:sysClr val="windowText" lastClr="000000"/>
              </a:solidFill>
              <a:effectLst/>
              <a:latin typeface="+mn-lt"/>
              <a:ea typeface="+mn-ea"/>
              <a:cs typeface="+mn-cs"/>
            </a:rPr>
            <a:t>ごみ処理施設が西知多医療厚生組合での運営に移行したことに伴い、</a:t>
          </a:r>
          <a:r>
            <a:rPr kumimoji="1" lang="ja-JP" altLang="ja-JP" sz="900">
              <a:solidFill>
                <a:sysClr val="windowText" lastClr="000000"/>
              </a:solidFill>
              <a:effectLst/>
              <a:latin typeface="+mn-lt"/>
              <a:ea typeface="+mn-ea"/>
              <a:cs typeface="+mn-cs"/>
            </a:rPr>
            <a:t>前年度と比べ</a:t>
          </a:r>
          <a:r>
            <a:rPr kumimoji="1" lang="en-US" altLang="ja-JP" sz="900">
              <a:solidFill>
                <a:sysClr val="windowText" lastClr="000000"/>
              </a:solidFill>
              <a:effectLst/>
              <a:latin typeface="+mn-lt"/>
              <a:ea typeface="+mn-ea"/>
              <a:cs typeface="+mn-cs"/>
            </a:rPr>
            <a:t>4.5</a:t>
          </a:r>
          <a:r>
            <a:rPr kumimoji="1" lang="ja-JP" altLang="ja-JP" sz="900">
              <a:solidFill>
                <a:sysClr val="windowText" lastClr="000000"/>
              </a:solidFill>
              <a:effectLst/>
              <a:latin typeface="+mn-lt"/>
              <a:ea typeface="+mn-ea"/>
              <a:cs typeface="+mn-cs"/>
            </a:rPr>
            <a:t>ポイントの</a:t>
          </a:r>
          <a:r>
            <a:rPr kumimoji="1" lang="ja-JP" altLang="en-US" sz="900">
              <a:solidFill>
                <a:sysClr val="windowText" lastClr="000000"/>
              </a:solidFill>
              <a:effectLst/>
              <a:latin typeface="+mn-lt"/>
              <a:ea typeface="+mn-ea"/>
              <a:cs typeface="+mn-cs"/>
            </a:rPr>
            <a:t>大幅減</a:t>
          </a:r>
          <a:r>
            <a:rPr kumimoji="1" lang="ja-JP" altLang="ja-JP" sz="900">
              <a:solidFill>
                <a:sysClr val="windowText" lastClr="000000"/>
              </a:solidFill>
              <a:effectLst/>
              <a:latin typeface="+mn-lt"/>
              <a:ea typeface="+mn-ea"/>
              <a:cs typeface="+mn-cs"/>
            </a:rPr>
            <a:t>となり、類似団体</a:t>
          </a:r>
          <a:r>
            <a:rPr kumimoji="1" lang="ja-JP" altLang="en-US" sz="900">
              <a:solidFill>
                <a:sysClr val="windowText" lastClr="000000"/>
              </a:solidFill>
              <a:effectLst/>
              <a:latin typeface="+mn-lt"/>
              <a:ea typeface="+mn-ea"/>
              <a:cs typeface="+mn-cs"/>
            </a:rPr>
            <a:t>に近い状況となった</a:t>
          </a:r>
          <a:r>
            <a:rPr kumimoji="1" lang="ja-JP" altLang="ja-JP" sz="900">
              <a:solidFill>
                <a:sysClr val="windowText" lastClr="000000"/>
              </a:solidFill>
              <a:effectLst/>
              <a:latin typeface="+mn-lt"/>
              <a:ea typeface="+mn-ea"/>
              <a:cs typeface="+mn-cs"/>
            </a:rPr>
            <a:t>。</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今後は、</a:t>
          </a:r>
          <a:r>
            <a:rPr kumimoji="1" lang="ja-JP" altLang="ja-JP" sz="900" b="0" i="0" baseline="0">
              <a:solidFill>
                <a:sysClr val="windowText" lastClr="000000"/>
              </a:solidFill>
              <a:effectLst/>
              <a:latin typeface="+mn-lt"/>
              <a:ea typeface="+mn-ea"/>
              <a:cs typeface="+mn-cs"/>
            </a:rPr>
            <a:t>物価高騰や労務単価の上昇による増加が見込まれるため、</a:t>
          </a:r>
          <a:r>
            <a:rPr kumimoji="1" lang="ja-JP" altLang="ja-JP" sz="900">
              <a:solidFill>
                <a:sysClr val="windowText" lastClr="000000"/>
              </a:solidFill>
              <a:effectLst/>
              <a:latin typeface="+mn-lt"/>
              <a:ea typeface="+mn-ea"/>
              <a:cs typeface="+mn-cs"/>
            </a:rPr>
            <a:t>引き続き経常経費の削減に努めるとともに、公共施設等総合管理計画などに沿った公共施設の適正配置や管理運営の効率化を進める。</a:t>
          </a:r>
          <a:endParaRPr lang="ja-JP" altLang="ja-JP" sz="105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17</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3304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17</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14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17</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6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69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82567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令和</a:t>
          </a:r>
          <a:r>
            <a:rPr kumimoji="1" lang="ja-JP" altLang="en-US" sz="900">
              <a:solidFill>
                <a:sysClr val="windowText" lastClr="000000"/>
              </a:solidFill>
              <a:effectLst/>
              <a:latin typeface="+mn-lt"/>
              <a:ea typeface="+mn-ea"/>
              <a:cs typeface="+mn-cs"/>
            </a:rPr>
            <a:t>６</a:t>
          </a:r>
          <a:r>
            <a:rPr kumimoji="1" lang="ja-JP" altLang="ja-JP" sz="900">
              <a:solidFill>
                <a:sysClr val="windowText" lastClr="000000"/>
              </a:solidFill>
              <a:effectLst/>
              <a:latin typeface="+mn-lt"/>
              <a:ea typeface="+mn-ea"/>
              <a:cs typeface="+mn-cs"/>
            </a:rPr>
            <a:t>年度は、子ども医療費などの増により、前年度と比べ</a:t>
          </a:r>
          <a:r>
            <a:rPr kumimoji="1" lang="en-US" altLang="ja-JP" sz="900">
              <a:solidFill>
                <a:sysClr val="windowText" lastClr="000000"/>
              </a:solidFill>
              <a:effectLst/>
              <a:latin typeface="+mn-lt"/>
              <a:ea typeface="+mn-ea"/>
              <a:cs typeface="+mn-cs"/>
            </a:rPr>
            <a:t>0.6</a:t>
          </a:r>
          <a:r>
            <a:rPr kumimoji="1" lang="ja-JP" altLang="ja-JP" sz="900">
              <a:solidFill>
                <a:sysClr val="windowText" lastClr="000000"/>
              </a:solidFill>
              <a:effectLst/>
              <a:latin typeface="+mn-lt"/>
              <a:ea typeface="+mn-ea"/>
              <a:cs typeface="+mn-cs"/>
            </a:rPr>
            <a:t>ポイントの増となった。</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本市は、小中学生の通院や高校生の入院に対して上乗せを実施している子ども医療費を始めとする市単独の扶助費に係る事業を多く実施していることから、類似団体と比較しても高い数値となっており、市の財政を圧迫する一因となっている。加えて、高齢化の進行に伴う医療費や障害福祉事業などの増が予測されることから、今後は、市民ニーズの変化及び高齢化・長寿化の時代に対応しながら事業の見直しを行うことで、扶助費の増大の抑制を図る。</a:t>
          </a:r>
          <a:endParaRPr lang="ja-JP" altLang="ja-JP" sz="105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57</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08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108857</xdr:rowOff>
    </xdr:from>
    <xdr:to>
      <xdr:col>20</xdr:col>
      <xdr:colOff>38100</xdr:colOff>
      <xdr:row>57</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令和</a:t>
          </a:r>
          <a:r>
            <a:rPr kumimoji="1" lang="ja-JP" altLang="en-US" sz="900">
              <a:solidFill>
                <a:sysClr val="windowText" lastClr="000000"/>
              </a:solidFill>
              <a:effectLst/>
              <a:latin typeface="+mn-lt"/>
              <a:ea typeface="+mn-ea"/>
              <a:cs typeface="+mn-cs"/>
            </a:rPr>
            <a:t>６</a:t>
          </a:r>
          <a:r>
            <a:rPr kumimoji="1" lang="ja-JP" altLang="ja-JP" sz="900">
              <a:solidFill>
                <a:sysClr val="windowText" lastClr="000000"/>
              </a:solidFill>
              <a:effectLst/>
              <a:latin typeface="+mn-lt"/>
              <a:ea typeface="+mn-ea"/>
              <a:cs typeface="+mn-cs"/>
            </a:rPr>
            <a:t>年度は、前年度と比べ</a:t>
          </a:r>
          <a:r>
            <a:rPr kumimoji="1" lang="en-US" altLang="ja-JP" sz="900">
              <a:solidFill>
                <a:sysClr val="windowText" lastClr="000000"/>
              </a:solidFill>
              <a:effectLst/>
              <a:latin typeface="+mn-lt"/>
              <a:ea typeface="+mn-ea"/>
              <a:cs typeface="+mn-cs"/>
            </a:rPr>
            <a:t>0.1</a:t>
          </a:r>
          <a:r>
            <a:rPr kumimoji="1" lang="ja-JP" altLang="ja-JP" sz="900">
              <a:solidFill>
                <a:sysClr val="windowText" lastClr="000000"/>
              </a:solidFill>
              <a:effectLst/>
              <a:latin typeface="+mn-lt"/>
              <a:ea typeface="+mn-ea"/>
              <a:cs typeface="+mn-cs"/>
            </a:rPr>
            <a:t>ポイントの</a:t>
          </a:r>
          <a:r>
            <a:rPr kumimoji="1" lang="ja-JP" altLang="en-US" sz="900">
              <a:solidFill>
                <a:sysClr val="windowText" lastClr="000000"/>
              </a:solidFill>
              <a:effectLst/>
              <a:latin typeface="+mn-lt"/>
              <a:ea typeface="+mn-ea"/>
              <a:cs typeface="+mn-cs"/>
            </a:rPr>
            <a:t>減</a:t>
          </a:r>
          <a:r>
            <a:rPr kumimoji="1" lang="ja-JP" altLang="ja-JP" sz="900">
              <a:solidFill>
                <a:sysClr val="windowText" lastClr="000000"/>
              </a:solidFill>
              <a:effectLst/>
              <a:latin typeface="+mn-lt"/>
              <a:ea typeface="+mn-ea"/>
              <a:cs typeface="+mn-cs"/>
            </a:rPr>
            <a:t>となったが、これは</a:t>
          </a:r>
          <a:r>
            <a:rPr kumimoji="1" lang="ja-JP" altLang="en-US" sz="900">
              <a:solidFill>
                <a:sysClr val="windowText" lastClr="000000"/>
              </a:solidFill>
              <a:effectLst/>
              <a:latin typeface="+mn-lt"/>
              <a:ea typeface="+mn-ea"/>
              <a:cs typeface="+mn-cs"/>
            </a:rPr>
            <a:t>繰出金などの増を経常的経費全体の増が上回ったことによる。</a:t>
          </a:r>
          <a:endParaRPr kumimoji="1" lang="en-US" altLang="ja-JP" sz="900">
            <a:solidFill>
              <a:sysClr val="windowText" lastClr="000000"/>
            </a:solidFill>
            <a:effectLst/>
            <a:latin typeface="+mn-lt"/>
            <a:ea typeface="+mn-ea"/>
            <a:cs typeface="+mn-cs"/>
          </a:endParaRPr>
        </a:p>
        <a:p>
          <a:r>
            <a:rPr kumimoji="1" lang="ja-JP" altLang="ja-JP" sz="900">
              <a:solidFill>
                <a:sysClr val="windowText" lastClr="000000"/>
              </a:solidFill>
              <a:effectLst/>
              <a:latin typeface="+mn-lt"/>
              <a:ea typeface="+mn-ea"/>
              <a:cs typeface="+mn-cs"/>
            </a:rPr>
            <a:t>　類似団体を大きく下回っている要因としては、介護保険事業を一部知多北部広域連合で実施していることから、繰出金ではなく、補助費等として支出していることが挙げられる。今後は、公共施設の老朽化により施設修繕料の増加が見込まれるため、計画的な修繕と公共施設の適正配置や管理運営の効率化を進める。繰出金についても、高齢化の更なる進行に備え、介護予防や健康増進事業の取組を進めることで医療・介護給付に係る繰出しの抑制に努める。</a:t>
          </a:r>
          <a:endParaRPr lang="ja-JP" altLang="ja-JP" sz="105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55</xdr:row>
      <xdr:rowOff>151493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70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55</xdr:row>
      <xdr:rowOff>151493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97065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55</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3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89807</xdr:rowOff>
    </xdr:from>
    <xdr:to>
      <xdr:col>82</xdr:col>
      <xdr:colOff>158750</xdr:colOff>
      <xdr:row>56</xdr:row>
      <xdr:rowOff>19957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106334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ysClr val="windowText" lastClr="000000"/>
              </a:solidFill>
              <a:effectLst/>
              <a:latin typeface="+mn-lt"/>
              <a:ea typeface="+mn-ea"/>
              <a:cs typeface="+mn-cs"/>
            </a:rPr>
            <a:t>　令和</a:t>
          </a:r>
          <a:r>
            <a:rPr kumimoji="1" lang="ja-JP" altLang="en-US" sz="900">
              <a:solidFill>
                <a:sysClr val="windowText" lastClr="000000"/>
              </a:solidFill>
              <a:effectLst/>
              <a:latin typeface="+mn-lt"/>
              <a:ea typeface="+mn-ea"/>
              <a:cs typeface="+mn-cs"/>
            </a:rPr>
            <a:t>６</a:t>
          </a:r>
          <a:r>
            <a:rPr kumimoji="1" lang="ja-JP" altLang="ja-JP" sz="900">
              <a:solidFill>
                <a:sysClr val="windowText" lastClr="000000"/>
              </a:solidFill>
              <a:effectLst/>
              <a:latin typeface="+mn-lt"/>
              <a:ea typeface="+mn-ea"/>
              <a:cs typeface="+mn-cs"/>
            </a:rPr>
            <a:t>年度は、前年度と比べ</a:t>
          </a:r>
          <a:r>
            <a:rPr kumimoji="1" lang="en-US" altLang="ja-JP" sz="900">
              <a:solidFill>
                <a:sysClr val="windowText" lastClr="000000"/>
              </a:solidFill>
              <a:effectLst/>
              <a:latin typeface="+mn-lt"/>
              <a:ea typeface="+mn-ea"/>
              <a:cs typeface="+mn-cs"/>
            </a:rPr>
            <a:t>0.2</a:t>
          </a:r>
          <a:r>
            <a:rPr kumimoji="1" lang="ja-JP" altLang="ja-JP" sz="900">
              <a:solidFill>
                <a:sysClr val="windowText" lastClr="000000"/>
              </a:solidFill>
              <a:effectLst/>
              <a:latin typeface="+mn-lt"/>
              <a:ea typeface="+mn-ea"/>
              <a:cs typeface="+mn-cs"/>
            </a:rPr>
            <a:t>ポイント増加した。</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西知多医療厚生組合及び知多北部広域連合への負担金が高額となっており、依然として類似団体を</a:t>
          </a:r>
          <a:r>
            <a:rPr kumimoji="1" lang="ja-JP" altLang="en-US" sz="900">
              <a:solidFill>
                <a:sysClr val="windowText" lastClr="000000"/>
              </a:solidFill>
              <a:effectLst/>
              <a:latin typeface="+mn-lt"/>
              <a:ea typeface="+mn-ea"/>
              <a:cs typeface="+mn-cs"/>
            </a:rPr>
            <a:t>やや</a:t>
          </a:r>
          <a:r>
            <a:rPr kumimoji="1" lang="ja-JP" altLang="ja-JP" sz="900">
              <a:solidFill>
                <a:sysClr val="windowText" lastClr="000000"/>
              </a:solidFill>
              <a:effectLst/>
              <a:latin typeface="+mn-lt"/>
              <a:ea typeface="+mn-ea"/>
              <a:cs typeface="+mn-cs"/>
            </a:rPr>
            <a:t>上回っている状況である。今後は、各種負担金、補助金の交付内容や補助金額の見直しを行うとともに、企業会計及び一部事務組合等の事業についても適正な事業運営がなされるよう緊密に連携を図る。</a:t>
          </a:r>
          <a:endParaRPr lang="ja-JP" altLang="ja-JP" sz="105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1270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357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26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36</xdr:row>
      <xdr:rowOff>154432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1270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令和</a:t>
          </a:r>
          <a:r>
            <a:rPr kumimoji="1" lang="ja-JP" altLang="en-US" sz="900">
              <a:solidFill>
                <a:sysClr val="windowText" lastClr="000000"/>
              </a:solidFill>
              <a:effectLst/>
              <a:latin typeface="+mn-lt"/>
              <a:ea typeface="+mn-ea"/>
              <a:cs typeface="+mn-cs"/>
            </a:rPr>
            <a:t>６</a:t>
          </a:r>
          <a:r>
            <a:rPr kumimoji="1" lang="ja-JP" altLang="ja-JP" sz="900">
              <a:solidFill>
                <a:sysClr val="windowText" lastClr="000000"/>
              </a:solidFill>
              <a:effectLst/>
              <a:latin typeface="+mn-lt"/>
              <a:ea typeface="+mn-ea"/>
              <a:cs typeface="+mn-cs"/>
            </a:rPr>
            <a:t>年度は、</a:t>
          </a:r>
          <a:r>
            <a:rPr kumimoji="1" lang="ja-JP" altLang="en-US" sz="900">
              <a:solidFill>
                <a:sysClr val="windowText" lastClr="000000"/>
              </a:solidFill>
              <a:effectLst/>
              <a:latin typeface="+mn-lt"/>
              <a:ea typeface="+mn-ea"/>
              <a:cs typeface="+mn-cs"/>
            </a:rPr>
            <a:t>平成</a:t>
          </a:r>
          <a:r>
            <a:rPr kumimoji="1" lang="en-US" altLang="ja-JP" sz="900">
              <a:solidFill>
                <a:sysClr val="windowText" lastClr="000000"/>
              </a:solidFill>
              <a:effectLst/>
              <a:latin typeface="+mn-lt"/>
              <a:ea typeface="+mn-ea"/>
              <a:cs typeface="+mn-cs"/>
            </a:rPr>
            <a:t>15</a:t>
          </a:r>
          <a:r>
            <a:rPr kumimoji="1" lang="ja-JP" altLang="ja-JP" sz="900">
              <a:solidFill>
                <a:sysClr val="windowText" lastClr="000000"/>
              </a:solidFill>
              <a:effectLst/>
              <a:latin typeface="+mn-lt"/>
              <a:ea typeface="+mn-ea"/>
              <a:cs typeface="+mn-cs"/>
            </a:rPr>
            <a:t>年度に借入れを行った臨時財政対策債の償還</a:t>
          </a:r>
          <a:r>
            <a:rPr kumimoji="1" lang="ja-JP" altLang="en-US" sz="900">
              <a:solidFill>
                <a:sysClr val="windowText" lastClr="000000"/>
              </a:solidFill>
              <a:effectLst/>
              <a:latin typeface="+mn-lt"/>
              <a:ea typeface="+mn-ea"/>
              <a:cs typeface="+mn-cs"/>
            </a:rPr>
            <a:t>終了</a:t>
          </a:r>
          <a:r>
            <a:rPr kumimoji="1" lang="ja-JP" altLang="ja-JP" sz="900">
              <a:solidFill>
                <a:sysClr val="windowText" lastClr="000000"/>
              </a:solidFill>
              <a:effectLst/>
              <a:latin typeface="+mn-lt"/>
              <a:ea typeface="+mn-ea"/>
              <a:cs typeface="+mn-cs"/>
            </a:rPr>
            <a:t>などにより、前年度と比べ</a:t>
          </a:r>
          <a:r>
            <a:rPr kumimoji="1" lang="en-US" altLang="ja-JP" sz="900">
              <a:solidFill>
                <a:sysClr val="windowText" lastClr="000000"/>
              </a:solidFill>
              <a:effectLst/>
              <a:latin typeface="+mn-lt"/>
              <a:ea typeface="+mn-ea"/>
              <a:cs typeface="+mn-cs"/>
            </a:rPr>
            <a:t>0.8</a:t>
          </a:r>
          <a:r>
            <a:rPr kumimoji="1" lang="ja-JP" altLang="ja-JP" sz="900">
              <a:solidFill>
                <a:sysClr val="windowText" lastClr="000000"/>
              </a:solidFill>
              <a:effectLst/>
              <a:latin typeface="+mn-lt"/>
              <a:ea typeface="+mn-ea"/>
              <a:cs typeface="+mn-cs"/>
            </a:rPr>
            <a:t>ポイントの</a:t>
          </a:r>
          <a:r>
            <a:rPr kumimoji="1" lang="ja-JP" altLang="en-US" sz="900">
              <a:solidFill>
                <a:sysClr val="windowText" lastClr="000000"/>
              </a:solidFill>
              <a:effectLst/>
              <a:latin typeface="+mn-lt"/>
              <a:ea typeface="+mn-ea"/>
              <a:cs typeface="+mn-cs"/>
            </a:rPr>
            <a:t>減</a:t>
          </a:r>
          <a:r>
            <a:rPr kumimoji="1" lang="ja-JP" altLang="ja-JP" sz="900">
              <a:solidFill>
                <a:sysClr val="windowText" lastClr="000000"/>
              </a:solidFill>
              <a:effectLst/>
              <a:latin typeface="+mn-lt"/>
              <a:ea typeface="+mn-ea"/>
              <a:cs typeface="+mn-cs"/>
            </a:rPr>
            <a:t>となった。これまでの節度ある借入れにより、公債費に係る経常収支比率は類似団体平均を下回っており、地方債残高も減少しているが、新庁舎関連事業など今後</a:t>
          </a:r>
          <a:r>
            <a:rPr kumimoji="1" lang="ja-JP" altLang="en-US" sz="900">
              <a:solidFill>
                <a:sysClr val="windowText" lastClr="000000"/>
              </a:solidFill>
              <a:effectLst/>
              <a:latin typeface="+mn-lt"/>
              <a:ea typeface="+mn-ea"/>
              <a:cs typeface="+mn-cs"/>
            </a:rPr>
            <a:t>は</a:t>
          </a:r>
          <a:r>
            <a:rPr kumimoji="1" lang="ja-JP" altLang="ja-JP" sz="900">
              <a:solidFill>
                <a:sysClr val="windowText" lastClr="000000"/>
              </a:solidFill>
              <a:effectLst/>
              <a:latin typeface="+mn-lt"/>
              <a:ea typeface="+mn-ea"/>
              <a:cs typeface="+mn-cs"/>
            </a:rPr>
            <a:t>増加が見込まれるため、</a:t>
          </a:r>
          <a:r>
            <a:rPr kumimoji="1" lang="ja-JP" altLang="en-US" sz="900">
              <a:solidFill>
                <a:sysClr val="windowText" lastClr="000000"/>
              </a:solidFill>
              <a:effectLst/>
              <a:latin typeface="+mn-lt"/>
              <a:ea typeface="+mn-ea"/>
              <a:cs typeface="+mn-cs"/>
            </a:rPr>
            <a:t>引き続き</a:t>
          </a:r>
          <a:r>
            <a:rPr kumimoji="1" lang="ja-JP" altLang="ja-JP" sz="900">
              <a:solidFill>
                <a:sysClr val="windowText" lastClr="000000"/>
              </a:solidFill>
              <a:effectLst/>
              <a:latin typeface="+mn-lt"/>
              <a:ea typeface="+mn-ea"/>
              <a:cs typeface="+mn-cs"/>
            </a:rPr>
            <a:t>普通建設事業の適正な実施及び公共施設等整備基金等の活用により、市債発行の適正化を図り、公債費の抑制に努める。</a:t>
          </a:r>
          <a:endParaRPr lang="ja-JP" altLang="ja-JP" sz="105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147574</xdr:rowOff>
    </xdr:from>
    <xdr:to>
      <xdr:col>24</xdr:col>
      <xdr:colOff>25400</xdr:colOff>
      <xdr:row>76</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063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xdr:rowOff>
    </xdr:from>
    <xdr:to>
      <xdr:col>19</xdr:col>
      <xdr:colOff>187325</xdr:colOff>
      <xdr:row>76</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33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3556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97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138430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7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96774</xdr:rowOff>
    </xdr:from>
    <xdr:to>
      <xdr:col>24</xdr:col>
      <xdr:colOff>76200</xdr:colOff>
      <xdr:row>76</xdr:row>
      <xdr:rowOff>26924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113301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124206</xdr:rowOff>
    </xdr:from>
    <xdr:to>
      <xdr:col>15</xdr:col>
      <xdr:colOff>149225</xdr:colOff>
      <xdr:row>76</xdr:row>
      <xdr:rowOff>54356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64533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a:t>
          </a:r>
          <a:r>
            <a:rPr kumimoji="1" lang="ja-JP" altLang="en-US" sz="900">
              <a:solidFill>
                <a:sysClr val="windowText" lastClr="000000"/>
              </a:solidFill>
              <a:effectLst/>
              <a:latin typeface="+mn-lt"/>
              <a:ea typeface="+mn-ea"/>
              <a:cs typeface="+mn-cs"/>
            </a:rPr>
            <a:t>物件費が大きく減となったことで、</a:t>
          </a:r>
          <a:r>
            <a:rPr kumimoji="1" lang="ja-JP" altLang="ja-JP" sz="900">
              <a:solidFill>
                <a:sysClr val="windowText" lastClr="000000"/>
              </a:solidFill>
              <a:effectLst/>
              <a:latin typeface="+mn-lt"/>
              <a:ea typeface="+mn-ea"/>
              <a:cs typeface="+mn-cs"/>
            </a:rPr>
            <a:t>前年度と比較して</a:t>
          </a:r>
          <a:r>
            <a:rPr kumimoji="1" lang="en-US" altLang="ja-JP" sz="900">
              <a:solidFill>
                <a:sysClr val="windowText" lastClr="000000"/>
              </a:solidFill>
              <a:effectLst/>
              <a:latin typeface="+mn-lt"/>
              <a:ea typeface="+mn-ea"/>
              <a:cs typeface="+mn-cs"/>
            </a:rPr>
            <a:t>2.1</a:t>
          </a:r>
          <a:r>
            <a:rPr kumimoji="1" lang="ja-JP" altLang="ja-JP" sz="900">
              <a:solidFill>
                <a:sysClr val="windowText" lastClr="000000"/>
              </a:solidFill>
              <a:effectLst/>
              <a:latin typeface="+mn-lt"/>
              <a:ea typeface="+mn-ea"/>
              <a:cs typeface="+mn-cs"/>
            </a:rPr>
            <a:t>ポイント</a:t>
          </a:r>
          <a:r>
            <a:rPr kumimoji="1" lang="ja-JP" altLang="en-US" sz="900">
              <a:solidFill>
                <a:sysClr val="windowText" lastClr="000000"/>
              </a:solidFill>
              <a:effectLst/>
              <a:latin typeface="+mn-lt"/>
              <a:ea typeface="+mn-ea"/>
              <a:cs typeface="+mn-cs"/>
            </a:rPr>
            <a:t>の減となったが、依然として</a:t>
          </a:r>
          <a:r>
            <a:rPr kumimoji="1" lang="ja-JP" altLang="ja-JP" sz="900">
              <a:solidFill>
                <a:sysClr val="windowText" lastClr="000000"/>
              </a:solidFill>
              <a:effectLst/>
              <a:latin typeface="+mn-lt"/>
              <a:ea typeface="+mn-ea"/>
              <a:cs typeface="+mn-cs"/>
            </a:rPr>
            <a:t>類似団体平均を上回</a:t>
          </a:r>
          <a:r>
            <a:rPr kumimoji="1" lang="ja-JP" altLang="en-US" sz="900">
              <a:solidFill>
                <a:sysClr val="windowText" lastClr="000000"/>
              </a:solidFill>
              <a:effectLst/>
              <a:latin typeface="+mn-lt"/>
              <a:ea typeface="+mn-ea"/>
              <a:cs typeface="+mn-cs"/>
            </a:rPr>
            <a:t>る状況が続いている。</a:t>
          </a:r>
          <a:endParaRPr lang="ja-JP" altLang="ja-JP" sz="1050">
            <a:solidFill>
              <a:sysClr val="windowText" lastClr="000000"/>
            </a:solidFill>
            <a:effectLst/>
          </a:endParaRPr>
        </a:p>
        <a:p>
          <a:r>
            <a:rPr kumimoji="1" lang="ja-JP" altLang="ja-JP" sz="900">
              <a:solidFill>
                <a:sysClr val="windowText" lastClr="000000"/>
              </a:solidFill>
              <a:effectLst/>
              <a:latin typeface="+mn-lt"/>
              <a:ea typeface="+mn-ea"/>
              <a:cs typeface="+mn-cs"/>
            </a:rPr>
            <a:t>　</a:t>
          </a:r>
          <a:r>
            <a:rPr kumimoji="1" lang="ja-JP" altLang="en-US" sz="900">
              <a:solidFill>
                <a:sysClr val="windowText" lastClr="000000"/>
              </a:solidFill>
              <a:effectLst/>
              <a:latin typeface="+mn-lt"/>
              <a:ea typeface="+mn-ea"/>
              <a:cs typeface="+mn-cs"/>
            </a:rPr>
            <a:t>他団体と比較して割合の高い人件費や扶助費など、</a:t>
          </a:r>
          <a:r>
            <a:rPr kumimoji="1" lang="ja-JP" altLang="ja-JP" sz="900">
              <a:solidFill>
                <a:sysClr val="windowText" lastClr="000000"/>
              </a:solidFill>
              <a:effectLst/>
              <a:latin typeface="+mn-lt"/>
              <a:ea typeface="+mn-ea"/>
              <a:cs typeface="+mn-cs"/>
            </a:rPr>
            <a:t>既存事業の見直しや業務の効率化など経常経費の</a:t>
          </a:r>
          <a:r>
            <a:rPr kumimoji="1" lang="ja-JP" altLang="en-US" sz="900">
              <a:solidFill>
                <a:sysClr val="windowText" lastClr="000000"/>
              </a:solidFill>
              <a:effectLst/>
              <a:latin typeface="+mn-lt"/>
              <a:ea typeface="+mn-ea"/>
              <a:cs typeface="+mn-cs"/>
            </a:rPr>
            <a:t>抑制</a:t>
          </a:r>
          <a:r>
            <a:rPr kumimoji="1" lang="ja-JP" altLang="ja-JP" sz="900">
              <a:solidFill>
                <a:sysClr val="windowText" lastClr="000000"/>
              </a:solidFill>
              <a:effectLst/>
              <a:latin typeface="+mn-lt"/>
              <a:ea typeface="+mn-ea"/>
              <a:cs typeface="+mn-cs"/>
            </a:rPr>
            <a:t>に努める。</a:t>
          </a:r>
          <a:endParaRPr lang="ja-JP" altLang="ja-JP" sz="105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79</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4315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79</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172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77</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33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78</xdr:row>
      <xdr:rowOff>127000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33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152400</xdr:rowOff>
    </xdr:from>
    <xdr:to>
      <xdr:col>78</xdr:col>
      <xdr:colOff>120650</xdr:colOff>
      <xdr:row>79</xdr:row>
      <xdr:rowOff>82550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67327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152298</xdr:rowOff>
    </xdr:from>
    <xdr:to>
      <xdr:col>29</xdr:col>
      <xdr:colOff>127000</xdr:colOff>
      <xdr:row>18</xdr:row>
      <xdr:rowOff>126200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4573"/>
          <a:ext cx="647700" cy="145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126200</xdr:rowOff>
    </xdr:from>
    <xdr:to>
      <xdr:col>26</xdr:col>
      <xdr:colOff>50800</xdr:colOff>
      <xdr:row>19</xdr:row>
      <xdr:rowOff>10281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59925"/>
          <a:ext cx="698500" cy="55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10281</xdr:rowOff>
    </xdr:from>
    <xdr:to>
      <xdr:col>22</xdr:col>
      <xdr:colOff>114300</xdr:colOff>
      <xdr:row>19</xdr:row>
      <xdr:rowOff>35465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5456"/>
          <a:ext cx="698500" cy="25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7938</xdr:rowOff>
    </xdr:from>
    <xdr:to>
      <xdr:col>18</xdr:col>
      <xdr:colOff>177800</xdr:colOff>
      <xdr:row>19</xdr:row>
      <xdr:rowOff>35465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13113"/>
          <a:ext cx="698500" cy="27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101498</xdr:rowOff>
    </xdr:from>
    <xdr:to>
      <xdr:col>29</xdr:col>
      <xdr:colOff>177800</xdr:colOff>
      <xdr:row>18</xdr:row>
      <xdr:rowOff>31648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3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73575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75400</xdr:rowOff>
    </xdr:from>
    <xdr:to>
      <xdr:col>26</xdr:col>
      <xdr:colOff>101600</xdr:colOff>
      <xdr:row>19</xdr:row>
      <xdr:rowOff>5550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0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161777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5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130931</xdr:rowOff>
    </xdr:from>
    <xdr:to>
      <xdr:col>22</xdr:col>
      <xdr:colOff>165100</xdr:colOff>
      <xdr:row>19</xdr:row>
      <xdr:rowOff>61081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4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45858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5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156115</xdr:rowOff>
    </xdr:from>
    <xdr:to>
      <xdr:col>19</xdr:col>
      <xdr:colOff>38100</xdr:colOff>
      <xdr:row>19</xdr:row>
      <xdr:rowOff>86265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9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71042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128588</xdr:rowOff>
    </xdr:from>
    <xdr:to>
      <xdr:col>15</xdr:col>
      <xdr:colOff>101600</xdr:colOff>
      <xdr:row>19</xdr:row>
      <xdr:rowOff>58738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2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43515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73442</xdr:rowOff>
    </xdr:from>
    <xdr:to>
      <xdr:col>29</xdr:col>
      <xdr:colOff>127000</xdr:colOff>
      <xdr:row>36</xdr:row>
      <xdr:rowOff>96139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26692"/>
          <a:ext cx="647700" cy="22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96139</xdr:rowOff>
    </xdr:from>
    <xdr:to>
      <xdr:col>26</xdr:col>
      <xdr:colOff>50800</xdr:colOff>
      <xdr:row>36</xdr:row>
      <xdr:rowOff>146725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49389"/>
          <a:ext cx="698500" cy="50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146725</xdr:rowOff>
    </xdr:from>
    <xdr:to>
      <xdr:col>22</xdr:col>
      <xdr:colOff>114300</xdr:colOff>
      <xdr:row>37</xdr:row>
      <xdr:rowOff>2380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99975"/>
          <a:ext cx="698500" cy="27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2380</xdr:rowOff>
    </xdr:from>
    <xdr:to>
      <xdr:col>18</xdr:col>
      <xdr:colOff>177800</xdr:colOff>
      <xdr:row>37</xdr:row>
      <xdr:rowOff>90750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27080"/>
          <a:ext cx="698500" cy="88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22642</xdr:rowOff>
    </xdr:from>
    <xdr:to>
      <xdr:col>29</xdr:col>
      <xdr:colOff>177800</xdr:colOff>
      <xdr:row>36</xdr:row>
      <xdr:rowOff>124242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5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337619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4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45339</xdr:rowOff>
    </xdr:from>
    <xdr:to>
      <xdr:col>26</xdr:col>
      <xdr:colOff>101600</xdr:colOff>
      <xdr:row>36</xdr:row>
      <xdr:rowOff>146939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98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131716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8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95925</xdr:rowOff>
    </xdr:from>
    <xdr:to>
      <xdr:col>22</xdr:col>
      <xdr:colOff>165100</xdr:colOff>
      <xdr:row>37</xdr:row>
      <xdr:rowOff>26075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49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10852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3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123030</xdr:rowOff>
    </xdr:from>
    <xdr:to>
      <xdr:col>19</xdr:col>
      <xdr:colOff>38100</xdr:colOff>
      <xdr:row>37</xdr:row>
      <xdr:rowOff>53180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76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37957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6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39950</xdr:rowOff>
    </xdr:from>
    <xdr:to>
      <xdr:col>15</xdr:col>
      <xdr:colOff>101600</xdr:colOff>
      <xdr:row>37</xdr:row>
      <xdr:rowOff>141550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6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126327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83,017
80,610
45.90
34,360,606
32,825,779
1,455,473
18,809,133
14,236,971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118293</xdr:rowOff>
    </xdr:from>
    <xdr:to>
      <xdr:col>24</xdr:col>
      <xdr:colOff>63500</xdr:colOff>
      <xdr:row>36</xdr:row>
      <xdr:rowOff>96103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9043"/>
          <a:ext cx="838200" cy="14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96103</xdr:rowOff>
    </xdr:from>
    <xdr:to>
      <xdr:col>19</xdr:col>
      <xdr:colOff>177800</xdr:colOff>
      <xdr:row>36</xdr:row>
      <xdr:rowOff>125004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68303"/>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114358</xdr:rowOff>
    </xdr:from>
    <xdr:to>
      <xdr:col>15</xdr:col>
      <xdr:colOff>50800</xdr:colOff>
      <xdr:row>36</xdr:row>
      <xdr:rowOff>125004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86558"/>
          <a:ext cx="8890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64572</xdr:rowOff>
    </xdr:from>
    <xdr:to>
      <xdr:col>10</xdr:col>
      <xdr:colOff>114300</xdr:colOff>
      <xdr:row>36</xdr:row>
      <xdr:rowOff>114358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36772"/>
          <a:ext cx="889000" cy="4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67493</xdr:rowOff>
    </xdr:from>
    <xdr:to>
      <xdr:col>24</xdr:col>
      <xdr:colOff>114300</xdr:colOff>
      <xdr:row>35</xdr:row>
      <xdr:rowOff>169093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90370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1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45303</xdr:rowOff>
    </xdr:from>
    <xdr:to>
      <xdr:col>20</xdr:col>
      <xdr:colOff>38100</xdr:colOff>
      <xdr:row>36</xdr:row>
      <xdr:rowOff>146903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138030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1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74204</xdr:rowOff>
    </xdr:from>
    <xdr:to>
      <xdr:col>15</xdr:col>
      <xdr:colOff>101600</xdr:colOff>
      <xdr:row>37</xdr:row>
      <xdr:rowOff>4354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166931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63558</xdr:rowOff>
    </xdr:from>
    <xdr:to>
      <xdr:col>10</xdr:col>
      <xdr:colOff>165100</xdr:colOff>
      <xdr:row>36</xdr:row>
      <xdr:rowOff>165158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156285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2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13772</xdr:rowOff>
    </xdr:from>
    <xdr:to>
      <xdr:col>6</xdr:col>
      <xdr:colOff>38100</xdr:colOff>
      <xdr:row>36</xdr:row>
      <xdr:rowOff>115372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131899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6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99194</xdr:rowOff>
    </xdr:from>
    <xdr:to>
      <xdr:col>24</xdr:col>
      <xdr:colOff>63500</xdr:colOff>
      <xdr:row>57</xdr:row>
      <xdr:rowOff>58525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00394"/>
          <a:ext cx="838200" cy="13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99194</xdr:rowOff>
    </xdr:from>
    <xdr:to>
      <xdr:col>19</xdr:col>
      <xdr:colOff>177800</xdr:colOff>
      <xdr:row>56</xdr:row>
      <xdr:rowOff>151064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00394"/>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151064</xdr:rowOff>
    </xdr:from>
    <xdr:to>
      <xdr:col>15</xdr:col>
      <xdr:colOff>50800</xdr:colOff>
      <xdr:row>57</xdr:row>
      <xdr:rowOff>26717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52264"/>
          <a:ext cx="889000" cy="4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26717</xdr:rowOff>
    </xdr:from>
    <xdr:to>
      <xdr:col>10</xdr:col>
      <xdr:colOff>114300</xdr:colOff>
      <xdr:row>57</xdr:row>
      <xdr:rowOff>64774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99367"/>
          <a:ext cx="889000" cy="3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7725</xdr:rowOff>
    </xdr:from>
    <xdr:to>
      <xdr:col>24</xdr:col>
      <xdr:colOff>114300</xdr:colOff>
      <xdr:row>57</xdr:row>
      <xdr:rowOff>109325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157602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5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48394</xdr:rowOff>
    </xdr:from>
    <xdr:to>
      <xdr:col>20</xdr:col>
      <xdr:colOff>38100</xdr:colOff>
      <xdr:row>56</xdr:row>
      <xdr:rowOff>149994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166521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2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100264</xdr:rowOff>
    </xdr:from>
    <xdr:to>
      <xdr:col>15</xdr:col>
      <xdr:colOff>101600</xdr:colOff>
      <xdr:row>57</xdr:row>
      <xdr:rowOff>30414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21541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9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147367</xdr:rowOff>
    </xdr:from>
    <xdr:to>
      <xdr:col>10</xdr:col>
      <xdr:colOff>165100</xdr:colOff>
      <xdr:row>57</xdr:row>
      <xdr:rowOff>77517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68644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4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13974</xdr:rowOff>
    </xdr:from>
    <xdr:to>
      <xdr:col>6</xdr:col>
      <xdr:colOff>38100</xdr:colOff>
      <xdr:row>57</xdr:row>
      <xdr:rowOff>115574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8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106701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7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63195</xdr:rowOff>
    </xdr:from>
    <xdr:to>
      <xdr:col>24</xdr:col>
      <xdr:colOff>63500</xdr:colOff>
      <xdr:row>78</xdr:row>
      <xdr:rowOff>64263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36295"/>
          <a:ext cx="8382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64263</xdr:rowOff>
    </xdr:from>
    <xdr:to>
      <xdr:col>19</xdr:col>
      <xdr:colOff>177800</xdr:colOff>
      <xdr:row>78</xdr:row>
      <xdr:rowOff>76149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37363"/>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76149</xdr:rowOff>
    </xdr:from>
    <xdr:to>
      <xdr:col>15</xdr:col>
      <xdr:colOff>50800</xdr:colOff>
      <xdr:row>78</xdr:row>
      <xdr:rowOff>85789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49249"/>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54508</xdr:rowOff>
    </xdr:from>
    <xdr:to>
      <xdr:col>10</xdr:col>
      <xdr:colOff>114300</xdr:colOff>
      <xdr:row>78</xdr:row>
      <xdr:rowOff>85789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27608"/>
          <a:ext cx="889000" cy="3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12395</xdr:rowOff>
    </xdr:from>
    <xdr:to>
      <xdr:col>24</xdr:col>
      <xdr:colOff>114300</xdr:colOff>
      <xdr:row>78</xdr:row>
      <xdr:rowOff>113995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98772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0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13463</xdr:rowOff>
    </xdr:from>
    <xdr:to>
      <xdr:col>20</xdr:col>
      <xdr:colOff>38100</xdr:colOff>
      <xdr:row>78</xdr:row>
      <xdr:rowOff>115063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8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106190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7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25349</xdr:rowOff>
    </xdr:from>
    <xdr:to>
      <xdr:col>15</xdr:col>
      <xdr:colOff>101600</xdr:colOff>
      <xdr:row>78</xdr:row>
      <xdr:rowOff>126949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118076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9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34989</xdr:rowOff>
    </xdr:from>
    <xdr:to>
      <xdr:col>10</xdr:col>
      <xdr:colOff>165100</xdr:colOff>
      <xdr:row>78</xdr:row>
      <xdr:rowOff>136589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0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127716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0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3708</xdr:rowOff>
    </xdr:from>
    <xdr:to>
      <xdr:col>6</xdr:col>
      <xdr:colOff>38100</xdr:colOff>
      <xdr:row>78</xdr:row>
      <xdr:rowOff>105308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96435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6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44159</xdr:rowOff>
    </xdr:from>
    <xdr:to>
      <xdr:col>24</xdr:col>
      <xdr:colOff>63500</xdr:colOff>
      <xdr:row>96</xdr:row>
      <xdr:rowOff>158762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03359"/>
          <a:ext cx="838200" cy="11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158762</xdr:rowOff>
    </xdr:from>
    <xdr:to>
      <xdr:col>19</xdr:col>
      <xdr:colOff>177800</xdr:colOff>
      <xdr:row>97</xdr:row>
      <xdr:rowOff>42774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17962"/>
          <a:ext cx="889000" cy="5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136283</xdr:rowOff>
    </xdr:from>
    <xdr:to>
      <xdr:col>15</xdr:col>
      <xdr:colOff>50800</xdr:colOff>
      <xdr:row>97</xdr:row>
      <xdr:rowOff>42774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95483"/>
          <a:ext cx="889000" cy="7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136283</xdr:rowOff>
    </xdr:from>
    <xdr:to>
      <xdr:col>10</xdr:col>
      <xdr:colOff>114300</xdr:colOff>
      <xdr:row>98</xdr:row>
      <xdr:rowOff>64884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95483"/>
          <a:ext cx="889000" cy="2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164809</xdr:rowOff>
    </xdr:from>
    <xdr:to>
      <xdr:col>24</xdr:col>
      <xdr:colOff>114300</xdr:colOff>
      <xdr:row>96</xdr:row>
      <xdr:rowOff>94959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5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143236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3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107962</xdr:rowOff>
    </xdr:from>
    <xdr:to>
      <xdr:col>20</xdr:col>
      <xdr:colOff>38100</xdr:colOff>
      <xdr:row>97</xdr:row>
      <xdr:rowOff>38112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6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29239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163424</xdr:rowOff>
    </xdr:from>
    <xdr:to>
      <xdr:col>15</xdr:col>
      <xdr:colOff>101600</xdr:colOff>
      <xdr:row>97</xdr:row>
      <xdr:rowOff>93574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85483</xdr:rowOff>
    </xdr:from>
    <xdr:to>
      <xdr:col>10</xdr:col>
      <xdr:colOff>165100</xdr:colOff>
      <xdr:row>97</xdr:row>
      <xdr:rowOff>15633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6760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3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14084</xdr:rowOff>
    </xdr:from>
    <xdr:to>
      <xdr:col>6</xdr:col>
      <xdr:colOff>38100</xdr:colOff>
      <xdr:row>98</xdr:row>
      <xdr:rowOff>115684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1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106811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0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4271</xdr:rowOff>
    </xdr:from>
    <xdr:to>
      <xdr:col>55</xdr:col>
      <xdr:colOff>0</xdr:colOff>
      <xdr:row>38</xdr:row>
      <xdr:rowOff>30745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519371"/>
          <a:ext cx="838200" cy="2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165684</xdr:rowOff>
    </xdr:from>
    <xdr:to>
      <xdr:col>50</xdr:col>
      <xdr:colOff>114300</xdr:colOff>
      <xdr:row>38</xdr:row>
      <xdr:rowOff>4271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509334"/>
          <a:ext cx="8890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123785</xdr:rowOff>
    </xdr:from>
    <xdr:to>
      <xdr:col>45</xdr:col>
      <xdr:colOff>177800</xdr:colOff>
      <xdr:row>37</xdr:row>
      <xdr:rowOff>165684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467435"/>
          <a:ext cx="8890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20817</xdr:rowOff>
    </xdr:from>
    <xdr:to>
      <xdr:col>41</xdr:col>
      <xdr:colOff>50800</xdr:colOff>
      <xdr:row>37</xdr:row>
      <xdr:rowOff>123785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07217"/>
          <a:ext cx="889000" cy="96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151395</xdr:rowOff>
    </xdr:from>
    <xdr:to>
      <xdr:col>55</xdr:col>
      <xdr:colOff>50800</xdr:colOff>
      <xdr:row>38</xdr:row>
      <xdr:rowOff>81545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129822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7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124921</xdr:rowOff>
    </xdr:from>
    <xdr:to>
      <xdr:col>50</xdr:col>
      <xdr:colOff>165100</xdr:colOff>
      <xdr:row>38</xdr:row>
      <xdr:rowOff>55071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6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46198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6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114884</xdr:rowOff>
    </xdr:from>
    <xdr:to>
      <xdr:col>46</xdr:col>
      <xdr:colOff>38100</xdr:colOff>
      <xdr:row>38</xdr:row>
      <xdr:rowOff>45034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36161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72985</xdr:rowOff>
    </xdr:from>
    <xdr:to>
      <xdr:col>41</xdr:col>
      <xdr:colOff>101600</xdr:colOff>
      <xdr:row>38</xdr:row>
      <xdr:rowOff>3135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4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165712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5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141467</xdr:rowOff>
    </xdr:from>
    <xdr:to>
      <xdr:col>36</xdr:col>
      <xdr:colOff>165100</xdr:colOff>
      <xdr:row>32</xdr:row>
      <xdr:rowOff>71617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45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62744</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54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117591</xdr:rowOff>
    </xdr:from>
    <xdr:to>
      <xdr:col>55</xdr:col>
      <xdr:colOff>0</xdr:colOff>
      <xdr:row>59</xdr:row>
      <xdr:rowOff>42512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890241"/>
          <a:ext cx="838200" cy="2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42512</xdr:rowOff>
    </xdr:from>
    <xdr:to>
      <xdr:col>50</xdr:col>
      <xdr:colOff>114300</xdr:colOff>
      <xdr:row>59</xdr:row>
      <xdr:rowOff>52881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10158062"/>
          <a:ext cx="8890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162903</xdr:rowOff>
    </xdr:from>
    <xdr:to>
      <xdr:col>45</xdr:col>
      <xdr:colOff>177800</xdr:colOff>
      <xdr:row>59</xdr:row>
      <xdr:rowOff>52881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10107003"/>
          <a:ext cx="889000" cy="6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130132</xdr:rowOff>
    </xdr:from>
    <xdr:to>
      <xdr:col>41</xdr:col>
      <xdr:colOff>50800</xdr:colOff>
      <xdr:row>58</xdr:row>
      <xdr:rowOff>162903</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10074232"/>
          <a:ext cx="889000" cy="3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66791</xdr:rowOff>
    </xdr:from>
    <xdr:to>
      <xdr:col>55</xdr:col>
      <xdr:colOff>50800</xdr:colOff>
      <xdr:row>57</xdr:row>
      <xdr:rowOff>168391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8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45218</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81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163162</xdr:rowOff>
    </xdr:from>
    <xdr:to>
      <xdr:col>50</xdr:col>
      <xdr:colOff>165100</xdr:colOff>
      <xdr:row>59</xdr:row>
      <xdr:rowOff>93312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101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84439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1019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2081</xdr:rowOff>
    </xdr:from>
    <xdr:to>
      <xdr:col>46</xdr:col>
      <xdr:colOff>38100</xdr:colOff>
      <xdr:row>59</xdr:row>
      <xdr:rowOff>103681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101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94808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2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112103</xdr:rowOff>
    </xdr:from>
    <xdr:to>
      <xdr:col>41</xdr:col>
      <xdr:colOff>101600</xdr:colOff>
      <xdr:row>59</xdr:row>
      <xdr:rowOff>42253</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100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33380</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1014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79332</xdr:rowOff>
    </xdr:from>
    <xdr:to>
      <xdr:col>36</xdr:col>
      <xdr:colOff>165100</xdr:colOff>
      <xdr:row>59</xdr:row>
      <xdr:rowOff>9482</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100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609</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9375</xdr:rowOff>
    </xdr:from>
    <xdr:to>
      <xdr:col>55</xdr:col>
      <xdr:colOff>0</xdr:colOff>
      <xdr:row>78</xdr:row>
      <xdr:rowOff>101433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382475"/>
          <a:ext cx="838200" cy="9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77727</xdr:rowOff>
    </xdr:from>
    <xdr:to>
      <xdr:col>50</xdr:col>
      <xdr:colOff>114300</xdr:colOff>
      <xdr:row>78</xdr:row>
      <xdr:rowOff>101433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450827"/>
          <a:ext cx="8890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118601</xdr:rowOff>
    </xdr:from>
    <xdr:to>
      <xdr:col>45</xdr:col>
      <xdr:colOff>177800</xdr:colOff>
      <xdr:row>78</xdr:row>
      <xdr:rowOff>77727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320251"/>
          <a:ext cx="889000" cy="1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40647</xdr:rowOff>
    </xdr:from>
    <xdr:to>
      <xdr:col>41</xdr:col>
      <xdr:colOff>50800</xdr:colOff>
      <xdr:row>77</xdr:row>
      <xdr:rowOff>118601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242297"/>
          <a:ext cx="889000" cy="7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130025</xdr:rowOff>
    </xdr:from>
    <xdr:to>
      <xdr:col>55</xdr:col>
      <xdr:colOff>50800</xdr:colOff>
      <xdr:row>78</xdr:row>
      <xdr:rowOff>60175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108452</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1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50633</xdr:rowOff>
    </xdr:from>
    <xdr:to>
      <xdr:col>50</xdr:col>
      <xdr:colOff>165100</xdr:colOff>
      <xdr:row>78</xdr:row>
      <xdr:rowOff>152233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143360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1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26927</xdr:rowOff>
    </xdr:from>
    <xdr:to>
      <xdr:col>46</xdr:col>
      <xdr:colOff>38100</xdr:colOff>
      <xdr:row>78</xdr:row>
      <xdr:rowOff>128527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0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119654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9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67801</xdr:rowOff>
    </xdr:from>
    <xdr:to>
      <xdr:col>41</xdr:col>
      <xdr:colOff>101600</xdr:colOff>
      <xdr:row>77</xdr:row>
      <xdr:rowOff>169401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26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160528</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36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161297</xdr:rowOff>
    </xdr:from>
    <xdr:to>
      <xdr:col>36</xdr:col>
      <xdr:colOff>165100</xdr:colOff>
      <xdr:row>77</xdr:row>
      <xdr:rowOff>91447</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9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82574</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2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164373</xdr:rowOff>
    </xdr:from>
    <xdr:to>
      <xdr:col>55</xdr:col>
      <xdr:colOff>0</xdr:colOff>
      <xdr:row>97</xdr:row>
      <xdr:rowOff>156225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623573"/>
          <a:ext cx="838200" cy="16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156225</xdr:rowOff>
    </xdr:from>
    <xdr:to>
      <xdr:col>50</xdr:col>
      <xdr:colOff>114300</xdr:colOff>
      <xdr:row>98</xdr:row>
      <xdr:rowOff>35589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786875"/>
          <a:ext cx="889000" cy="5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35589</xdr:rowOff>
    </xdr:from>
    <xdr:to>
      <xdr:col>45</xdr:col>
      <xdr:colOff>177800</xdr:colOff>
      <xdr:row>98</xdr:row>
      <xdr:rowOff>74811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837689"/>
          <a:ext cx="889000" cy="3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42055</xdr:rowOff>
    </xdr:from>
    <xdr:to>
      <xdr:col>41</xdr:col>
      <xdr:colOff>50800</xdr:colOff>
      <xdr:row>98</xdr:row>
      <xdr:rowOff>74811</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844155"/>
          <a:ext cx="889000" cy="3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113573</xdr:rowOff>
    </xdr:from>
    <xdr:to>
      <xdr:col>55</xdr:col>
      <xdr:colOff>50800</xdr:colOff>
      <xdr:row>97</xdr:row>
      <xdr:rowOff>43723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57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92000</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5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105425</xdr:rowOff>
    </xdr:from>
    <xdr:to>
      <xdr:col>50</xdr:col>
      <xdr:colOff>165100</xdr:colOff>
      <xdr:row>98</xdr:row>
      <xdr:rowOff>35575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3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26702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2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156239</xdr:rowOff>
    </xdr:from>
    <xdr:to>
      <xdr:col>46</xdr:col>
      <xdr:colOff>38100</xdr:colOff>
      <xdr:row>98</xdr:row>
      <xdr:rowOff>86389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8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77516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7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24011</xdr:rowOff>
    </xdr:from>
    <xdr:to>
      <xdr:col>41</xdr:col>
      <xdr:colOff>101600</xdr:colOff>
      <xdr:row>98</xdr:row>
      <xdr:rowOff>125611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116738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162705</xdr:rowOff>
    </xdr:from>
    <xdr:to>
      <xdr:col>36</xdr:col>
      <xdr:colOff>165100</xdr:colOff>
      <xdr:row>98</xdr:row>
      <xdr:rowOff>92855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9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83982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88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133117</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48217"/>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133117</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648217"/>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139471</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82317</xdr:rowOff>
    </xdr:from>
    <xdr:to>
      <xdr:col>76</xdr:col>
      <xdr:colOff>165100</xdr:colOff>
      <xdr:row>39</xdr:row>
      <xdr:rowOff>12467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3594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9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88671</xdr:rowOff>
    </xdr:from>
    <xdr:to>
      <xdr:col>67</xdr:col>
      <xdr:colOff>101600</xdr:colOff>
      <xdr:row>39</xdr:row>
      <xdr:rowOff>18821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9948</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77553</xdr:rowOff>
    </xdr:from>
    <xdr:to>
      <xdr:col>85</xdr:col>
      <xdr:colOff>127000</xdr:colOff>
      <xdr:row>77</xdr:row>
      <xdr:rowOff>85702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79203"/>
          <a:ext cx="838200" cy="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77553</xdr:rowOff>
    </xdr:from>
    <xdr:to>
      <xdr:col>81</xdr:col>
      <xdr:colOff>50800</xdr:colOff>
      <xdr:row>77</xdr:row>
      <xdr:rowOff>85342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79203"/>
          <a:ext cx="8890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85342</xdr:rowOff>
    </xdr:from>
    <xdr:to>
      <xdr:col>76</xdr:col>
      <xdr:colOff>114300</xdr:colOff>
      <xdr:row>77</xdr:row>
      <xdr:rowOff>114897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86992"/>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114897</xdr:rowOff>
    </xdr:from>
    <xdr:to>
      <xdr:col>71</xdr:col>
      <xdr:colOff>177800</xdr:colOff>
      <xdr:row>77</xdr:row>
      <xdr:rowOff>146329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316547"/>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34902</xdr:rowOff>
    </xdr:from>
    <xdr:to>
      <xdr:col>85</xdr:col>
      <xdr:colOff>177800</xdr:colOff>
      <xdr:row>77</xdr:row>
      <xdr:rowOff>136502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13329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1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26753</xdr:rowOff>
    </xdr:from>
    <xdr:to>
      <xdr:col>81</xdr:col>
      <xdr:colOff>101600</xdr:colOff>
      <xdr:row>77</xdr:row>
      <xdr:rowOff>128353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119480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2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34542</xdr:rowOff>
    </xdr:from>
    <xdr:to>
      <xdr:col>76</xdr:col>
      <xdr:colOff>165100</xdr:colOff>
      <xdr:row>77</xdr:row>
      <xdr:rowOff>136142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3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127269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64097</xdr:rowOff>
    </xdr:from>
    <xdr:to>
      <xdr:col>72</xdr:col>
      <xdr:colOff>38100</xdr:colOff>
      <xdr:row>77</xdr:row>
      <xdr:rowOff>165697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6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156824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5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95529</xdr:rowOff>
    </xdr:from>
    <xdr:to>
      <xdr:col>67</xdr:col>
      <xdr:colOff>101600</xdr:colOff>
      <xdr:row>78</xdr:row>
      <xdr:rowOff>25679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16806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8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154406</xdr:rowOff>
    </xdr:from>
    <xdr:to>
      <xdr:col>85</xdr:col>
      <xdr:colOff>127000</xdr:colOff>
      <xdr:row>99</xdr:row>
      <xdr:rowOff>12764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56506"/>
          <a:ext cx="838200" cy="2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86589</xdr:rowOff>
    </xdr:from>
    <xdr:to>
      <xdr:col>81</xdr:col>
      <xdr:colOff>50800</xdr:colOff>
      <xdr:row>99</xdr:row>
      <xdr:rowOff>12764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888689"/>
          <a:ext cx="889000" cy="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86589</xdr:rowOff>
    </xdr:from>
    <xdr:to>
      <xdr:col>76</xdr:col>
      <xdr:colOff>114300</xdr:colOff>
      <xdr:row>99</xdr:row>
      <xdr:rowOff>42545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88689"/>
          <a:ext cx="8890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28739</xdr:rowOff>
    </xdr:from>
    <xdr:to>
      <xdr:col>71</xdr:col>
      <xdr:colOff>177800</xdr:colOff>
      <xdr:row>99</xdr:row>
      <xdr:rowOff>42545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7002289"/>
          <a:ext cx="889000" cy="1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103606</xdr:rowOff>
    </xdr:from>
    <xdr:to>
      <xdr:col>85</xdr:col>
      <xdr:colOff>177800</xdr:colOff>
      <xdr:row>99</xdr:row>
      <xdr:rowOff>33756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18533</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2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133414</xdr:rowOff>
    </xdr:from>
    <xdr:to>
      <xdr:col>81</xdr:col>
      <xdr:colOff>101600</xdr:colOff>
      <xdr:row>99</xdr:row>
      <xdr:rowOff>63564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3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54691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702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35789</xdr:rowOff>
    </xdr:from>
    <xdr:to>
      <xdr:col>76</xdr:col>
      <xdr:colOff>165100</xdr:colOff>
      <xdr:row>98</xdr:row>
      <xdr:rowOff>137389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128516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93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163195</xdr:rowOff>
    </xdr:from>
    <xdr:to>
      <xdr:col>72</xdr:col>
      <xdr:colOff>38100</xdr:colOff>
      <xdr:row>99</xdr:row>
      <xdr:rowOff>93345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84472</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514017" y="17058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149389</xdr:rowOff>
    </xdr:from>
    <xdr:to>
      <xdr:col>67</xdr:col>
      <xdr:colOff>101600</xdr:colOff>
      <xdr:row>99</xdr:row>
      <xdr:rowOff>79539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70666</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4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78436</xdr:rowOff>
    </xdr:from>
    <xdr:to>
      <xdr:col>116</xdr:col>
      <xdr:colOff>63500</xdr:colOff>
      <xdr:row>58</xdr:row>
      <xdr:rowOff>78573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22536"/>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77658</xdr:rowOff>
    </xdr:from>
    <xdr:to>
      <xdr:col>111</xdr:col>
      <xdr:colOff>177800</xdr:colOff>
      <xdr:row>58</xdr:row>
      <xdr:rowOff>78436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21758"/>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77109</xdr:rowOff>
    </xdr:from>
    <xdr:to>
      <xdr:col>107</xdr:col>
      <xdr:colOff>50800</xdr:colOff>
      <xdr:row>58</xdr:row>
      <xdr:rowOff>77658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2120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59827</xdr:rowOff>
    </xdr:from>
    <xdr:to>
      <xdr:col>102</xdr:col>
      <xdr:colOff>114300</xdr:colOff>
      <xdr:row>58</xdr:row>
      <xdr:rowOff>77109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03927"/>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27773</xdr:rowOff>
    </xdr:from>
    <xdr:to>
      <xdr:col>116</xdr:col>
      <xdr:colOff>114300</xdr:colOff>
      <xdr:row>58</xdr:row>
      <xdr:rowOff>129373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7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114150</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8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27636</xdr:rowOff>
    </xdr:from>
    <xdr:to>
      <xdr:col>112</xdr:col>
      <xdr:colOff>38100</xdr:colOff>
      <xdr:row>58</xdr:row>
      <xdr:rowOff>129236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120363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6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26858</xdr:rowOff>
    </xdr:from>
    <xdr:to>
      <xdr:col>107</xdr:col>
      <xdr:colOff>101600</xdr:colOff>
      <xdr:row>58</xdr:row>
      <xdr:rowOff>128458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119585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6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26309</xdr:rowOff>
    </xdr:from>
    <xdr:to>
      <xdr:col>102</xdr:col>
      <xdr:colOff>165100</xdr:colOff>
      <xdr:row>58</xdr:row>
      <xdr:rowOff>127909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7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119036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6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9027</xdr:rowOff>
    </xdr:from>
    <xdr:to>
      <xdr:col>98</xdr:col>
      <xdr:colOff>38100</xdr:colOff>
      <xdr:row>58</xdr:row>
      <xdr:rowOff>110627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101754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4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25126</xdr:rowOff>
    </xdr:from>
    <xdr:to>
      <xdr:col>116</xdr:col>
      <xdr:colOff>63500</xdr:colOff>
      <xdr:row>78</xdr:row>
      <xdr:rowOff>44283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98226"/>
          <a:ext cx="8382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44283</xdr:rowOff>
    </xdr:from>
    <xdr:to>
      <xdr:col>111</xdr:col>
      <xdr:colOff>177800</xdr:colOff>
      <xdr:row>78</xdr:row>
      <xdr:rowOff>100609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417383"/>
          <a:ext cx="889000" cy="5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100609</xdr:rowOff>
    </xdr:from>
    <xdr:to>
      <xdr:col>107</xdr:col>
      <xdr:colOff>50800</xdr:colOff>
      <xdr:row>78</xdr:row>
      <xdr:rowOff>130418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473709"/>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130418</xdr:rowOff>
    </xdr:from>
    <xdr:to>
      <xdr:col>102</xdr:col>
      <xdr:colOff>114300</xdr:colOff>
      <xdr:row>79</xdr:row>
      <xdr:rowOff>1694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503518"/>
          <a:ext cx="88900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145776</xdr:rowOff>
    </xdr:from>
    <xdr:to>
      <xdr:col>116</xdr:col>
      <xdr:colOff>114300</xdr:colOff>
      <xdr:row>78</xdr:row>
      <xdr:rowOff>75926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3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124203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32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164933</xdr:rowOff>
    </xdr:from>
    <xdr:to>
      <xdr:col>112</xdr:col>
      <xdr:colOff>38100</xdr:colOff>
      <xdr:row>78</xdr:row>
      <xdr:rowOff>95083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86210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45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49809</xdr:rowOff>
    </xdr:from>
    <xdr:to>
      <xdr:col>107</xdr:col>
      <xdr:colOff>101600</xdr:colOff>
      <xdr:row>78</xdr:row>
      <xdr:rowOff>151409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42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142536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51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79618</xdr:rowOff>
    </xdr:from>
    <xdr:to>
      <xdr:col>102</xdr:col>
      <xdr:colOff>165100</xdr:colOff>
      <xdr:row>79</xdr:row>
      <xdr:rowOff>9768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45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895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5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122344</xdr:rowOff>
    </xdr:from>
    <xdr:to>
      <xdr:col>98</xdr:col>
      <xdr:colOff>38100</xdr:colOff>
      <xdr:row>79</xdr:row>
      <xdr:rowOff>52494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4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43621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58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ja-JP" sz="800">
              <a:solidFill>
                <a:sysClr val="windowText" lastClr="000000"/>
              </a:solidFill>
              <a:effectLst/>
              <a:latin typeface="+mn-lt"/>
              <a:ea typeface="+mn-ea"/>
              <a:cs typeface="+mn-cs"/>
            </a:rPr>
            <a:t>・歳出決算総額は、住民一人当たり</a:t>
          </a:r>
          <a:r>
            <a:rPr kumimoji="1" lang="en-US" altLang="ja-JP" sz="800">
              <a:solidFill>
                <a:sysClr val="windowText" lastClr="000000"/>
              </a:solidFill>
              <a:effectLst/>
              <a:latin typeface="+mn-lt"/>
              <a:ea typeface="+mn-ea"/>
              <a:cs typeface="+mn-cs"/>
            </a:rPr>
            <a:t>395,410</a:t>
          </a:r>
          <a:r>
            <a:rPr kumimoji="1" lang="ja-JP" altLang="ja-JP" sz="800">
              <a:solidFill>
                <a:sysClr val="windowText" lastClr="000000"/>
              </a:solidFill>
              <a:effectLst/>
              <a:latin typeface="+mn-lt"/>
              <a:ea typeface="+mn-ea"/>
              <a:cs typeface="+mn-cs"/>
            </a:rPr>
            <a:t>円となっており、前年度から</a:t>
          </a:r>
          <a:r>
            <a:rPr kumimoji="1" lang="en-US" altLang="ja-JP" sz="800">
              <a:solidFill>
                <a:sysClr val="windowText" lastClr="000000"/>
              </a:solidFill>
              <a:effectLst/>
              <a:latin typeface="+mn-lt"/>
              <a:ea typeface="+mn-ea"/>
              <a:cs typeface="+mn-cs"/>
            </a:rPr>
            <a:t>22,832</a:t>
          </a:r>
          <a:r>
            <a:rPr kumimoji="1" lang="ja-JP" altLang="ja-JP" sz="800">
              <a:solidFill>
                <a:sysClr val="windowText" lastClr="000000"/>
              </a:solidFill>
              <a:effectLst/>
              <a:latin typeface="+mn-lt"/>
              <a:ea typeface="+mn-ea"/>
              <a:cs typeface="+mn-cs"/>
            </a:rPr>
            <a:t>円増加した。増加の主な要因は</a:t>
          </a:r>
          <a:r>
            <a:rPr kumimoji="1" lang="ja-JP" altLang="en-US" sz="800">
              <a:solidFill>
                <a:sysClr val="windowText" lastClr="000000"/>
              </a:solidFill>
              <a:effectLst/>
              <a:latin typeface="+mn-lt"/>
              <a:ea typeface="+mn-ea"/>
              <a:cs typeface="+mn-cs"/>
            </a:rPr>
            <a:t>普通建設事業費、人件費、扶助費</a:t>
          </a:r>
          <a:r>
            <a:rPr kumimoji="1" lang="ja-JP" altLang="ja-JP" sz="800">
              <a:solidFill>
                <a:sysClr val="windowText" lastClr="000000"/>
              </a:solidFill>
              <a:effectLst/>
              <a:latin typeface="+mn-lt"/>
              <a:ea typeface="+mn-ea"/>
              <a:cs typeface="+mn-cs"/>
            </a:rPr>
            <a:t>などの増による。</a:t>
          </a:r>
          <a:endParaRPr lang="ja-JP" altLang="ja-JP" sz="1000">
            <a:solidFill>
              <a:sysClr val="windowText" lastClr="000000"/>
            </a:solidFill>
            <a:effectLst/>
          </a:endParaRPr>
        </a:p>
        <a:p>
          <a:r>
            <a:rPr kumimoji="1" lang="ja-JP" altLang="ja-JP" sz="800">
              <a:solidFill>
                <a:sysClr val="windowText" lastClr="000000"/>
              </a:solidFill>
              <a:effectLst/>
              <a:latin typeface="+mn-lt"/>
              <a:ea typeface="+mn-ea"/>
              <a:cs typeface="+mn-cs"/>
            </a:rPr>
            <a:t>・人件費は、給与改定の増などにより、住民一人当たりのコストは前年度から</a:t>
          </a:r>
          <a:r>
            <a:rPr kumimoji="1" lang="en-US" altLang="ja-JP" sz="800">
              <a:solidFill>
                <a:sysClr val="windowText" lastClr="000000"/>
              </a:solidFill>
              <a:effectLst/>
              <a:latin typeface="+mn-lt"/>
              <a:ea typeface="+mn-ea"/>
              <a:cs typeface="+mn-cs"/>
            </a:rPr>
            <a:t>9,141</a:t>
          </a:r>
          <a:r>
            <a:rPr kumimoji="1" lang="ja-JP" altLang="ja-JP" sz="800">
              <a:solidFill>
                <a:sysClr val="windowText" lastClr="000000"/>
              </a:solidFill>
              <a:effectLst/>
              <a:latin typeface="+mn-lt"/>
              <a:ea typeface="+mn-ea"/>
              <a:cs typeface="+mn-cs"/>
            </a:rPr>
            <a:t>円増加した。類似団体平均を</a:t>
          </a:r>
          <a:r>
            <a:rPr kumimoji="1" lang="ja-JP" altLang="en-US" sz="800">
              <a:solidFill>
                <a:sysClr val="windowText" lastClr="000000"/>
              </a:solidFill>
              <a:effectLst/>
              <a:latin typeface="+mn-lt"/>
              <a:ea typeface="+mn-ea"/>
              <a:cs typeface="+mn-cs"/>
            </a:rPr>
            <a:t>わずかだが上回っており</a:t>
          </a:r>
          <a:r>
            <a:rPr kumimoji="1" lang="ja-JP" altLang="ja-JP" sz="800">
              <a:solidFill>
                <a:sysClr val="windowText" lastClr="000000"/>
              </a:solidFill>
              <a:effectLst/>
              <a:latin typeface="+mn-lt"/>
              <a:ea typeface="+mn-ea"/>
              <a:cs typeface="+mn-cs"/>
            </a:rPr>
            <a:t>、歳出総額に占める人件費の割合が高い傾向にあることから、今後も効率的な組織運営による職員定数の適正化、業務の外部委託化、施設の指定管理者制度への移行などを進め、抑制を図る。</a:t>
          </a:r>
          <a:endParaRPr lang="ja-JP" altLang="ja-JP" sz="1000">
            <a:solidFill>
              <a:sysClr val="windowText" lastClr="000000"/>
            </a:solidFill>
            <a:effectLst/>
          </a:endParaRPr>
        </a:p>
        <a:p>
          <a:r>
            <a:rPr kumimoji="1" lang="ja-JP" altLang="ja-JP" sz="800">
              <a:solidFill>
                <a:sysClr val="windowText" lastClr="000000"/>
              </a:solidFill>
              <a:effectLst/>
              <a:latin typeface="+mn-lt"/>
              <a:ea typeface="+mn-ea"/>
              <a:cs typeface="+mn-cs"/>
            </a:rPr>
            <a:t>・物件費は、</a:t>
          </a:r>
          <a:r>
            <a:rPr kumimoji="1" lang="ja-JP" altLang="en-US" sz="800">
              <a:solidFill>
                <a:sysClr val="windowText" lastClr="000000"/>
              </a:solidFill>
              <a:effectLst/>
              <a:latin typeface="+mn-lt"/>
              <a:ea typeface="+mn-ea"/>
              <a:cs typeface="+mn-cs"/>
            </a:rPr>
            <a:t>ごみ処理施設運営が西知多医療厚生組合へ移行したこと</a:t>
          </a:r>
          <a:r>
            <a:rPr kumimoji="1" lang="ja-JP" altLang="ja-JP" sz="800">
              <a:solidFill>
                <a:sysClr val="windowText" lastClr="000000"/>
              </a:solidFill>
              <a:effectLst/>
              <a:latin typeface="+mn-lt"/>
              <a:ea typeface="+mn-ea"/>
              <a:cs typeface="+mn-cs"/>
            </a:rPr>
            <a:t>による</a:t>
          </a:r>
          <a:r>
            <a:rPr kumimoji="1" lang="ja-JP" altLang="en-US" sz="800">
              <a:solidFill>
                <a:sysClr val="windowText" lastClr="000000"/>
              </a:solidFill>
              <a:effectLst/>
              <a:latin typeface="+mn-lt"/>
              <a:ea typeface="+mn-ea"/>
              <a:cs typeface="+mn-cs"/>
            </a:rPr>
            <a:t>減</a:t>
          </a:r>
          <a:r>
            <a:rPr kumimoji="1" lang="ja-JP" altLang="ja-JP" sz="800">
              <a:solidFill>
                <a:sysClr val="windowText" lastClr="000000"/>
              </a:solidFill>
              <a:effectLst/>
              <a:latin typeface="+mn-lt"/>
              <a:ea typeface="+mn-ea"/>
              <a:cs typeface="+mn-cs"/>
            </a:rPr>
            <a:t>などにより、住民一人当たりのコストは前年度から</a:t>
          </a:r>
          <a:r>
            <a:rPr kumimoji="1" lang="en-US" altLang="ja-JP" sz="800">
              <a:solidFill>
                <a:sysClr val="windowText" lastClr="000000"/>
              </a:solidFill>
              <a:effectLst/>
              <a:latin typeface="+mn-lt"/>
              <a:ea typeface="+mn-ea"/>
              <a:cs typeface="+mn-cs"/>
            </a:rPr>
            <a:t>12,014</a:t>
          </a:r>
          <a:r>
            <a:rPr kumimoji="1" lang="ja-JP" altLang="ja-JP" sz="800">
              <a:solidFill>
                <a:sysClr val="windowText" lastClr="000000"/>
              </a:solidFill>
              <a:effectLst/>
              <a:latin typeface="+mn-lt"/>
              <a:ea typeface="+mn-ea"/>
              <a:cs typeface="+mn-cs"/>
            </a:rPr>
            <a:t>円</a:t>
          </a:r>
          <a:r>
            <a:rPr kumimoji="1" lang="ja-JP" altLang="en-US" sz="800">
              <a:solidFill>
                <a:sysClr val="windowText" lastClr="000000"/>
              </a:solidFill>
              <a:effectLst/>
              <a:latin typeface="+mn-lt"/>
              <a:ea typeface="+mn-ea"/>
              <a:cs typeface="+mn-cs"/>
            </a:rPr>
            <a:t>減少</a:t>
          </a:r>
          <a:r>
            <a:rPr kumimoji="1" lang="ja-JP" altLang="ja-JP" sz="800">
              <a:solidFill>
                <a:sysClr val="windowText" lastClr="000000"/>
              </a:solidFill>
              <a:effectLst/>
              <a:latin typeface="+mn-lt"/>
              <a:ea typeface="+mn-ea"/>
              <a:cs typeface="+mn-cs"/>
            </a:rPr>
            <a:t>した。類似団体平均を</a:t>
          </a:r>
          <a:r>
            <a:rPr kumimoji="1" lang="ja-JP" altLang="en-US" sz="800">
              <a:solidFill>
                <a:sysClr val="windowText" lastClr="000000"/>
              </a:solidFill>
              <a:effectLst/>
              <a:latin typeface="+mn-lt"/>
              <a:ea typeface="+mn-ea"/>
              <a:cs typeface="+mn-cs"/>
            </a:rPr>
            <a:t>下</a:t>
          </a:r>
          <a:r>
            <a:rPr kumimoji="1" lang="ja-JP" altLang="ja-JP" sz="800">
              <a:solidFill>
                <a:sysClr val="windowText" lastClr="000000"/>
              </a:solidFill>
              <a:effectLst/>
              <a:latin typeface="+mn-lt"/>
              <a:ea typeface="+mn-ea"/>
              <a:cs typeface="+mn-cs"/>
            </a:rPr>
            <a:t>回っているが、今後は</a:t>
          </a:r>
          <a:r>
            <a:rPr kumimoji="1" lang="ja-JP" altLang="en-US" sz="800">
              <a:solidFill>
                <a:sysClr val="windowText" lastClr="000000"/>
              </a:solidFill>
              <a:effectLst/>
              <a:latin typeface="+mn-lt"/>
              <a:ea typeface="+mn-ea"/>
              <a:cs typeface="+mn-cs"/>
            </a:rPr>
            <a:t>物価高騰や労務単価の増により増加</a:t>
          </a:r>
          <a:r>
            <a:rPr kumimoji="1" lang="ja-JP" altLang="ja-JP" sz="800">
              <a:solidFill>
                <a:sysClr val="windowText" lastClr="000000"/>
              </a:solidFill>
              <a:effectLst/>
              <a:latin typeface="+mn-lt"/>
              <a:ea typeface="+mn-ea"/>
              <a:cs typeface="+mn-cs"/>
            </a:rPr>
            <a:t>することが見込まれる。</a:t>
          </a:r>
          <a:endParaRPr lang="ja-JP" altLang="ja-JP" sz="1000">
            <a:solidFill>
              <a:sysClr val="windowText" lastClr="000000"/>
            </a:solidFill>
            <a:effectLst/>
          </a:endParaRPr>
        </a:p>
        <a:p>
          <a:r>
            <a:rPr kumimoji="1" lang="ja-JP" altLang="ja-JP" sz="800">
              <a:solidFill>
                <a:sysClr val="windowText" lastClr="000000"/>
              </a:solidFill>
              <a:effectLst/>
              <a:latin typeface="+mn-lt"/>
              <a:ea typeface="+mn-ea"/>
              <a:cs typeface="+mn-cs"/>
            </a:rPr>
            <a:t>・扶助費は、</a:t>
          </a:r>
          <a:r>
            <a:rPr kumimoji="1" lang="ja-JP" altLang="en-US" sz="800">
              <a:solidFill>
                <a:sysClr val="windowText" lastClr="000000"/>
              </a:solidFill>
              <a:effectLst/>
              <a:latin typeface="+mn-lt"/>
              <a:ea typeface="+mn-ea"/>
              <a:cs typeface="+mn-cs"/>
            </a:rPr>
            <a:t>定額減税補足給付金</a:t>
          </a:r>
          <a:r>
            <a:rPr kumimoji="1" lang="ja-JP" altLang="ja-JP" sz="800">
              <a:solidFill>
                <a:sysClr val="windowText" lastClr="000000"/>
              </a:solidFill>
              <a:effectLst/>
              <a:latin typeface="+mn-lt"/>
              <a:ea typeface="+mn-ea"/>
              <a:cs typeface="+mn-cs"/>
            </a:rPr>
            <a:t>の増などにより、住民一人当たりのコストは前年度から</a:t>
          </a:r>
          <a:r>
            <a:rPr kumimoji="1" lang="en-US" altLang="ja-JP" sz="800">
              <a:solidFill>
                <a:sysClr val="windowText" lastClr="000000"/>
              </a:solidFill>
              <a:effectLst/>
              <a:latin typeface="+mn-lt"/>
              <a:ea typeface="+mn-ea"/>
              <a:cs typeface="+mn-cs"/>
            </a:rPr>
            <a:t>9,024</a:t>
          </a:r>
          <a:r>
            <a:rPr kumimoji="1" lang="ja-JP" altLang="ja-JP" sz="800">
              <a:solidFill>
                <a:sysClr val="windowText" lastClr="000000"/>
              </a:solidFill>
              <a:effectLst/>
              <a:latin typeface="+mn-lt"/>
              <a:ea typeface="+mn-ea"/>
              <a:cs typeface="+mn-cs"/>
            </a:rPr>
            <a:t>円増加した。類似団体平均を下回っているが、高齢化の進展</a:t>
          </a:r>
          <a:r>
            <a:rPr kumimoji="1" lang="ja-JP" altLang="en-US" sz="800">
              <a:solidFill>
                <a:sysClr val="windowText" lastClr="000000"/>
              </a:solidFill>
              <a:effectLst/>
              <a:latin typeface="+mn-lt"/>
              <a:ea typeface="+mn-ea"/>
              <a:cs typeface="+mn-cs"/>
            </a:rPr>
            <a:t>や障害福祉サービスの増</a:t>
          </a:r>
          <a:r>
            <a:rPr kumimoji="1" lang="ja-JP" altLang="ja-JP" sz="800">
              <a:solidFill>
                <a:sysClr val="windowText" lastClr="000000"/>
              </a:solidFill>
              <a:effectLst/>
              <a:latin typeface="+mn-lt"/>
              <a:ea typeface="+mn-ea"/>
              <a:cs typeface="+mn-cs"/>
            </a:rPr>
            <a:t>などにより、今後も増加することが見込まれる。</a:t>
          </a:r>
          <a:endParaRPr lang="ja-JP" altLang="ja-JP" sz="1000">
            <a:solidFill>
              <a:sysClr val="windowText" lastClr="000000"/>
            </a:solidFill>
            <a:effectLst/>
          </a:endParaRPr>
        </a:p>
        <a:p>
          <a:r>
            <a:rPr kumimoji="1" lang="ja-JP" altLang="ja-JP" sz="800">
              <a:solidFill>
                <a:sysClr val="windowText" lastClr="000000"/>
              </a:solidFill>
              <a:effectLst/>
              <a:latin typeface="+mn-lt"/>
              <a:ea typeface="+mn-ea"/>
              <a:cs typeface="+mn-cs"/>
            </a:rPr>
            <a:t>・普通建設事業費は、</a:t>
          </a:r>
          <a:r>
            <a:rPr kumimoji="1" lang="ja-JP" altLang="en-US" sz="800">
              <a:solidFill>
                <a:sysClr val="windowText" lastClr="000000"/>
              </a:solidFill>
              <a:effectLst/>
              <a:latin typeface="+mn-lt"/>
              <a:ea typeface="+mn-ea"/>
              <a:cs typeface="+mn-cs"/>
            </a:rPr>
            <a:t>民間保育所等整備費補助金や幼稚園認定こども園化工事費の増</a:t>
          </a:r>
          <a:r>
            <a:rPr kumimoji="1" lang="ja-JP" altLang="ja-JP" sz="800">
              <a:solidFill>
                <a:sysClr val="windowText" lastClr="000000"/>
              </a:solidFill>
              <a:effectLst/>
              <a:latin typeface="+mn-lt"/>
              <a:ea typeface="+mn-ea"/>
              <a:cs typeface="+mn-cs"/>
            </a:rPr>
            <a:t>などにより、住民一人当たりのコストは前年度から</a:t>
          </a:r>
          <a:r>
            <a:rPr kumimoji="1" lang="en-US" altLang="ja-JP" sz="800">
              <a:solidFill>
                <a:sysClr val="windowText" lastClr="000000"/>
              </a:solidFill>
              <a:effectLst/>
              <a:latin typeface="+mn-lt"/>
              <a:ea typeface="+mn-ea"/>
              <a:cs typeface="+mn-cs"/>
            </a:rPr>
            <a:t>16,402</a:t>
          </a:r>
          <a:r>
            <a:rPr kumimoji="1" lang="ja-JP" altLang="ja-JP" sz="800">
              <a:solidFill>
                <a:sysClr val="windowText" lastClr="000000"/>
              </a:solidFill>
              <a:effectLst/>
              <a:latin typeface="+mn-lt"/>
              <a:ea typeface="+mn-ea"/>
              <a:cs typeface="+mn-cs"/>
            </a:rPr>
            <a:t>円増加した。類似団体平均を下回る状況が続いて</a:t>
          </a:r>
          <a:r>
            <a:rPr kumimoji="1" lang="ja-JP" altLang="en-US" sz="800">
              <a:solidFill>
                <a:sysClr val="windowText" lastClr="000000"/>
              </a:solidFill>
              <a:effectLst/>
              <a:latin typeface="+mn-lt"/>
              <a:ea typeface="+mn-ea"/>
              <a:cs typeface="+mn-cs"/>
            </a:rPr>
            <a:t>いるが、老朽化した公共施設の大規模改修や新庁舎建設などの大型事業を予定しており、今後は増加することが見込まれる。</a:t>
          </a:r>
          <a:endParaRPr kumimoji="1" lang="en-US" altLang="ja-JP" sz="800">
            <a:solidFill>
              <a:sysClr val="windowText" lastClr="000000"/>
            </a:solidFill>
            <a:effectLst/>
            <a:latin typeface="+mn-lt"/>
            <a:ea typeface="+mn-ea"/>
            <a:cs typeface="+mn-cs"/>
          </a:endParaRPr>
        </a:p>
        <a:p>
          <a:r>
            <a:rPr kumimoji="1" lang="ja-JP" altLang="ja-JP" sz="800">
              <a:solidFill>
                <a:sysClr val="windowText" lastClr="000000"/>
              </a:solidFill>
              <a:effectLst/>
              <a:latin typeface="+mn-lt"/>
              <a:ea typeface="+mn-ea"/>
              <a:cs typeface="+mn-cs"/>
            </a:rPr>
            <a:t>・公債費は、類似団体と比較して住民一人当たりのコストが低い状況となっている。これまでの節度ある借入れによる結果だが、</a:t>
          </a:r>
          <a:r>
            <a:rPr kumimoji="1" lang="ja-JP" altLang="en-US" sz="800">
              <a:solidFill>
                <a:sysClr val="windowText" lastClr="000000"/>
              </a:solidFill>
              <a:effectLst/>
              <a:latin typeface="+mn-lt"/>
              <a:ea typeface="+mn-ea"/>
              <a:cs typeface="+mn-cs"/>
            </a:rPr>
            <a:t>普通建設事業費費の増加に伴い、</a:t>
          </a:r>
          <a:r>
            <a:rPr kumimoji="1" lang="ja-JP" altLang="ja-JP" sz="800">
              <a:solidFill>
                <a:sysClr val="windowText" lastClr="000000"/>
              </a:solidFill>
              <a:effectLst/>
              <a:latin typeface="+mn-lt"/>
              <a:ea typeface="+mn-ea"/>
              <a:cs typeface="+mn-cs"/>
            </a:rPr>
            <a:t>今後は増加することが見込まれる。</a:t>
          </a:r>
          <a:endParaRPr lang="ja-JP" altLang="ja-JP" sz="1000">
            <a:solidFill>
              <a:sysClr val="windowText" lastClr="000000"/>
            </a:solidFill>
            <a:effectLst/>
          </a:endParaRPr>
        </a:p>
        <a:p>
          <a:r>
            <a:rPr kumimoji="1" lang="ja-JP" altLang="ja-JP" sz="800">
              <a:solidFill>
                <a:sysClr val="windowText" lastClr="000000"/>
              </a:solidFill>
              <a:effectLst/>
              <a:latin typeface="+mn-lt"/>
              <a:ea typeface="+mn-ea"/>
              <a:cs typeface="+mn-cs"/>
            </a:rPr>
            <a:t>・繰出金は、介護保険事業を一部知多北部広域連合で実施しており、補助費等として支出していることから、類似団体と比較すると住民一人当たりのコストが低い状況となっている。</a:t>
          </a:r>
          <a:endParaRPr lang="ja-JP" altLang="ja-JP" sz="10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83,017
80,610
45.90
34,360,606
32,825,779
1,455,473
18,809,133
14,236,971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64262</xdr:rowOff>
    </xdr:from>
    <xdr:to>
      <xdr:col>24</xdr:col>
      <xdr:colOff>63500</xdr:colOff>
      <xdr:row>36</xdr:row>
      <xdr:rowOff>98552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3646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98552</xdr:rowOff>
    </xdr:from>
    <xdr:to>
      <xdr:col>19</xdr:col>
      <xdr:colOff>177800</xdr:colOff>
      <xdr:row>36</xdr:row>
      <xdr:rowOff>170332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70752"/>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170332</xdr:rowOff>
    </xdr:from>
    <xdr:to>
      <xdr:col>15</xdr:col>
      <xdr:colOff>50800</xdr:colOff>
      <xdr:row>37</xdr:row>
      <xdr:rowOff>13056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42532"/>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114554</xdr:rowOff>
    </xdr:from>
    <xdr:to>
      <xdr:col>10</xdr:col>
      <xdr:colOff>114300</xdr:colOff>
      <xdr:row>37</xdr:row>
      <xdr:rowOff>13056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86754"/>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13462</xdr:rowOff>
    </xdr:from>
    <xdr:to>
      <xdr:col>24</xdr:col>
      <xdr:colOff>114300</xdr:colOff>
      <xdr:row>36</xdr:row>
      <xdr:rowOff>115062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163339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6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47752</xdr:rowOff>
    </xdr:from>
    <xdr:to>
      <xdr:col>20</xdr:col>
      <xdr:colOff>38100</xdr:colOff>
      <xdr:row>36</xdr:row>
      <xdr:rowOff>149352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140479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119532</xdr:rowOff>
    </xdr:from>
    <xdr:to>
      <xdr:col>15</xdr:col>
      <xdr:colOff>101600</xdr:colOff>
      <xdr:row>37</xdr:row>
      <xdr:rowOff>49682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9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40809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8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133706</xdr:rowOff>
    </xdr:from>
    <xdr:to>
      <xdr:col>10</xdr:col>
      <xdr:colOff>165100</xdr:colOff>
      <xdr:row>37</xdr:row>
      <xdr:rowOff>63856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54983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9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63754</xdr:rowOff>
    </xdr:from>
    <xdr:to>
      <xdr:col>6</xdr:col>
      <xdr:colOff>38100</xdr:colOff>
      <xdr:row>36</xdr:row>
      <xdr:rowOff>165354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156481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18831</xdr:rowOff>
    </xdr:from>
    <xdr:to>
      <xdr:col>24</xdr:col>
      <xdr:colOff>63500</xdr:colOff>
      <xdr:row>57</xdr:row>
      <xdr:rowOff>89157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91481"/>
          <a:ext cx="838200" cy="7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70930</xdr:rowOff>
    </xdr:from>
    <xdr:to>
      <xdr:col>19</xdr:col>
      <xdr:colOff>177800</xdr:colOff>
      <xdr:row>57</xdr:row>
      <xdr:rowOff>89157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43580"/>
          <a:ext cx="889000" cy="1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70930</xdr:rowOff>
    </xdr:from>
    <xdr:to>
      <xdr:col>15</xdr:col>
      <xdr:colOff>50800</xdr:colOff>
      <xdr:row>57</xdr:row>
      <xdr:rowOff>135158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43580"/>
          <a:ext cx="889000" cy="6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16172</xdr:rowOff>
    </xdr:from>
    <xdr:to>
      <xdr:col>10</xdr:col>
      <xdr:colOff>114300</xdr:colOff>
      <xdr:row>57</xdr:row>
      <xdr:rowOff>135158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03022"/>
          <a:ext cx="889000" cy="80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139481</xdr:rowOff>
    </xdr:from>
    <xdr:to>
      <xdr:col>24</xdr:col>
      <xdr:colOff>114300</xdr:colOff>
      <xdr:row>57</xdr:row>
      <xdr:rowOff>69631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54408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38357</xdr:rowOff>
    </xdr:from>
    <xdr:to>
      <xdr:col>20</xdr:col>
      <xdr:colOff>38100</xdr:colOff>
      <xdr:row>57</xdr:row>
      <xdr:rowOff>139957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1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131084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20130</xdr:rowOff>
    </xdr:from>
    <xdr:to>
      <xdr:col>15</xdr:col>
      <xdr:colOff>101600</xdr:colOff>
      <xdr:row>57</xdr:row>
      <xdr:rowOff>121730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112857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8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84358</xdr:rowOff>
    </xdr:from>
    <xdr:to>
      <xdr:col>10</xdr:col>
      <xdr:colOff>165100</xdr:colOff>
      <xdr:row>58</xdr:row>
      <xdr:rowOff>14508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5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4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136822</xdr:rowOff>
    </xdr:from>
    <xdr:to>
      <xdr:col>6</xdr:col>
      <xdr:colOff>38100</xdr:colOff>
      <xdr:row>53</xdr:row>
      <xdr:rowOff>66972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58099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134834</xdr:rowOff>
    </xdr:from>
    <xdr:to>
      <xdr:col>24</xdr:col>
      <xdr:colOff>63500</xdr:colOff>
      <xdr:row>76</xdr:row>
      <xdr:rowOff>167601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3584"/>
          <a:ext cx="838200" cy="20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167601</xdr:rowOff>
    </xdr:from>
    <xdr:to>
      <xdr:col>19</xdr:col>
      <xdr:colOff>177800</xdr:colOff>
      <xdr:row>77</xdr:row>
      <xdr:rowOff>59516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97801"/>
          <a:ext cx="889000" cy="6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59516</xdr:rowOff>
    </xdr:from>
    <xdr:to>
      <xdr:col>15</xdr:col>
      <xdr:colOff>50800</xdr:colOff>
      <xdr:row>77</xdr:row>
      <xdr:rowOff>60920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61166"/>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60920</xdr:rowOff>
    </xdr:from>
    <xdr:to>
      <xdr:col>10</xdr:col>
      <xdr:colOff>114300</xdr:colOff>
      <xdr:row>79</xdr:row>
      <xdr:rowOff>4304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2570"/>
          <a:ext cx="889000" cy="28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84034</xdr:rowOff>
    </xdr:from>
    <xdr:to>
      <xdr:col>24</xdr:col>
      <xdr:colOff>114300</xdr:colOff>
      <xdr:row>76</xdr:row>
      <xdr:rowOff>14185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27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62461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2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116801</xdr:rowOff>
    </xdr:from>
    <xdr:to>
      <xdr:col>20</xdr:col>
      <xdr:colOff>38100</xdr:colOff>
      <xdr:row>77</xdr:row>
      <xdr:rowOff>46951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38078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3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8716</xdr:rowOff>
    </xdr:from>
    <xdr:to>
      <xdr:col>15</xdr:col>
      <xdr:colOff>101600</xdr:colOff>
      <xdr:row>77</xdr:row>
      <xdr:rowOff>110316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101443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10120</xdr:rowOff>
    </xdr:from>
    <xdr:to>
      <xdr:col>10</xdr:col>
      <xdr:colOff>165100</xdr:colOff>
      <xdr:row>77</xdr:row>
      <xdr:rowOff>111720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102847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124954</xdr:rowOff>
    </xdr:from>
    <xdr:to>
      <xdr:col>6</xdr:col>
      <xdr:colOff>38100</xdr:colOff>
      <xdr:row>79</xdr:row>
      <xdr:rowOff>55104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46231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9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42507</xdr:rowOff>
    </xdr:from>
    <xdr:to>
      <xdr:col>24</xdr:col>
      <xdr:colOff>63500</xdr:colOff>
      <xdr:row>96</xdr:row>
      <xdr:rowOff>83541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30257"/>
          <a:ext cx="838200" cy="2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42507</xdr:rowOff>
    </xdr:from>
    <xdr:to>
      <xdr:col>19</xdr:col>
      <xdr:colOff>177800</xdr:colOff>
      <xdr:row>95</xdr:row>
      <xdr:rowOff>90570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30257"/>
          <a:ext cx="889000" cy="4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4826</xdr:rowOff>
    </xdr:from>
    <xdr:to>
      <xdr:col>15</xdr:col>
      <xdr:colOff>50800</xdr:colOff>
      <xdr:row>95</xdr:row>
      <xdr:rowOff>90570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292576"/>
          <a:ext cx="889000" cy="8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4826</xdr:rowOff>
    </xdr:from>
    <xdr:to>
      <xdr:col>10</xdr:col>
      <xdr:colOff>114300</xdr:colOff>
      <xdr:row>96</xdr:row>
      <xdr:rowOff>74073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92576"/>
          <a:ext cx="889000" cy="24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32741</xdr:rowOff>
    </xdr:from>
    <xdr:to>
      <xdr:col>24</xdr:col>
      <xdr:colOff>114300</xdr:colOff>
      <xdr:row>96</xdr:row>
      <xdr:rowOff>134341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55618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4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163157</xdr:rowOff>
    </xdr:from>
    <xdr:to>
      <xdr:col>20</xdr:col>
      <xdr:colOff>38100</xdr:colOff>
      <xdr:row>95</xdr:row>
      <xdr:rowOff>93307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109834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5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39770</xdr:rowOff>
    </xdr:from>
    <xdr:to>
      <xdr:col>15</xdr:col>
      <xdr:colOff>101600</xdr:colOff>
      <xdr:row>95</xdr:row>
      <xdr:rowOff>141370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157897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0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125476</xdr:rowOff>
    </xdr:from>
    <xdr:to>
      <xdr:col>10</xdr:col>
      <xdr:colOff>165100</xdr:colOff>
      <xdr:row>95</xdr:row>
      <xdr:rowOff>55626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72153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23273</xdr:rowOff>
    </xdr:from>
    <xdr:to>
      <xdr:col>6</xdr:col>
      <xdr:colOff>38100</xdr:colOff>
      <xdr:row>96</xdr:row>
      <xdr:rowOff>124873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141400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5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41184</xdr:rowOff>
    </xdr:from>
    <xdr:to>
      <xdr:col>55</xdr:col>
      <xdr:colOff>0</xdr:colOff>
      <xdr:row>39</xdr:row>
      <xdr:rowOff>42055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7734"/>
          <a:ext cx="8382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41184</xdr:rowOff>
    </xdr:from>
    <xdr:to>
      <xdr:col>50</xdr:col>
      <xdr:colOff>114300</xdr:colOff>
      <xdr:row>39</xdr:row>
      <xdr:rowOff>42490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27734"/>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41838</xdr:rowOff>
    </xdr:from>
    <xdr:to>
      <xdr:col>45</xdr:col>
      <xdr:colOff>177800</xdr:colOff>
      <xdr:row>39</xdr:row>
      <xdr:rowOff>42490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28388"/>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39769</xdr:rowOff>
    </xdr:from>
    <xdr:to>
      <xdr:col>41</xdr:col>
      <xdr:colOff>50800</xdr:colOff>
      <xdr:row>39</xdr:row>
      <xdr:rowOff>41838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26319"/>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162705</xdr:rowOff>
    </xdr:from>
    <xdr:to>
      <xdr:col>55</xdr:col>
      <xdr:colOff>50800</xdr:colOff>
      <xdr:row>39</xdr:row>
      <xdr:rowOff>92855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77632</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2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161834</xdr:rowOff>
    </xdr:from>
    <xdr:to>
      <xdr:col>50</xdr:col>
      <xdr:colOff>165100</xdr:colOff>
      <xdr:row>39</xdr:row>
      <xdr:rowOff>91984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83111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6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163140</xdr:rowOff>
    </xdr:from>
    <xdr:to>
      <xdr:col>46</xdr:col>
      <xdr:colOff>38100</xdr:colOff>
      <xdr:row>39</xdr:row>
      <xdr:rowOff>93290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84417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7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162488</xdr:rowOff>
    </xdr:from>
    <xdr:to>
      <xdr:col>41</xdr:col>
      <xdr:colOff>101600</xdr:colOff>
      <xdr:row>39</xdr:row>
      <xdr:rowOff>92638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83765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70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160419</xdr:rowOff>
    </xdr:from>
    <xdr:to>
      <xdr:col>36</xdr:col>
      <xdr:colOff>165100</xdr:colOff>
      <xdr:row>39</xdr:row>
      <xdr:rowOff>90569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81696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6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56359</xdr:rowOff>
    </xdr:from>
    <xdr:to>
      <xdr:col>55</xdr:col>
      <xdr:colOff>0</xdr:colOff>
      <xdr:row>59</xdr:row>
      <xdr:rowOff>66341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71909"/>
          <a:ext cx="8382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66341</xdr:rowOff>
    </xdr:from>
    <xdr:to>
      <xdr:col>50</xdr:col>
      <xdr:colOff>114300</xdr:colOff>
      <xdr:row>59</xdr:row>
      <xdr:rowOff>69509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81891"/>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69509</xdr:rowOff>
    </xdr:from>
    <xdr:to>
      <xdr:col>45</xdr:col>
      <xdr:colOff>177800</xdr:colOff>
      <xdr:row>59</xdr:row>
      <xdr:rowOff>74974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85059"/>
          <a:ext cx="889000" cy="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68518</xdr:rowOff>
    </xdr:from>
    <xdr:to>
      <xdr:col>41</xdr:col>
      <xdr:colOff>50800</xdr:colOff>
      <xdr:row>59</xdr:row>
      <xdr:rowOff>74974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84068"/>
          <a:ext cx="889000" cy="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5559</xdr:rowOff>
    </xdr:from>
    <xdr:to>
      <xdr:col>55</xdr:col>
      <xdr:colOff>50800</xdr:colOff>
      <xdr:row>59</xdr:row>
      <xdr:rowOff>107159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91936</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3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15541</xdr:rowOff>
    </xdr:from>
    <xdr:to>
      <xdr:col>50</xdr:col>
      <xdr:colOff>165100</xdr:colOff>
      <xdr:row>59</xdr:row>
      <xdr:rowOff>117141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3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108268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2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18709</xdr:rowOff>
    </xdr:from>
    <xdr:to>
      <xdr:col>46</xdr:col>
      <xdr:colOff>38100</xdr:colOff>
      <xdr:row>59</xdr:row>
      <xdr:rowOff>120309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111436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22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24174</xdr:rowOff>
    </xdr:from>
    <xdr:to>
      <xdr:col>41</xdr:col>
      <xdr:colOff>101600</xdr:colOff>
      <xdr:row>59</xdr:row>
      <xdr:rowOff>125774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116901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23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17718</xdr:rowOff>
    </xdr:from>
    <xdr:to>
      <xdr:col>36</xdr:col>
      <xdr:colOff>165100</xdr:colOff>
      <xdr:row>59</xdr:row>
      <xdr:rowOff>119318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110445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2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39619</xdr:rowOff>
    </xdr:from>
    <xdr:to>
      <xdr:col>55</xdr:col>
      <xdr:colOff>0</xdr:colOff>
      <xdr:row>78</xdr:row>
      <xdr:rowOff>41904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41269"/>
          <a:ext cx="8382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39619</xdr:rowOff>
    </xdr:from>
    <xdr:to>
      <xdr:col>50</xdr:col>
      <xdr:colOff>114300</xdr:colOff>
      <xdr:row>77</xdr:row>
      <xdr:rowOff>91785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41269"/>
          <a:ext cx="889000" cy="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139036</xdr:rowOff>
    </xdr:from>
    <xdr:to>
      <xdr:col>45</xdr:col>
      <xdr:colOff>177800</xdr:colOff>
      <xdr:row>77</xdr:row>
      <xdr:rowOff>91785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69236"/>
          <a:ext cx="889000" cy="1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139036</xdr:rowOff>
    </xdr:from>
    <xdr:to>
      <xdr:col>41</xdr:col>
      <xdr:colOff>50800</xdr:colOff>
      <xdr:row>77</xdr:row>
      <xdr:rowOff>141094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69236"/>
          <a:ext cx="889000" cy="17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162554</xdr:rowOff>
    </xdr:from>
    <xdr:to>
      <xdr:col>55</xdr:col>
      <xdr:colOff>50800</xdr:colOff>
      <xdr:row>78</xdr:row>
      <xdr:rowOff>92704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77481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7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160269</xdr:rowOff>
    </xdr:from>
    <xdr:to>
      <xdr:col>50</xdr:col>
      <xdr:colOff>165100</xdr:colOff>
      <xdr:row>77</xdr:row>
      <xdr:rowOff>90419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9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81546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40985</xdr:rowOff>
    </xdr:from>
    <xdr:to>
      <xdr:col>46</xdr:col>
      <xdr:colOff>38100</xdr:colOff>
      <xdr:row>77</xdr:row>
      <xdr:rowOff>142585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133712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3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88236</xdr:rowOff>
    </xdr:from>
    <xdr:to>
      <xdr:col>41</xdr:col>
      <xdr:colOff>101600</xdr:colOff>
      <xdr:row>77</xdr:row>
      <xdr:rowOff>18386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1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9513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1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90294</xdr:rowOff>
    </xdr:from>
    <xdr:to>
      <xdr:col>36</xdr:col>
      <xdr:colOff>165100</xdr:colOff>
      <xdr:row>78</xdr:row>
      <xdr:rowOff>20444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9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11571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8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43599</xdr:rowOff>
    </xdr:from>
    <xdr:to>
      <xdr:col>55</xdr:col>
      <xdr:colOff>0</xdr:colOff>
      <xdr:row>97</xdr:row>
      <xdr:rowOff>43638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74249"/>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20155</xdr:rowOff>
    </xdr:from>
    <xdr:to>
      <xdr:col>50</xdr:col>
      <xdr:colOff>114300</xdr:colOff>
      <xdr:row>97</xdr:row>
      <xdr:rowOff>43638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50805"/>
          <a:ext cx="889000" cy="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166866</xdr:rowOff>
    </xdr:from>
    <xdr:to>
      <xdr:col>45</xdr:col>
      <xdr:colOff>177800</xdr:colOff>
      <xdr:row>97</xdr:row>
      <xdr:rowOff>20155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26066"/>
          <a:ext cx="889000" cy="2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166866</xdr:rowOff>
    </xdr:from>
    <xdr:to>
      <xdr:col>41</xdr:col>
      <xdr:colOff>50800</xdr:colOff>
      <xdr:row>97</xdr:row>
      <xdr:rowOff>27572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26066"/>
          <a:ext cx="8890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164249</xdr:rowOff>
    </xdr:from>
    <xdr:to>
      <xdr:col>55</xdr:col>
      <xdr:colOff>50800</xdr:colOff>
      <xdr:row>97</xdr:row>
      <xdr:rowOff>94399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2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79176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3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164288</xdr:rowOff>
    </xdr:from>
    <xdr:to>
      <xdr:col>50</xdr:col>
      <xdr:colOff>165100</xdr:colOff>
      <xdr:row>97</xdr:row>
      <xdr:rowOff>94438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85565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140805</xdr:rowOff>
    </xdr:from>
    <xdr:to>
      <xdr:col>46</xdr:col>
      <xdr:colOff>38100</xdr:colOff>
      <xdr:row>97</xdr:row>
      <xdr:rowOff>70955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62082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116066</xdr:rowOff>
    </xdr:from>
    <xdr:to>
      <xdr:col>41</xdr:col>
      <xdr:colOff>101600</xdr:colOff>
      <xdr:row>97</xdr:row>
      <xdr:rowOff>46216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7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37343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6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148222</xdr:rowOff>
    </xdr:from>
    <xdr:to>
      <xdr:col>36</xdr:col>
      <xdr:colOff>165100</xdr:colOff>
      <xdr:row>97</xdr:row>
      <xdr:rowOff>78372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69499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0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89789</xdr:rowOff>
    </xdr:from>
    <xdr:to>
      <xdr:col>85</xdr:col>
      <xdr:colOff>127000</xdr:colOff>
      <xdr:row>39</xdr:row>
      <xdr:rowOff>9322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04889"/>
          <a:ext cx="8382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163017</xdr:rowOff>
    </xdr:from>
    <xdr:to>
      <xdr:col>81</xdr:col>
      <xdr:colOff>50800</xdr:colOff>
      <xdr:row>39</xdr:row>
      <xdr:rowOff>9322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78117"/>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123851</xdr:rowOff>
    </xdr:from>
    <xdr:to>
      <xdr:col>76</xdr:col>
      <xdr:colOff>114300</xdr:colOff>
      <xdr:row>38</xdr:row>
      <xdr:rowOff>163017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38951"/>
          <a:ext cx="889000" cy="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123851</xdr:rowOff>
    </xdr:from>
    <xdr:to>
      <xdr:col>71</xdr:col>
      <xdr:colOff>177800</xdr:colOff>
      <xdr:row>39</xdr:row>
      <xdr:rowOff>33515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38951"/>
          <a:ext cx="889000" cy="8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38989</xdr:rowOff>
    </xdr:from>
    <xdr:to>
      <xdr:col>85</xdr:col>
      <xdr:colOff>177800</xdr:colOff>
      <xdr:row>38</xdr:row>
      <xdr:rowOff>140589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125366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6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129972</xdr:rowOff>
    </xdr:from>
    <xdr:to>
      <xdr:col>81</xdr:col>
      <xdr:colOff>101600</xdr:colOff>
      <xdr:row>39</xdr:row>
      <xdr:rowOff>60122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51249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112217</xdr:rowOff>
    </xdr:from>
    <xdr:to>
      <xdr:col>76</xdr:col>
      <xdr:colOff>165100</xdr:colOff>
      <xdr:row>39</xdr:row>
      <xdr:rowOff>42367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33494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73051</xdr:rowOff>
    </xdr:from>
    <xdr:to>
      <xdr:col>72</xdr:col>
      <xdr:colOff>38100</xdr:colOff>
      <xdr:row>39</xdr:row>
      <xdr:rowOff>3201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165778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8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154165</xdr:rowOff>
    </xdr:from>
    <xdr:to>
      <xdr:col>67</xdr:col>
      <xdr:colOff>101600</xdr:colOff>
      <xdr:row>39</xdr:row>
      <xdr:rowOff>84315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75442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6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13989</xdr:rowOff>
    </xdr:from>
    <xdr:to>
      <xdr:col>85</xdr:col>
      <xdr:colOff>127000</xdr:colOff>
      <xdr:row>57</xdr:row>
      <xdr:rowOff>46755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15189"/>
          <a:ext cx="838200" cy="20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33630</xdr:rowOff>
    </xdr:from>
    <xdr:to>
      <xdr:col>81</xdr:col>
      <xdr:colOff>50800</xdr:colOff>
      <xdr:row>57</xdr:row>
      <xdr:rowOff>46755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806280"/>
          <a:ext cx="8890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33630</xdr:rowOff>
    </xdr:from>
    <xdr:to>
      <xdr:col>76</xdr:col>
      <xdr:colOff>114300</xdr:colOff>
      <xdr:row>57</xdr:row>
      <xdr:rowOff>135128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06280"/>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47289</xdr:rowOff>
    </xdr:from>
    <xdr:to>
      <xdr:col>71</xdr:col>
      <xdr:colOff>177800</xdr:colOff>
      <xdr:row>57</xdr:row>
      <xdr:rowOff>135128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48489"/>
          <a:ext cx="889000" cy="25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134639</xdr:rowOff>
    </xdr:from>
    <xdr:to>
      <xdr:col>85</xdr:col>
      <xdr:colOff>177800</xdr:colOff>
      <xdr:row>56</xdr:row>
      <xdr:rowOff>64789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113066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4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167405</xdr:rowOff>
    </xdr:from>
    <xdr:to>
      <xdr:col>81</xdr:col>
      <xdr:colOff>101600</xdr:colOff>
      <xdr:row>57</xdr:row>
      <xdr:rowOff>97555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6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88682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6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154280</xdr:rowOff>
    </xdr:from>
    <xdr:to>
      <xdr:col>76</xdr:col>
      <xdr:colOff>165100</xdr:colOff>
      <xdr:row>57</xdr:row>
      <xdr:rowOff>84430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75557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4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84328</xdr:rowOff>
    </xdr:from>
    <xdr:to>
      <xdr:col>72</xdr:col>
      <xdr:colOff>38100</xdr:colOff>
      <xdr:row>58</xdr:row>
      <xdr:rowOff>14478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5605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4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167939</xdr:rowOff>
    </xdr:from>
    <xdr:to>
      <xdr:col>67</xdr:col>
      <xdr:colOff>101600</xdr:colOff>
      <xdr:row>56</xdr:row>
      <xdr:rowOff>98089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89216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133116</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06216"/>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133116</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06216"/>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139472</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57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82316</xdr:rowOff>
    </xdr:from>
    <xdr:to>
      <xdr:col>76</xdr:col>
      <xdr:colOff>165100</xdr:colOff>
      <xdr:row>79</xdr:row>
      <xdr:rowOff>12466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3593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4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88672</xdr:rowOff>
    </xdr:from>
    <xdr:to>
      <xdr:col>67</xdr:col>
      <xdr:colOff>101600</xdr:colOff>
      <xdr:row>79</xdr:row>
      <xdr:rowOff>18822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9949</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77553</xdr:rowOff>
    </xdr:from>
    <xdr:to>
      <xdr:col>85</xdr:col>
      <xdr:colOff>127000</xdr:colOff>
      <xdr:row>97</xdr:row>
      <xdr:rowOff>85702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708203"/>
          <a:ext cx="838200" cy="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77553</xdr:rowOff>
    </xdr:from>
    <xdr:to>
      <xdr:col>81</xdr:col>
      <xdr:colOff>50800</xdr:colOff>
      <xdr:row>97</xdr:row>
      <xdr:rowOff>85342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708203"/>
          <a:ext cx="8890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85342</xdr:rowOff>
    </xdr:from>
    <xdr:to>
      <xdr:col>76</xdr:col>
      <xdr:colOff>114300</xdr:colOff>
      <xdr:row>97</xdr:row>
      <xdr:rowOff>114897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715992"/>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114897</xdr:rowOff>
    </xdr:from>
    <xdr:to>
      <xdr:col>71</xdr:col>
      <xdr:colOff>177800</xdr:colOff>
      <xdr:row>97</xdr:row>
      <xdr:rowOff>146329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745547"/>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34902</xdr:rowOff>
    </xdr:from>
    <xdr:to>
      <xdr:col>85</xdr:col>
      <xdr:colOff>177800</xdr:colOff>
      <xdr:row>97</xdr:row>
      <xdr:rowOff>136502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6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13329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6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26753</xdr:rowOff>
    </xdr:from>
    <xdr:to>
      <xdr:col>81</xdr:col>
      <xdr:colOff>101600</xdr:colOff>
      <xdr:row>97</xdr:row>
      <xdr:rowOff>128353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119480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5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34542</xdr:rowOff>
    </xdr:from>
    <xdr:to>
      <xdr:col>76</xdr:col>
      <xdr:colOff>165100</xdr:colOff>
      <xdr:row>97</xdr:row>
      <xdr:rowOff>136142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6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127269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5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64097</xdr:rowOff>
    </xdr:from>
    <xdr:to>
      <xdr:col>72</xdr:col>
      <xdr:colOff>38100</xdr:colOff>
      <xdr:row>97</xdr:row>
      <xdr:rowOff>165697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156824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95529</xdr:rowOff>
    </xdr:from>
    <xdr:to>
      <xdr:col>67</xdr:col>
      <xdr:colOff>101600</xdr:colOff>
      <xdr:row>98</xdr:row>
      <xdr:rowOff>25679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7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16806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8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・歳出決算総額は、住民一人当たり</a:t>
          </a:r>
          <a:r>
            <a:rPr kumimoji="1" lang="en-US" altLang="ja-JP" sz="1100" b="0" i="0" baseline="0">
              <a:solidFill>
                <a:sysClr val="windowText" lastClr="000000"/>
              </a:solidFill>
              <a:effectLst/>
              <a:latin typeface="+mn-lt"/>
              <a:ea typeface="+mn-ea"/>
              <a:cs typeface="+mn-cs"/>
            </a:rPr>
            <a:t>395,411</a:t>
          </a:r>
          <a:r>
            <a:rPr kumimoji="1" lang="ja-JP" altLang="ja-JP" sz="1100" b="0" i="0" baseline="0">
              <a:solidFill>
                <a:sysClr val="windowText" lastClr="000000"/>
              </a:solidFill>
              <a:effectLst/>
              <a:latin typeface="+mn-lt"/>
              <a:ea typeface="+mn-ea"/>
              <a:cs typeface="+mn-cs"/>
            </a:rPr>
            <a:t>円となっており、前年度から</a:t>
          </a:r>
          <a:r>
            <a:rPr kumimoji="1" lang="en-US" altLang="ja-JP" sz="1100" b="0" i="0" baseline="0">
              <a:solidFill>
                <a:sysClr val="windowText" lastClr="000000"/>
              </a:solidFill>
              <a:effectLst/>
              <a:latin typeface="+mn-lt"/>
              <a:ea typeface="+mn-ea"/>
              <a:cs typeface="+mn-cs"/>
            </a:rPr>
            <a:t>22,832</a:t>
          </a:r>
          <a:r>
            <a:rPr kumimoji="1" lang="ja-JP" altLang="ja-JP" sz="1100" b="0" i="0" baseline="0">
              <a:solidFill>
                <a:sysClr val="windowText" lastClr="000000"/>
              </a:solidFill>
              <a:effectLst/>
              <a:latin typeface="+mn-lt"/>
              <a:ea typeface="+mn-ea"/>
              <a:cs typeface="+mn-cs"/>
            </a:rPr>
            <a:t>円増加している。増加となった主な要因は、民生費の増による。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・民生費は、前年度と比較して住民一人当たりのコストが</a:t>
          </a:r>
          <a:r>
            <a:rPr kumimoji="1" lang="en-US" altLang="ja-JP" sz="1100" b="0" i="0" baseline="0">
              <a:solidFill>
                <a:sysClr val="windowText" lastClr="000000"/>
              </a:solidFill>
              <a:effectLst/>
              <a:latin typeface="+mn-lt"/>
              <a:ea typeface="+mn-ea"/>
              <a:cs typeface="+mn-cs"/>
            </a:rPr>
            <a:t>18,760</a:t>
          </a:r>
          <a:r>
            <a:rPr kumimoji="1" lang="ja-JP" altLang="ja-JP" sz="1100" b="0" i="0" baseline="0">
              <a:solidFill>
                <a:sysClr val="windowText" lastClr="000000"/>
              </a:solidFill>
              <a:effectLst/>
              <a:latin typeface="+mn-lt"/>
              <a:ea typeface="+mn-ea"/>
              <a:cs typeface="+mn-cs"/>
            </a:rPr>
            <a:t>円増加している。これは、</a:t>
          </a:r>
          <a:r>
            <a:rPr kumimoji="1" lang="ja-JP" altLang="en-US" sz="1100" b="0" i="0" baseline="0">
              <a:solidFill>
                <a:sysClr val="windowText" lastClr="000000"/>
              </a:solidFill>
              <a:effectLst/>
              <a:latin typeface="+mn-lt"/>
              <a:ea typeface="+mn-ea"/>
              <a:cs typeface="+mn-cs"/>
            </a:rPr>
            <a:t>定額減税補足給付金</a:t>
          </a:r>
          <a:r>
            <a:rPr kumimoji="1" lang="ja-JP" altLang="ja-JP" sz="1100" b="0" i="0" baseline="0">
              <a:solidFill>
                <a:sysClr val="windowText" lastClr="000000"/>
              </a:solidFill>
              <a:effectLst/>
              <a:latin typeface="+mn-lt"/>
              <a:ea typeface="+mn-ea"/>
              <a:cs typeface="+mn-cs"/>
            </a:rPr>
            <a:t>や障害福祉サービス経費などの増</a:t>
          </a:r>
          <a:r>
            <a:rPr kumimoji="1" lang="ja-JP" altLang="en-US" sz="1100" b="0" i="0" baseline="0">
              <a:solidFill>
                <a:sysClr val="windowText" lastClr="000000"/>
              </a:solidFill>
              <a:effectLst/>
              <a:latin typeface="+mn-lt"/>
              <a:ea typeface="+mn-ea"/>
              <a:cs typeface="+mn-cs"/>
            </a:rPr>
            <a:t>に加えて、民間保育所等整備費補助金の増</a:t>
          </a:r>
          <a:r>
            <a:rPr kumimoji="1" lang="ja-JP" altLang="ja-JP" sz="1100" b="0" i="0" baseline="0">
              <a:solidFill>
                <a:sysClr val="windowText" lastClr="000000"/>
              </a:solidFill>
              <a:effectLst/>
              <a:latin typeface="+mn-lt"/>
              <a:ea typeface="+mn-ea"/>
              <a:cs typeface="+mn-cs"/>
            </a:rPr>
            <a:t>によるものである。障害者自立支援給付費や児童発達支援給付費などの障害福祉サービス経費は全国的に増加が続いており、今後も増加が見込まれる。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・衛生費</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ごみ処理施設</a:t>
          </a:r>
          <a:r>
            <a:rPr kumimoji="1" lang="ja-JP" altLang="en-US" sz="1100" b="0" i="0" baseline="0">
              <a:solidFill>
                <a:sysClr val="windowText" lastClr="000000"/>
              </a:solidFill>
              <a:effectLst/>
              <a:latin typeface="+mn-lt"/>
              <a:ea typeface="+mn-ea"/>
              <a:cs typeface="+mn-cs"/>
            </a:rPr>
            <a:t>の運営が西知多医療厚生組合へ移行したことにより</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前年度と比較して</a:t>
          </a:r>
          <a:r>
            <a:rPr kumimoji="1" lang="en-US" altLang="ja-JP" sz="1100" b="0" i="0" baseline="0">
              <a:solidFill>
                <a:sysClr val="windowText" lastClr="000000"/>
              </a:solidFill>
              <a:effectLst/>
              <a:latin typeface="+mn-lt"/>
              <a:ea typeface="+mn-ea"/>
              <a:cs typeface="+mn-cs"/>
            </a:rPr>
            <a:t>11,154</a:t>
          </a:r>
          <a:r>
            <a:rPr kumimoji="1" lang="ja-JP" altLang="en-US" sz="1100" b="0" i="0" baseline="0">
              <a:solidFill>
                <a:sysClr val="windowText" lastClr="000000"/>
              </a:solidFill>
              <a:effectLst/>
              <a:latin typeface="+mn-lt"/>
              <a:ea typeface="+mn-ea"/>
              <a:cs typeface="+mn-cs"/>
            </a:rPr>
            <a:t>円減少し、類似団体平均と同程度となった。</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・教育費は、前年度と比較して</a:t>
          </a:r>
          <a:r>
            <a:rPr kumimoji="1" lang="en-US" altLang="ja-JP" sz="1100" b="0" i="0" baseline="0">
              <a:solidFill>
                <a:sysClr val="windowText" lastClr="000000"/>
              </a:solidFill>
              <a:effectLst/>
              <a:latin typeface="+mn-lt"/>
              <a:ea typeface="+mn-ea"/>
              <a:cs typeface="+mn-cs"/>
            </a:rPr>
            <a:t>10,720</a:t>
          </a:r>
          <a:r>
            <a:rPr kumimoji="1" lang="ja-JP" altLang="en-US" sz="1100" b="0" i="0" baseline="0">
              <a:solidFill>
                <a:sysClr val="windowText" lastClr="000000"/>
              </a:solidFill>
              <a:effectLst/>
              <a:latin typeface="+mn-lt"/>
              <a:ea typeface="+mn-ea"/>
              <a:cs typeface="+mn-cs"/>
            </a:rPr>
            <a:t>円増加している。これは、幼稚園認定こども園化工事や歴史民俗博物館空調設備改修工事、各小中学校の大規模改修工事の増によるものである。学校施設は老朽化が進んでいることから、今後も順次大規模改修が予定され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50">
              <a:solidFill>
                <a:sysClr val="windowText" lastClr="000000"/>
              </a:solidFill>
              <a:effectLst/>
              <a:latin typeface="+mn-lt"/>
              <a:ea typeface="+mn-ea"/>
              <a:cs typeface="+mn-cs"/>
            </a:rPr>
            <a:t>　財政調整基金残高の標準財政規模比は、分子の財政調整基金残高が</a:t>
          </a:r>
          <a:r>
            <a:rPr kumimoji="1" lang="ja-JP" altLang="en-US" sz="950">
              <a:solidFill>
                <a:sysClr val="windowText" lastClr="000000"/>
              </a:solidFill>
              <a:effectLst/>
              <a:latin typeface="+mn-lt"/>
              <a:ea typeface="+mn-ea"/>
              <a:cs typeface="+mn-cs"/>
            </a:rPr>
            <a:t>減</a:t>
          </a:r>
          <a:r>
            <a:rPr kumimoji="1" lang="ja-JP" altLang="ja-JP" sz="950">
              <a:solidFill>
                <a:sysClr val="windowText" lastClr="000000"/>
              </a:solidFill>
              <a:effectLst/>
              <a:latin typeface="+mn-lt"/>
              <a:ea typeface="+mn-ea"/>
              <a:cs typeface="+mn-cs"/>
            </a:rPr>
            <a:t>となった</a:t>
          </a:r>
          <a:r>
            <a:rPr kumimoji="1" lang="ja-JP" altLang="en-US" sz="950">
              <a:solidFill>
                <a:sysClr val="windowText" lastClr="000000"/>
              </a:solidFill>
              <a:effectLst/>
              <a:latin typeface="+mn-lt"/>
              <a:ea typeface="+mn-ea"/>
              <a:cs typeface="+mn-cs"/>
            </a:rPr>
            <a:t>ことに加えて</a:t>
          </a:r>
          <a:r>
            <a:rPr kumimoji="1" lang="ja-JP" altLang="ja-JP" sz="950">
              <a:solidFill>
                <a:sysClr val="windowText" lastClr="000000"/>
              </a:solidFill>
              <a:effectLst/>
              <a:latin typeface="+mn-lt"/>
              <a:ea typeface="+mn-ea"/>
              <a:cs typeface="+mn-cs"/>
            </a:rPr>
            <a:t>、</a:t>
          </a:r>
          <a:r>
            <a:rPr kumimoji="1" lang="ja-JP" altLang="en-US" sz="950">
              <a:solidFill>
                <a:sysClr val="windowText" lastClr="000000"/>
              </a:solidFill>
              <a:effectLst/>
              <a:latin typeface="+mn-lt"/>
              <a:ea typeface="+mn-ea"/>
              <a:cs typeface="+mn-cs"/>
            </a:rPr>
            <a:t>普通交付税の増などにより</a:t>
          </a:r>
          <a:r>
            <a:rPr kumimoji="1" lang="ja-JP" altLang="ja-JP" sz="950">
              <a:solidFill>
                <a:sysClr val="windowText" lastClr="000000"/>
              </a:solidFill>
              <a:effectLst/>
              <a:latin typeface="+mn-lt"/>
              <a:ea typeface="+mn-ea"/>
              <a:cs typeface="+mn-cs"/>
            </a:rPr>
            <a:t>分母の標準財政規模が増加したこと</a:t>
          </a:r>
          <a:r>
            <a:rPr kumimoji="1" lang="ja-JP" altLang="en-US" sz="950">
              <a:solidFill>
                <a:sysClr val="windowText" lastClr="000000"/>
              </a:solidFill>
              <a:effectLst/>
              <a:latin typeface="+mn-lt"/>
              <a:ea typeface="+mn-ea"/>
              <a:cs typeface="+mn-cs"/>
            </a:rPr>
            <a:t>で</a:t>
          </a:r>
          <a:r>
            <a:rPr kumimoji="1" lang="ja-JP" altLang="ja-JP" sz="950">
              <a:solidFill>
                <a:sysClr val="windowText" lastClr="000000"/>
              </a:solidFill>
              <a:effectLst/>
              <a:latin typeface="+mn-lt"/>
              <a:ea typeface="+mn-ea"/>
              <a:cs typeface="+mn-cs"/>
            </a:rPr>
            <a:t>、</a:t>
          </a:r>
          <a:r>
            <a:rPr kumimoji="1" lang="en-US" altLang="ja-JP" sz="950">
              <a:solidFill>
                <a:sysClr val="windowText" lastClr="000000"/>
              </a:solidFill>
              <a:effectLst/>
              <a:latin typeface="+mn-lt"/>
              <a:ea typeface="+mn-ea"/>
              <a:cs typeface="+mn-cs"/>
            </a:rPr>
            <a:t>0.98</a:t>
          </a:r>
          <a:r>
            <a:rPr kumimoji="1" lang="ja-JP" altLang="ja-JP" sz="950">
              <a:solidFill>
                <a:sysClr val="windowText" lastClr="000000"/>
              </a:solidFill>
              <a:effectLst/>
              <a:latin typeface="+mn-lt"/>
              <a:ea typeface="+mn-ea"/>
              <a:cs typeface="+mn-cs"/>
            </a:rPr>
            <a:t>％</a:t>
          </a:r>
          <a:r>
            <a:rPr kumimoji="1" lang="ja-JP" altLang="en-US" sz="950">
              <a:solidFill>
                <a:sysClr val="windowText" lastClr="000000"/>
              </a:solidFill>
              <a:effectLst/>
              <a:latin typeface="+mn-lt"/>
              <a:ea typeface="+mn-ea"/>
              <a:cs typeface="+mn-cs"/>
            </a:rPr>
            <a:t>の</a:t>
          </a:r>
          <a:r>
            <a:rPr kumimoji="1" lang="ja-JP" altLang="ja-JP" sz="950">
              <a:solidFill>
                <a:sysClr val="windowText" lastClr="000000"/>
              </a:solidFill>
              <a:effectLst/>
              <a:latin typeface="+mn-lt"/>
              <a:ea typeface="+mn-ea"/>
              <a:cs typeface="+mn-cs"/>
            </a:rPr>
            <a:t>減となった</a:t>
          </a:r>
          <a:r>
            <a:rPr kumimoji="1" lang="ja-JP" altLang="en-US" sz="950">
              <a:solidFill>
                <a:sysClr val="windowText" lastClr="000000"/>
              </a:solidFill>
              <a:effectLst/>
              <a:latin typeface="+mn-lt"/>
              <a:ea typeface="+mn-ea"/>
              <a:cs typeface="+mn-cs"/>
            </a:rPr>
            <a:t>が、標準財政規模の</a:t>
          </a:r>
          <a:r>
            <a:rPr kumimoji="1" lang="en-US" altLang="ja-JP" sz="950">
              <a:solidFill>
                <a:sysClr val="windowText" lastClr="000000"/>
              </a:solidFill>
              <a:effectLst/>
              <a:latin typeface="+mn-lt"/>
              <a:ea typeface="+mn-ea"/>
              <a:cs typeface="+mn-cs"/>
            </a:rPr>
            <a:t>10</a:t>
          </a:r>
          <a:r>
            <a:rPr kumimoji="1" lang="ja-JP" altLang="en-US" sz="950">
              <a:solidFill>
                <a:sysClr val="windowText" lastClr="000000"/>
              </a:solidFill>
              <a:effectLst/>
              <a:latin typeface="+mn-lt"/>
              <a:ea typeface="+mn-ea"/>
              <a:cs typeface="+mn-cs"/>
            </a:rPr>
            <a:t>％以上を確保することという目標は確保できている。</a:t>
          </a:r>
          <a:endParaRPr kumimoji="1" lang="en-US" altLang="ja-JP" sz="950">
            <a:solidFill>
              <a:sysClr val="windowText" lastClr="000000"/>
            </a:solidFill>
            <a:effectLst/>
            <a:latin typeface="+mn-lt"/>
            <a:ea typeface="+mn-ea"/>
            <a:cs typeface="+mn-cs"/>
          </a:endParaRPr>
        </a:p>
        <a:p>
          <a:r>
            <a:rPr kumimoji="1" lang="ja-JP" altLang="en-US" sz="950">
              <a:solidFill>
                <a:sysClr val="windowText" lastClr="000000"/>
              </a:solidFill>
              <a:effectLst/>
              <a:latin typeface="+mn-lt"/>
              <a:ea typeface="+mn-ea"/>
              <a:cs typeface="+mn-cs"/>
            </a:rPr>
            <a:t>　</a:t>
          </a:r>
          <a:r>
            <a:rPr kumimoji="1" lang="ja-JP" altLang="ja-JP" sz="950">
              <a:solidFill>
                <a:sysClr val="windowText" lastClr="000000"/>
              </a:solidFill>
              <a:effectLst/>
              <a:latin typeface="+mn-lt"/>
              <a:ea typeface="+mn-ea"/>
              <a:cs typeface="+mn-cs"/>
            </a:rPr>
            <a:t>実質収支額の標準財政規模比は、</a:t>
          </a:r>
          <a:r>
            <a:rPr kumimoji="1" lang="ja-JP" altLang="en-US" sz="950">
              <a:solidFill>
                <a:sysClr val="windowText" lastClr="000000"/>
              </a:solidFill>
              <a:effectLst/>
              <a:latin typeface="+mn-lt"/>
              <a:ea typeface="+mn-ea"/>
              <a:cs typeface="+mn-cs"/>
            </a:rPr>
            <a:t>分母の標準財政規模が増となったものの、地方債や国庫支出金等による</a:t>
          </a:r>
          <a:r>
            <a:rPr kumimoji="1" lang="ja-JP" altLang="ja-JP" sz="950">
              <a:solidFill>
                <a:sysClr val="windowText" lastClr="000000"/>
              </a:solidFill>
              <a:effectLst/>
              <a:latin typeface="+mn-lt"/>
              <a:ea typeface="+mn-ea"/>
              <a:cs typeface="+mn-cs"/>
            </a:rPr>
            <a:t>歳入総額</a:t>
          </a:r>
          <a:r>
            <a:rPr kumimoji="1" lang="ja-JP" altLang="en-US" sz="950">
              <a:solidFill>
                <a:sysClr val="windowText" lastClr="000000"/>
              </a:solidFill>
              <a:effectLst/>
              <a:latin typeface="+mn-lt"/>
              <a:ea typeface="+mn-ea"/>
              <a:cs typeface="+mn-cs"/>
            </a:rPr>
            <a:t>の伸びが、</a:t>
          </a:r>
          <a:r>
            <a:rPr kumimoji="1" lang="ja-JP" altLang="ja-JP" sz="950">
              <a:solidFill>
                <a:sysClr val="windowText" lastClr="000000"/>
              </a:solidFill>
              <a:effectLst/>
              <a:latin typeface="+mn-lt"/>
              <a:ea typeface="+mn-ea"/>
              <a:cs typeface="+mn-cs"/>
            </a:rPr>
            <a:t>人件費や普通建設事業費などによる歳出増額の伸びを上回ったことにより、</a:t>
          </a:r>
          <a:r>
            <a:rPr kumimoji="1" lang="ja-JP" altLang="en-US" sz="950">
              <a:solidFill>
                <a:sysClr val="windowText" lastClr="000000"/>
              </a:solidFill>
              <a:effectLst/>
              <a:latin typeface="+mn-lt"/>
              <a:ea typeface="+mn-ea"/>
              <a:cs typeface="+mn-cs"/>
            </a:rPr>
            <a:t>分子の実質収支額が増となったことで、</a:t>
          </a:r>
          <a:r>
            <a:rPr kumimoji="1" lang="en-US" altLang="ja-JP" sz="950">
              <a:solidFill>
                <a:sysClr val="windowText" lastClr="000000"/>
              </a:solidFill>
              <a:effectLst/>
              <a:latin typeface="+mn-lt"/>
              <a:ea typeface="+mn-ea"/>
              <a:cs typeface="+mn-cs"/>
            </a:rPr>
            <a:t>1.00</a:t>
          </a:r>
          <a:r>
            <a:rPr kumimoji="1" lang="ja-JP" altLang="ja-JP" sz="950">
              <a:solidFill>
                <a:sysClr val="windowText" lastClr="000000"/>
              </a:solidFill>
              <a:effectLst/>
              <a:latin typeface="+mn-lt"/>
              <a:ea typeface="+mn-ea"/>
              <a:cs typeface="+mn-cs"/>
            </a:rPr>
            <a:t>％の</a:t>
          </a:r>
          <a:r>
            <a:rPr kumimoji="1" lang="ja-JP" altLang="en-US" sz="950">
              <a:solidFill>
                <a:sysClr val="windowText" lastClr="000000"/>
              </a:solidFill>
              <a:effectLst/>
              <a:latin typeface="+mn-lt"/>
              <a:ea typeface="+mn-ea"/>
              <a:cs typeface="+mn-cs"/>
            </a:rPr>
            <a:t>増</a:t>
          </a:r>
          <a:r>
            <a:rPr kumimoji="1" lang="ja-JP" altLang="ja-JP" sz="950">
              <a:solidFill>
                <a:sysClr val="windowText" lastClr="000000"/>
              </a:solidFill>
              <a:effectLst/>
              <a:latin typeface="+mn-lt"/>
              <a:ea typeface="+mn-ea"/>
              <a:cs typeface="+mn-cs"/>
            </a:rPr>
            <a:t>とな</a:t>
          </a:r>
          <a:r>
            <a:rPr kumimoji="1" lang="ja-JP" altLang="en-US" sz="950">
              <a:solidFill>
                <a:sysClr val="windowText" lastClr="000000"/>
              </a:solidFill>
              <a:effectLst/>
              <a:latin typeface="+mn-lt"/>
              <a:ea typeface="+mn-ea"/>
              <a:cs typeface="+mn-cs"/>
            </a:rPr>
            <a:t>った。概ね同程度で推移しているが、適正な水準を保つため、不用額の削減や財源の有効活用に努める。</a:t>
          </a:r>
          <a:endParaRPr kumimoji="1" lang="en-US" altLang="ja-JP" sz="950">
            <a:solidFill>
              <a:sysClr val="windowText" lastClr="000000"/>
            </a:solidFill>
            <a:effectLst/>
            <a:latin typeface="+mn-lt"/>
            <a:ea typeface="+mn-ea"/>
            <a:cs typeface="+mn-cs"/>
          </a:endParaRPr>
        </a:p>
        <a:p>
          <a:r>
            <a:rPr kumimoji="1" lang="ja-JP" altLang="en-US" sz="950">
              <a:solidFill>
                <a:sysClr val="windowText" lastClr="000000"/>
              </a:solidFill>
              <a:effectLst/>
              <a:latin typeface="+mn-lt"/>
              <a:ea typeface="+mn-ea"/>
              <a:cs typeface="+mn-cs"/>
            </a:rPr>
            <a:t>　実質収支額の増など</a:t>
          </a:r>
          <a:r>
            <a:rPr kumimoji="1" lang="ja-JP" altLang="ja-JP" sz="950">
              <a:solidFill>
                <a:sysClr val="windowText" lastClr="000000"/>
              </a:solidFill>
              <a:effectLst/>
              <a:latin typeface="+mn-lt"/>
              <a:ea typeface="+mn-ea"/>
              <a:cs typeface="+mn-cs"/>
            </a:rPr>
            <a:t>により実質単年度収支の</a:t>
          </a:r>
          <a:r>
            <a:rPr kumimoji="1" lang="ja-JP" altLang="en-US" sz="950">
              <a:solidFill>
                <a:sysClr val="windowText" lastClr="000000"/>
              </a:solidFill>
              <a:effectLst/>
              <a:latin typeface="+mn-lt"/>
              <a:ea typeface="+mn-ea"/>
              <a:cs typeface="+mn-cs"/>
            </a:rPr>
            <a:t>赤字額が減となったため、実質単年度収支の</a:t>
          </a:r>
          <a:r>
            <a:rPr kumimoji="1" lang="ja-JP" altLang="ja-JP" sz="950">
              <a:solidFill>
                <a:sysClr val="windowText" lastClr="000000"/>
              </a:solidFill>
              <a:effectLst/>
              <a:latin typeface="+mn-lt"/>
              <a:ea typeface="+mn-ea"/>
              <a:cs typeface="+mn-cs"/>
            </a:rPr>
            <a:t>標準財政規模比</a:t>
          </a:r>
          <a:r>
            <a:rPr kumimoji="1" lang="ja-JP" altLang="en-US" sz="950">
              <a:solidFill>
                <a:sysClr val="windowText" lastClr="000000"/>
              </a:solidFill>
              <a:effectLst/>
              <a:latin typeface="+mn-lt"/>
              <a:ea typeface="+mn-ea"/>
              <a:cs typeface="+mn-cs"/>
            </a:rPr>
            <a:t>は</a:t>
          </a:r>
          <a:r>
            <a:rPr kumimoji="1" lang="en-US" altLang="ja-JP" sz="950">
              <a:solidFill>
                <a:sysClr val="windowText" lastClr="000000"/>
              </a:solidFill>
              <a:effectLst/>
              <a:latin typeface="+mn-lt"/>
              <a:ea typeface="+mn-ea"/>
              <a:cs typeface="+mn-cs"/>
            </a:rPr>
            <a:t>3.14%</a:t>
          </a:r>
          <a:r>
            <a:rPr kumimoji="1" lang="ja-JP" altLang="ja-JP" sz="950">
              <a:solidFill>
                <a:sysClr val="windowText" lastClr="000000"/>
              </a:solidFill>
              <a:effectLst/>
              <a:latin typeface="+mn-lt"/>
              <a:ea typeface="+mn-ea"/>
              <a:cs typeface="+mn-cs"/>
            </a:rPr>
            <a:t>の</a:t>
          </a:r>
          <a:r>
            <a:rPr kumimoji="1" lang="ja-JP" altLang="en-US" sz="950">
              <a:solidFill>
                <a:sysClr val="windowText" lastClr="000000"/>
              </a:solidFill>
              <a:effectLst/>
              <a:latin typeface="+mn-lt"/>
              <a:ea typeface="+mn-ea"/>
              <a:cs typeface="+mn-cs"/>
            </a:rPr>
            <a:t>改善した。</a:t>
          </a:r>
          <a:endParaRPr lang="ja-JP" altLang="ja-JP" sz="95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全ての会計について実質赤字額はなく、良好な算定結果を保っている。引き続き歳入確保策の検討、限られた財源の効果的な配分、事務事業の見直し等による歳出削減の取組を行うことで、持続可能な財政運営の確保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34360606</v>
      </c>
      <c r="BO4" s="371"/>
      <c r="BP4" s="371"/>
      <c r="BQ4" s="371"/>
      <c r="BR4" s="371"/>
      <c r="BS4" s="371"/>
      <c r="BT4" s="371"/>
      <c r="BU4" s="372"/>
      <c r="BV4" s="370">
        <v>32453308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7.7</v>
      </c>
      <c r="CU4" s="377"/>
      <c r="CV4" s="377"/>
      <c r="CW4" s="377"/>
      <c r="CX4" s="377"/>
      <c r="CY4" s="377"/>
      <c r="CZ4" s="377"/>
      <c r="DA4" s="378"/>
      <c r="DB4" s="376">
        <v>6.7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32825779</v>
      </c>
      <c r="BO5" s="408"/>
      <c r="BP5" s="408"/>
      <c r="BQ5" s="408"/>
      <c r="BR5" s="408"/>
      <c r="BS5" s="408"/>
      <c r="BT5" s="408"/>
      <c r="BU5" s="409"/>
      <c r="BV5" s="407">
        <v>31151282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91.3</v>
      </c>
      <c r="CU5" s="405"/>
      <c r="CV5" s="405"/>
      <c r="CW5" s="405"/>
      <c r="CX5" s="405"/>
      <c r="CY5" s="405"/>
      <c r="CZ5" s="405"/>
      <c r="DA5" s="406"/>
      <c r="DB5" s="404">
        <v>94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1534827</v>
      </c>
      <c r="BO6" s="408"/>
      <c r="BP6" s="408"/>
      <c r="BQ6" s="408"/>
      <c r="BR6" s="408"/>
      <c r="BS6" s="408"/>
      <c r="BT6" s="408"/>
      <c r="BU6" s="409"/>
      <c r="BV6" s="407">
        <v>1302026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91.6</v>
      </c>
      <c r="CU6" s="445"/>
      <c r="CV6" s="445"/>
      <c r="CW6" s="445"/>
      <c r="CX6" s="445"/>
      <c r="CY6" s="445"/>
      <c r="CZ6" s="445"/>
      <c r="DA6" s="446"/>
      <c r="DB6" s="444">
        <v>94.6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79354</v>
      </c>
      <c r="BO7" s="408"/>
      <c r="BP7" s="408"/>
      <c r="BQ7" s="408"/>
      <c r="BR7" s="408"/>
      <c r="BS7" s="408"/>
      <c r="BT7" s="408"/>
      <c r="BU7" s="409"/>
      <c r="BV7" s="407">
        <v>62813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18809133</v>
      </c>
      <c r="CU7" s="408"/>
      <c r="CV7" s="408"/>
      <c r="CW7" s="408"/>
      <c r="CX7" s="408"/>
      <c r="CY7" s="408"/>
      <c r="CZ7" s="408"/>
      <c r="DA7" s="409"/>
      <c r="DB7" s="407">
        <v>18381714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1455473</v>
      </c>
      <c r="BO8" s="408"/>
      <c r="BP8" s="408"/>
      <c r="BQ8" s="408"/>
      <c r="BR8" s="408"/>
      <c r="BS8" s="408"/>
      <c r="BT8" s="408"/>
      <c r="BU8" s="409"/>
      <c r="BV8" s="407">
        <v>1239213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0.91</v>
      </c>
      <c r="CU8" s="448"/>
      <c r="CV8" s="448"/>
      <c r="CW8" s="448"/>
      <c r="CX8" s="448"/>
      <c r="CY8" s="448"/>
      <c r="CZ8" s="448"/>
      <c r="DA8" s="449"/>
      <c r="DB8" s="447">
        <v>0.92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84364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216260</v>
      </c>
      <c r="BO9" s="408"/>
      <c r="BP9" s="408"/>
      <c r="BQ9" s="408"/>
      <c r="BR9" s="408"/>
      <c r="BS9" s="408"/>
      <c r="BT9" s="408"/>
      <c r="BU9" s="409"/>
      <c r="BV9" s="407">
        <v>-301938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7.6</v>
      </c>
      <c r="CU9" s="405"/>
      <c r="CV9" s="405"/>
      <c r="CW9" s="405"/>
      <c r="CX9" s="405"/>
      <c r="CY9" s="405"/>
      <c r="CZ9" s="405"/>
      <c r="DA9" s="406"/>
      <c r="DB9" s="404">
        <v>8.1999999999999993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84617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9500</v>
      </c>
      <c r="BO10" s="408"/>
      <c r="BP10" s="408"/>
      <c r="BQ10" s="408"/>
      <c r="BR10" s="408"/>
      <c r="BS10" s="408"/>
      <c r="BT10" s="408"/>
      <c r="BU10" s="409"/>
      <c r="BV10" s="407">
        <v>3096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83017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726249</v>
      </c>
      <c r="BO12" s="408"/>
      <c r="BP12" s="408"/>
      <c r="BQ12" s="408"/>
      <c r="BR12" s="408"/>
      <c r="BS12" s="408"/>
      <c r="BT12" s="408"/>
      <c r="BU12" s="409"/>
      <c r="BV12" s="407">
        <v>766646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80610</v>
      </c>
      <c r="S13" s="492"/>
      <c r="T13" s="492"/>
      <c r="U13" s="492"/>
      <c r="V13" s="493"/>
      <c r="W13" s="423" t="s">
        <v>131</v>
      </c>
      <c r="X13" s="424"/>
      <c r="Y13" s="424"/>
      <c r="Z13" s="424"/>
      <c r="AA13" s="424"/>
      <c r="AB13" s="414"/>
      <c r="AC13" s="458">
        <v>718</v>
      </c>
      <c r="AD13" s="459"/>
      <c r="AE13" s="459"/>
      <c r="AF13" s="459"/>
      <c r="AG13" s="501"/>
      <c r="AH13" s="458">
        <v>829</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-500489</v>
      </c>
      <c r="BO13" s="408"/>
      <c r="BP13" s="408"/>
      <c r="BQ13" s="408"/>
      <c r="BR13" s="408"/>
      <c r="BS13" s="408"/>
      <c r="BT13" s="408"/>
      <c r="BU13" s="409"/>
      <c r="BV13" s="407">
        <v>-1065488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3.3</v>
      </c>
      <c r="CU13" s="405"/>
      <c r="CV13" s="405"/>
      <c r="CW13" s="405"/>
      <c r="CX13" s="405"/>
      <c r="CY13" s="405"/>
      <c r="CZ13" s="405"/>
      <c r="DA13" s="406"/>
      <c r="DB13" s="404">
        <v>2.9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83610</v>
      </c>
      <c r="S14" s="492"/>
      <c r="T14" s="492"/>
      <c r="U14" s="492"/>
      <c r="V14" s="493"/>
      <c r="W14" s="397"/>
      <c r="X14" s="398"/>
      <c r="Y14" s="398"/>
      <c r="Z14" s="398"/>
      <c r="AA14" s="398"/>
      <c r="AB14" s="387"/>
      <c r="AC14" s="494">
        <v>1.8</v>
      </c>
      <c r="AD14" s="495"/>
      <c r="AE14" s="495"/>
      <c r="AF14" s="495"/>
      <c r="AG14" s="496"/>
      <c r="AH14" s="494">
        <v>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20</v>
      </c>
      <c r="CU14" s="506"/>
      <c r="CV14" s="506"/>
      <c r="CW14" s="506"/>
      <c r="CX14" s="506"/>
      <c r="CY14" s="506"/>
      <c r="CZ14" s="506"/>
      <c r="DA14" s="507"/>
      <c r="DB14" s="505">
        <v>19.3</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81314</v>
      </c>
      <c r="S15" s="492"/>
      <c r="T15" s="492"/>
      <c r="U15" s="492"/>
      <c r="V15" s="493"/>
      <c r="W15" s="423" t="s">
        <v>137</v>
      </c>
      <c r="X15" s="424"/>
      <c r="Y15" s="424"/>
      <c r="Z15" s="424"/>
      <c r="AA15" s="424"/>
      <c r="AB15" s="414"/>
      <c r="AC15" s="458">
        <v>13464</v>
      </c>
      <c r="AD15" s="459"/>
      <c r="AE15" s="459"/>
      <c r="AF15" s="459"/>
      <c r="AG15" s="501"/>
      <c r="AH15" s="458">
        <v>14112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13449358</v>
      </c>
      <c r="BO15" s="371"/>
      <c r="BP15" s="371"/>
      <c r="BQ15" s="371"/>
      <c r="BR15" s="371"/>
      <c r="BS15" s="371"/>
      <c r="BT15" s="371"/>
      <c r="BU15" s="372"/>
      <c r="BV15" s="370">
        <v>13351415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34.6</v>
      </c>
      <c r="AD16" s="495"/>
      <c r="AE16" s="495"/>
      <c r="AF16" s="495"/>
      <c r="AG16" s="496"/>
      <c r="AH16" s="494">
        <v>35.5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15065515</v>
      </c>
      <c r="BO16" s="408"/>
      <c r="BP16" s="408"/>
      <c r="BQ16" s="408"/>
      <c r="BR16" s="408"/>
      <c r="BS16" s="408"/>
      <c r="BT16" s="408"/>
      <c r="BU16" s="409"/>
      <c r="BV16" s="407">
        <v>14609551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24767</v>
      </c>
      <c r="AD17" s="459"/>
      <c r="AE17" s="459"/>
      <c r="AF17" s="459"/>
      <c r="AG17" s="501"/>
      <c r="AH17" s="458">
        <v>24837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17126617</v>
      </c>
      <c r="BO17" s="408"/>
      <c r="BP17" s="408"/>
      <c r="BQ17" s="408"/>
      <c r="BR17" s="408"/>
      <c r="BS17" s="408"/>
      <c r="BT17" s="408"/>
      <c r="BU17" s="409"/>
      <c r="BV17" s="407">
        <v>16996415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45.9</v>
      </c>
      <c r="M18" s="531"/>
      <c r="N18" s="531"/>
      <c r="O18" s="531"/>
      <c r="P18" s="531"/>
      <c r="Q18" s="531"/>
      <c r="R18" s="532"/>
      <c r="S18" s="532"/>
      <c r="T18" s="532"/>
      <c r="U18" s="532"/>
      <c r="V18" s="533"/>
      <c r="W18" s="425"/>
      <c r="X18" s="426"/>
      <c r="Y18" s="426"/>
      <c r="Z18" s="426"/>
      <c r="AA18" s="426"/>
      <c r="AB18" s="417"/>
      <c r="AC18" s="534">
        <v>63.6</v>
      </c>
      <c r="AD18" s="535"/>
      <c r="AE18" s="535"/>
      <c r="AF18" s="535"/>
      <c r="AG18" s="536"/>
      <c r="AH18" s="534">
        <v>62.4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17896713</v>
      </c>
      <c r="BO18" s="408"/>
      <c r="BP18" s="408"/>
      <c r="BQ18" s="408"/>
      <c r="BR18" s="408"/>
      <c r="BS18" s="408"/>
      <c r="BT18" s="408"/>
      <c r="BU18" s="409"/>
      <c r="BV18" s="407">
        <v>17437482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1838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23860749</v>
      </c>
      <c r="BO19" s="408"/>
      <c r="BP19" s="408"/>
      <c r="BQ19" s="408"/>
      <c r="BR19" s="408"/>
      <c r="BS19" s="408"/>
      <c r="BT19" s="408"/>
      <c r="BU19" s="409"/>
      <c r="BV19" s="407">
        <v>22813652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34025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14236971</v>
      </c>
      <c r="BO22" s="371"/>
      <c r="BP22" s="371"/>
      <c r="BQ22" s="371"/>
      <c r="BR22" s="371"/>
      <c r="BS22" s="371"/>
      <c r="BT22" s="371"/>
      <c r="BU22" s="372"/>
      <c r="BV22" s="370">
        <v>14264822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10732643</v>
      </c>
      <c r="BO23" s="408"/>
      <c r="BP23" s="408"/>
      <c r="BQ23" s="408"/>
      <c r="BR23" s="408"/>
      <c r="BS23" s="408"/>
      <c r="BT23" s="408"/>
      <c r="BU23" s="409"/>
      <c r="BV23" s="407">
        <v>11226482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9650</v>
      </c>
      <c r="R24" s="459"/>
      <c r="S24" s="459"/>
      <c r="T24" s="459"/>
      <c r="U24" s="459"/>
      <c r="V24" s="501"/>
      <c r="W24" s="553"/>
      <c r="X24" s="554"/>
      <c r="Y24" s="555"/>
      <c r="Z24" s="457" t="s">
        <v>162</v>
      </c>
      <c r="AA24" s="437"/>
      <c r="AB24" s="437"/>
      <c r="AC24" s="437"/>
      <c r="AD24" s="437"/>
      <c r="AE24" s="437"/>
      <c r="AF24" s="437"/>
      <c r="AG24" s="438"/>
      <c r="AH24" s="458">
        <v>649</v>
      </c>
      <c r="AI24" s="459"/>
      <c r="AJ24" s="459"/>
      <c r="AK24" s="459"/>
      <c r="AL24" s="501"/>
      <c r="AM24" s="458">
        <v>1863928</v>
      </c>
      <c r="AN24" s="459"/>
      <c r="AO24" s="459"/>
      <c r="AP24" s="459"/>
      <c r="AQ24" s="459"/>
      <c r="AR24" s="501"/>
      <c r="AS24" s="458">
        <v>2872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7474010</v>
      </c>
      <c r="BO24" s="408"/>
      <c r="BP24" s="408"/>
      <c r="BQ24" s="408"/>
      <c r="BR24" s="408"/>
      <c r="BS24" s="408"/>
      <c r="BT24" s="408"/>
      <c r="BU24" s="409"/>
      <c r="BV24" s="407">
        <v>6764526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7870</v>
      </c>
      <c r="R25" s="459"/>
      <c r="S25" s="459"/>
      <c r="T25" s="459"/>
      <c r="U25" s="459"/>
      <c r="V25" s="501"/>
      <c r="W25" s="553"/>
      <c r="X25" s="554"/>
      <c r="Y25" s="555"/>
      <c r="Z25" s="457" t="s">
        <v>165</v>
      </c>
      <c r="AA25" s="437"/>
      <c r="AB25" s="437"/>
      <c r="AC25" s="437"/>
      <c r="AD25" s="437"/>
      <c r="AE25" s="437"/>
      <c r="AF25" s="437"/>
      <c r="AG25" s="438"/>
      <c r="AH25" s="458">
        <v>105</v>
      </c>
      <c r="AI25" s="459"/>
      <c r="AJ25" s="459"/>
      <c r="AK25" s="459"/>
      <c r="AL25" s="501"/>
      <c r="AM25" s="458">
        <v>298620</v>
      </c>
      <c r="AN25" s="459"/>
      <c r="AO25" s="459"/>
      <c r="AP25" s="459"/>
      <c r="AQ25" s="459"/>
      <c r="AR25" s="501"/>
      <c r="AS25" s="458">
        <v>2844</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1967528</v>
      </c>
      <c r="BO25" s="371"/>
      <c r="BP25" s="371"/>
      <c r="BQ25" s="371"/>
      <c r="BR25" s="371"/>
      <c r="BS25" s="371"/>
      <c r="BT25" s="371"/>
      <c r="BU25" s="372"/>
      <c r="BV25" s="370">
        <v>2512439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7240</v>
      </c>
      <c r="R26" s="459"/>
      <c r="S26" s="459"/>
      <c r="T26" s="459"/>
      <c r="U26" s="459"/>
      <c r="V26" s="501"/>
      <c r="W26" s="553"/>
      <c r="X26" s="554"/>
      <c r="Y26" s="555"/>
      <c r="Z26" s="457" t="s">
        <v>168</v>
      </c>
      <c r="AA26" s="559"/>
      <c r="AB26" s="559"/>
      <c r="AC26" s="559"/>
      <c r="AD26" s="559"/>
      <c r="AE26" s="559"/>
      <c r="AF26" s="559"/>
      <c r="AG26" s="560"/>
      <c r="AH26" s="458">
        <v>23</v>
      </c>
      <c r="AI26" s="459"/>
      <c r="AJ26" s="459"/>
      <c r="AK26" s="459"/>
      <c r="AL26" s="501"/>
      <c r="AM26" s="458">
        <v>73646</v>
      </c>
      <c r="AN26" s="459"/>
      <c r="AO26" s="459"/>
      <c r="AP26" s="459"/>
      <c r="AQ26" s="459"/>
      <c r="AR26" s="501"/>
      <c r="AS26" s="458">
        <v>3202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5300</v>
      </c>
      <c r="R27" s="459"/>
      <c r="S27" s="459"/>
      <c r="T27" s="459"/>
      <c r="U27" s="459"/>
      <c r="V27" s="501"/>
      <c r="W27" s="553"/>
      <c r="X27" s="554"/>
      <c r="Y27" s="555"/>
      <c r="Z27" s="457" t="s">
        <v>171</v>
      </c>
      <c r="AA27" s="437"/>
      <c r="AB27" s="437"/>
      <c r="AC27" s="437"/>
      <c r="AD27" s="437"/>
      <c r="AE27" s="437"/>
      <c r="AF27" s="437"/>
      <c r="AG27" s="438"/>
      <c r="AH27" s="458">
        <v>6</v>
      </c>
      <c r="AI27" s="459"/>
      <c r="AJ27" s="459"/>
      <c r="AK27" s="459"/>
      <c r="AL27" s="501"/>
      <c r="AM27" s="458">
        <v>17916</v>
      </c>
      <c r="AN27" s="459"/>
      <c r="AO27" s="459"/>
      <c r="AP27" s="459"/>
      <c r="AQ27" s="459"/>
      <c r="AR27" s="501"/>
      <c r="AS27" s="458">
        <v>2986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3657272</v>
      </c>
      <c r="BO28" s="371"/>
      <c r="BP28" s="371"/>
      <c r="BQ28" s="371"/>
      <c r="BR28" s="371"/>
      <c r="BS28" s="371"/>
      <c r="BT28" s="371"/>
      <c r="BU28" s="372"/>
      <c r="BV28" s="370">
        <v>3754414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4480</v>
      </c>
      <c r="R29" s="459"/>
      <c r="S29" s="459"/>
      <c r="T29" s="459"/>
      <c r="U29" s="459"/>
      <c r="V29" s="501"/>
      <c r="W29" s="556"/>
      <c r="X29" s="557"/>
      <c r="Y29" s="558"/>
      <c r="Z29" s="457" t="s">
        <v>177</v>
      </c>
      <c r="AA29" s="437"/>
      <c r="AB29" s="437"/>
      <c r="AC29" s="437"/>
      <c r="AD29" s="437"/>
      <c r="AE29" s="437"/>
      <c r="AF29" s="437"/>
      <c r="AG29" s="438"/>
      <c r="AH29" s="458">
        <v>655</v>
      </c>
      <c r="AI29" s="459"/>
      <c r="AJ29" s="459"/>
      <c r="AK29" s="459"/>
      <c r="AL29" s="501"/>
      <c r="AM29" s="458">
        <v>1881844</v>
      </c>
      <c r="AN29" s="459"/>
      <c r="AO29" s="459"/>
      <c r="AP29" s="459"/>
      <c r="AQ29" s="459"/>
      <c r="AR29" s="501"/>
      <c r="AS29" s="458">
        <v>2873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115789</v>
      </c>
      <c r="BO29" s="408"/>
      <c r="BP29" s="408"/>
      <c r="BQ29" s="408"/>
      <c r="BR29" s="408"/>
      <c r="BS29" s="408"/>
      <c r="BT29" s="408"/>
      <c r="BU29" s="409"/>
      <c r="BV29" s="407">
        <v>64224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3914501</v>
      </c>
      <c r="BO30" s="527"/>
      <c r="BP30" s="527"/>
      <c r="BQ30" s="527"/>
      <c r="BR30" s="527"/>
      <c r="BS30" s="527"/>
      <c r="BT30" s="527"/>
      <c r="BU30" s="528"/>
      <c r="BV30" s="526">
        <v>3749958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西知多医療厚生組合（一般会計）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西知多医療厚生組合（病院事業特別会計）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知多北部広域連合（一般会計）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知多北部広域連合（介護保険事業特別会計）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愛知県後期高齢者医療広域連合（一般会計）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愛知県後期高齢者医療広域連合（後期高齢者医療特別会計）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mAS6/EOdIbeP9/GYoyRisxEO49vCjL1Z4emE9Y2m+OeZ4Tzn/nHYIXxFkKnLrsFtUdDpB+YqZ+BEai/JNQ5uBA==" saltValue="gs2zAJk0qy0lfkE7591p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531</v>
      </c>
      <c r="D34" s="1151"/>
      <c r="E34" s="1152"/>
      <c r="F34" s="32">
        <v>8.9499999999999993</v>
      </c>
      <c r="G34" s="33">
        <v>9.75</v>
      </c>
      <c r="H34" s="33">
        <v>10.88</v>
      </c>
      <c r="I34" s="33">
        <v>11.06</v>
      </c>
      <c r="J34" s="34">
        <v>10.72</v>
      </c>
      <c r="K34" s="22"/>
      <c r="L34" s="22"/>
      <c r="M34" s="22"/>
      <c r="N34" s="22"/>
      <c r="O34" s="22"/>
      <c r="P34" s="22"/>
    </row>
    <row r="35" spans="1:16" ht="39" customHeight="1" x14ac:dyDescent="0.2">
      <c r="A35" s="22"/>
      <c r="B35" s="35"/>
      <c r="C35" s="1145" t="s">
        <v>532</v>
      </c>
      <c r="D35" s="1146"/>
      <c r="E35" s="1147"/>
      <c r="F35" s="36">
        <v>8.19</v>
      </c>
      <c r="G35" s="37">
        <v>10.54</v>
      </c>
      <c r="H35" s="37">
        <v>8.51</v>
      </c>
      <c r="I35" s="37">
        <v>6.74</v>
      </c>
      <c r="J35" s="38">
        <v>7.73</v>
      </c>
      <c r="K35" s="22"/>
      <c r="L35" s="22"/>
      <c r="M35" s="22"/>
      <c r="N35" s="22"/>
      <c r="O35" s="22"/>
      <c r="P35" s="22"/>
    </row>
    <row r="36" spans="1:16" ht="39" customHeight="1" x14ac:dyDescent="0.2">
      <c r="A36" s="22"/>
      <c r="B36" s="35"/>
      <c r="C36" s="1145" t="s">
        <v>533</v>
      </c>
      <c r="D36" s="1146"/>
      <c r="E36" s="1147"/>
      <c r="F36" s="36">
        <v>2.36</v>
      </c>
      <c r="G36" s="37">
        <v>2.77</v>
      </c>
      <c r="H36" s="37">
        <v>2.9</v>
      </c>
      <c r="I36" s="37">
        <v>2.2000000000000002</v>
      </c>
      <c r="J36" s="38">
        <v>1.54</v>
      </c>
      <c r="K36" s="22"/>
      <c r="L36" s="22"/>
      <c r="M36" s="22"/>
      <c r="N36" s="22"/>
      <c r="O36" s="22"/>
      <c r="P36" s="22"/>
    </row>
    <row r="37" spans="1:16" ht="39" customHeight="1" x14ac:dyDescent="0.2">
      <c r="A37" s="22"/>
      <c r="B37" s="35"/>
      <c r="C37" s="1145" t="s">
        <v>534</v>
      </c>
      <c r="D37" s="1146"/>
      <c r="E37" s="1147"/>
      <c r="F37" s="36">
        <v>0.89</v>
      </c>
      <c r="G37" s="37">
        <v>0.64</v>
      </c>
      <c r="H37" s="37">
        <v>0.5</v>
      </c>
      <c r="I37" s="37">
        <v>0.45</v>
      </c>
      <c r="J37" s="38">
        <v>0.65</v>
      </c>
      <c r="K37" s="22"/>
      <c r="L37" s="22"/>
      <c r="M37" s="22"/>
      <c r="N37" s="22"/>
      <c r="O37" s="22"/>
      <c r="P37" s="22"/>
    </row>
    <row r="38" spans="1:16" ht="39" customHeight="1" x14ac:dyDescent="0.2">
      <c r="A38" s="22"/>
      <c r="B38" s="35"/>
      <c r="C38" s="1145" t="s">
        <v>535</v>
      </c>
      <c r="D38" s="1146"/>
      <c r="E38" s="1147"/>
      <c r="F38" s="36">
        <v>0.01</v>
      </c>
      <c r="G38" s="37">
        <v>0.01</v>
      </c>
      <c r="H38" s="37">
        <v>0.06</v>
      </c>
      <c r="I38" s="37">
        <v>0.06</v>
      </c>
      <c r="J38" s="38">
        <v>0.02</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537</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21JgpdOduhi0Z2n7wPVnte2cPWQzAov0/aj+XnpyxH3XV+NahIpzKtii8ZKhfjC/0HNQorwLaGaNBaO1dBxRA==" saltValue="NLcL/btoZvSrxsK6PNZ+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1590</v>
      </c>
      <c r="L45" s="60">
        <v>1742</v>
      </c>
      <c r="M45" s="60">
        <v>1880</v>
      </c>
      <c r="N45" s="60">
        <v>1911</v>
      </c>
      <c r="O45" s="61">
        <v>1857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349</v>
      </c>
      <c r="L48" s="64">
        <v>339</v>
      </c>
      <c r="M48" s="64">
        <v>336</v>
      </c>
      <c r="N48" s="64">
        <v>312</v>
      </c>
      <c r="O48" s="65">
        <v>302</v>
      </c>
      <c r="P48" s="48"/>
      <c r="Q48" s="48"/>
      <c r="R48" s="48"/>
      <c r="S48" s="48"/>
      <c r="T48" s="48"/>
      <c r="U48" s="48"/>
    </row>
    <row r="49" spans="1:21" ht="30.75" customHeight="1" x14ac:dyDescent="0.2">
      <c r="A49" s="48"/>
      <c r="B49" s="1155"/>
      <c r="C49" s="1156"/>
      <c r="D49" s="62"/>
      <c r="E49" s="1161" t="s">
        <v>14</v>
      </c>
      <c r="F49" s="1161"/>
      <c r="G49" s="1161"/>
      <c r="H49" s="1161"/>
      <c r="I49" s="1161"/>
      <c r="J49" s="1162"/>
      <c r="K49" s="63">
        <v>152</v>
      </c>
      <c r="L49" s="64">
        <v>115</v>
      </c>
      <c r="M49" s="64">
        <v>159</v>
      </c>
      <c r="N49" s="64">
        <v>225</v>
      </c>
      <c r="O49" s="65">
        <v>220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1911</v>
      </c>
      <c r="L52" s="64">
        <v>1789</v>
      </c>
      <c r="M52" s="64">
        <v>1900</v>
      </c>
      <c r="N52" s="64">
        <v>1846</v>
      </c>
      <c r="O52" s="65">
        <v>1724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180</v>
      </c>
      <c r="L53" s="69">
        <v>407</v>
      </c>
      <c r="M53" s="69">
        <v>475</v>
      </c>
      <c r="N53" s="69">
        <v>602</v>
      </c>
      <c r="O53" s="70">
        <v>655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557</v>
      </c>
      <c r="L58" s="84" t="s">
        <v>557</v>
      </c>
      <c r="M58" s="84" t="s">
        <v>557</v>
      </c>
      <c r="N58" s="84" t="s">
        <v>557</v>
      </c>
      <c r="O58" s="85" t="s">
        <v>557</v>
      </c>
    </row>
    <row r="59" spans="1:21" ht="31.5" customHeight="1" x14ac:dyDescent="0.2">
      <c r="B59" s="1171"/>
      <c r="C59" s="1172"/>
      <c r="D59" s="1178" t="s">
        <v>26</v>
      </c>
      <c r="E59" s="1179"/>
      <c r="F59" s="1179"/>
      <c r="G59" s="1179"/>
      <c r="H59" s="1179"/>
      <c r="I59" s="1179"/>
      <c r="J59" s="1180"/>
      <c r="K59" s="86" t="s">
        <v>557</v>
      </c>
      <c r="L59" s="87" t="s">
        <v>557</v>
      </c>
      <c r="M59" s="87" t="s">
        <v>557</v>
      </c>
      <c r="N59" s="87" t="s">
        <v>557</v>
      </c>
      <c r="O59" s="88" t="s">
        <v>557</v>
      </c>
    </row>
    <row r="60" spans="1:21" ht="31.5" customHeight="1" thickBot="1" x14ac:dyDescent="0.25">
      <c r="B60" s="1173"/>
      <c r="C60" s="1174"/>
      <c r="D60" s="1181" t="s">
        <v>27</v>
      </c>
      <c r="E60" s="1182"/>
      <c r="F60" s="1182"/>
      <c r="G60" s="1182"/>
      <c r="H60" s="1182"/>
      <c r="I60" s="1182"/>
      <c r="J60" s="1183"/>
      <c r="K60" s="89" t="s">
        <v>557</v>
      </c>
      <c r="L60" s="90" t="s">
        <v>557</v>
      </c>
      <c r="M60" s="90" t="s">
        <v>557</v>
      </c>
      <c r="N60" s="90" t="s">
        <v>557</v>
      </c>
      <c r="O60" s="91" t="s">
        <v>557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K6QK0UAc9XuF+DoIUdfZbEUr1Smki/bQ7HD1hLhQoPI3PYSawyN6bq3/kY4R+aDBUpl6xgZePPsKT+iVvkgg==" saltValue="Aayuxojtn8oc0y6dloqv6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43">
        <v>17177</v>
      </c>
      <c r="J41" s="344">
        <v>16835</v>
      </c>
      <c r="K41" s="344">
        <v>15828</v>
      </c>
      <c r="L41" s="344">
        <v>14791</v>
      </c>
      <c r="M41" s="345">
        <v>14728</v>
      </c>
    </row>
    <row r="42" spans="2:13" ht="27.75" customHeight="1" x14ac:dyDescent="0.2">
      <c r="B42" s="1186"/>
      <c r="C42" s="1187"/>
      <c r="D42" s="106"/>
      <c r="E42" s="1192" t="s">
        <v>32</v>
      </c>
      <c r="F42" s="1192"/>
      <c r="G42" s="1192"/>
      <c r="H42" s="1193"/>
      <c r="I42" s="346" t="s">
        <v>485</v>
      </c>
      <c r="J42" s="347" t="s">
        <v>485</v>
      </c>
      <c r="K42" s="347" t="s">
        <v>485</v>
      </c>
      <c r="L42" s="347" t="s">
        <v>485</v>
      </c>
      <c r="M42" s="348" t="s">
        <v>485</v>
      </c>
    </row>
    <row r="43" spans="2:13" ht="27.75" customHeight="1" x14ac:dyDescent="0.2">
      <c r="B43" s="1186"/>
      <c r="C43" s="1187"/>
      <c r="D43" s="106"/>
      <c r="E43" s="1192" t="s">
        <v>33</v>
      </c>
      <c r="F43" s="1192"/>
      <c r="G43" s="1192"/>
      <c r="H43" s="1193"/>
      <c r="I43" s="346">
        <v>3308</v>
      </c>
      <c r="J43" s="347">
        <v>3538</v>
      </c>
      <c r="K43" s="347">
        <v>3804</v>
      </c>
      <c r="L43" s="347">
        <v>3798</v>
      </c>
      <c r="M43" s="348">
        <v>3971</v>
      </c>
    </row>
    <row r="44" spans="2:13" ht="27.75" customHeight="1" x14ac:dyDescent="0.2">
      <c r="B44" s="1186"/>
      <c r="C44" s="1187"/>
      <c r="D44" s="106"/>
      <c r="E44" s="1192" t="s">
        <v>34</v>
      </c>
      <c r="F44" s="1192"/>
      <c r="G44" s="1192"/>
      <c r="H44" s="1193"/>
      <c r="I44" s="346">
        <v>5146</v>
      </c>
      <c r="J44" s="347">
        <v>5442</v>
      </c>
      <c r="K44" s="347">
        <v>6372</v>
      </c>
      <c r="L44" s="347">
        <v>8724</v>
      </c>
      <c r="M44" s="348">
        <v>9251</v>
      </c>
    </row>
    <row r="45" spans="2:13" ht="27.75" customHeight="1" x14ac:dyDescent="0.2">
      <c r="B45" s="1186"/>
      <c r="C45" s="1187"/>
      <c r="D45" s="106"/>
      <c r="E45" s="1192" t="s">
        <v>35</v>
      </c>
      <c r="F45" s="1192"/>
      <c r="G45" s="1192"/>
      <c r="H45" s="1193"/>
      <c r="I45" s="346">
        <v>3261</v>
      </c>
      <c r="J45" s="347">
        <v>3145</v>
      </c>
      <c r="K45" s="347">
        <v>3222</v>
      </c>
      <c r="L45" s="347">
        <v>3399</v>
      </c>
      <c r="M45" s="348">
        <v>3443</v>
      </c>
    </row>
    <row r="46" spans="2:13" ht="27.75" customHeight="1" x14ac:dyDescent="0.2">
      <c r="B46" s="1186"/>
      <c r="C46" s="1187"/>
      <c r="D46" s="107"/>
      <c r="E46" s="1192" t="s">
        <v>36</v>
      </c>
      <c r="F46" s="1192"/>
      <c r="G46" s="1192"/>
      <c r="H46" s="1193"/>
      <c r="I46" s="346" t="s">
        <v>485</v>
      </c>
      <c r="J46" s="347" t="s">
        <v>485</v>
      </c>
      <c r="K46" s="347" t="s">
        <v>485</v>
      </c>
      <c r="L46" s="347" t="s">
        <v>485</v>
      </c>
      <c r="M46" s="348" t="s">
        <v>485</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5903</v>
      </c>
      <c r="J50" s="347">
        <v>6046</v>
      </c>
      <c r="K50" s="347">
        <v>7823</v>
      </c>
      <c r="L50" s="347">
        <v>7569</v>
      </c>
      <c r="M50" s="348">
        <v>7688</v>
      </c>
    </row>
    <row r="51" spans="2:13" ht="27.75" customHeight="1" x14ac:dyDescent="0.2">
      <c r="B51" s="1186"/>
      <c r="C51" s="1187"/>
      <c r="D51" s="106"/>
      <c r="E51" s="1192" t="s">
        <v>42</v>
      </c>
      <c r="F51" s="1192"/>
      <c r="G51" s="1192"/>
      <c r="H51" s="1193"/>
      <c r="I51" s="346">
        <v>4191</v>
      </c>
      <c r="J51" s="347">
        <v>3940</v>
      </c>
      <c r="K51" s="347">
        <v>4221</v>
      </c>
      <c r="L51" s="347">
        <v>4227</v>
      </c>
      <c r="M51" s="348">
        <v>4851</v>
      </c>
    </row>
    <row r="52" spans="2:13" ht="27.75" customHeight="1" x14ac:dyDescent="0.2">
      <c r="B52" s="1188"/>
      <c r="C52" s="1189"/>
      <c r="D52" s="106"/>
      <c r="E52" s="1192" t="s">
        <v>43</v>
      </c>
      <c r="F52" s="1192"/>
      <c r="G52" s="1192"/>
      <c r="H52" s="1193"/>
      <c r="I52" s="346">
        <v>15272</v>
      </c>
      <c r="J52" s="347">
        <v>15894</v>
      </c>
      <c r="K52" s="347">
        <v>15108</v>
      </c>
      <c r="L52" s="347">
        <v>15619</v>
      </c>
      <c r="M52" s="348">
        <v>15345</v>
      </c>
    </row>
    <row r="53" spans="2:13" ht="27.75" customHeight="1" thickBot="1" x14ac:dyDescent="0.25">
      <c r="B53" s="1199" t="s">
        <v>19</v>
      </c>
      <c r="C53" s="1200"/>
      <c r="D53" s="110"/>
      <c r="E53" s="1201" t="s">
        <v>44</v>
      </c>
      <c r="F53" s="1201"/>
      <c r="G53" s="1201"/>
      <c r="H53" s="1202"/>
      <c r="I53" s="349">
        <v>3526</v>
      </c>
      <c r="J53" s="350">
        <v>3080</v>
      </c>
      <c r="K53" s="350">
        <v>2075</v>
      </c>
      <c r="L53" s="350">
        <v>3298</v>
      </c>
      <c r="M53" s="351">
        <v>3509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Npdy09+/FkZ6W4WKltOv8E/lDGbWbUdnbAP3P1UrtLMBQ4CuoKAYNFJ5tl31ph8D8/py1rSrMhSEYDrt541Bfg==" saltValue="43vUJLepyHqEVjMM/2+h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352">
        <v>3747</v>
      </c>
      <c r="G55" s="352">
        <v>3754</v>
      </c>
      <c r="H55" s="353">
        <v>3657</v>
      </c>
    </row>
    <row r="56" spans="2:8" ht="52.5" customHeight="1" x14ac:dyDescent="0.2">
      <c r="B56" s="122"/>
      <c r="C56" s="1213" t="s">
        <v>47</v>
      </c>
      <c r="D56" s="1213"/>
      <c r="E56" s="1214"/>
      <c r="F56" s="354" t="s">
        <v>485</v>
      </c>
      <c r="G56" s="354">
        <v>64</v>
      </c>
      <c r="H56" s="355">
        <v>116</v>
      </c>
    </row>
    <row r="57" spans="2:8" ht="53.25" customHeight="1" x14ac:dyDescent="0.2">
      <c r="B57" s="122"/>
      <c r="C57" s="1215" t="s">
        <v>48</v>
      </c>
      <c r="D57" s="1215"/>
      <c r="E57" s="1216"/>
      <c r="F57" s="356">
        <v>4075</v>
      </c>
      <c r="G57" s="356">
        <v>3750</v>
      </c>
      <c r="H57" s="357">
        <v>3915</v>
      </c>
    </row>
    <row r="58" spans="2:8" ht="45.75" customHeight="1" x14ac:dyDescent="0.2">
      <c r="B58" s="123"/>
      <c r="C58" s="1203" t="s">
        <v>550</v>
      </c>
      <c r="D58" s="1204"/>
      <c r="E58" s="1205"/>
      <c r="F58" s="358">
        <v>2899</v>
      </c>
      <c r="G58" s="358">
        <v>3153</v>
      </c>
      <c r="H58" s="359">
        <v>3533</v>
      </c>
    </row>
    <row r="59" spans="2:8" ht="45.75" customHeight="1" x14ac:dyDescent="0.2">
      <c r="B59" s="123"/>
      <c r="C59" s="1203" t="s">
        <v>554</v>
      </c>
      <c r="D59" s="1204"/>
      <c r="E59" s="1205"/>
      <c r="F59" s="358">
        <v>125</v>
      </c>
      <c r="G59" s="358">
        <v>125</v>
      </c>
      <c r="H59" s="359">
        <v>116</v>
      </c>
    </row>
    <row r="60" spans="2:8" ht="45.75" customHeight="1" x14ac:dyDescent="0.2">
      <c r="B60" s="123"/>
      <c r="C60" s="1203" t="s">
        <v>551</v>
      </c>
      <c r="D60" s="1204"/>
      <c r="E60" s="1205"/>
      <c r="F60" s="358">
        <v>120</v>
      </c>
      <c r="G60" s="358">
        <v>117</v>
      </c>
      <c r="H60" s="359">
        <v>93</v>
      </c>
    </row>
    <row r="61" spans="2:8" ht="45.75" customHeight="1" x14ac:dyDescent="0.2">
      <c r="B61" s="123"/>
      <c r="C61" s="1203" t="s">
        <v>552</v>
      </c>
      <c r="D61" s="1204"/>
      <c r="E61" s="1205"/>
      <c r="F61" s="358">
        <v>104</v>
      </c>
      <c r="G61" s="358">
        <v>88</v>
      </c>
      <c r="H61" s="359">
        <v>78</v>
      </c>
    </row>
    <row r="62" spans="2:8" ht="45.75" customHeight="1" thickBot="1" x14ac:dyDescent="0.25">
      <c r="B62" s="124"/>
      <c r="C62" s="1206" t="s">
        <v>553</v>
      </c>
      <c r="D62" s="1207"/>
      <c r="E62" s="1208"/>
      <c r="F62" s="360">
        <v>77</v>
      </c>
      <c r="G62" s="360">
        <v>72</v>
      </c>
      <c r="H62" s="361">
        <v>73</v>
      </c>
    </row>
    <row r="63" spans="2:8" ht="52.5" customHeight="1" thickBot="1" x14ac:dyDescent="0.25">
      <c r="B63" s="125"/>
      <c r="C63" s="1209" t="s">
        <v>49</v>
      </c>
      <c r="D63" s="1209"/>
      <c r="E63" s="1210"/>
      <c r="F63" s="362">
        <v>7823</v>
      </c>
      <c r="G63" s="362">
        <v>7569</v>
      </c>
      <c r="H63" s="363">
        <v>7688</v>
      </c>
    </row>
    <row r="64" spans="2:8" ht="13" x14ac:dyDescent="0.2"/>
  </sheetData>
  <sheetProtection algorithmName="SHA-512" hashValue="+9Aw+JvuOnYG9kR+tvis2gQ7Cq3TIhOPD4i4eskr0gM4/yHppacc0l542vOh4iSL6db1gEFMxnWof18qgF07OA==" saltValue="Gz2CyEqrL+M2BSftam1i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28586</v>
      </c>
      <c r="E3" s="144"/>
      <c r="F3" s="145">
        <v>63812</v>
      </c>
      <c r="G3" s="146"/>
      <c r="H3" s="147"/>
    </row>
    <row r="4" spans="1:8" x14ac:dyDescent="0.2">
      <c r="A4" s="148"/>
      <c r="B4" s="149"/>
      <c r="C4" s="150"/>
      <c r="D4" s="151">
        <v>20891</v>
      </c>
      <c r="E4" s="152"/>
      <c r="F4" s="153">
        <v>33848</v>
      </c>
      <c r="G4" s="154"/>
      <c r="H4" s="155"/>
    </row>
    <row r="5" spans="1:8" x14ac:dyDescent="0.2">
      <c r="A5" s="136" t="s">
        <v>517</v>
      </c>
      <c r="B5" s="141"/>
      <c r="C5" s="142"/>
      <c r="D5" s="143">
        <v>26579</v>
      </c>
      <c r="E5" s="144"/>
      <c r="F5" s="145">
        <v>54225</v>
      </c>
      <c r="G5" s="146"/>
      <c r="H5" s="147"/>
    </row>
    <row r="6" spans="1:8" x14ac:dyDescent="0.2">
      <c r="A6" s="148"/>
      <c r="B6" s="149"/>
      <c r="C6" s="150"/>
      <c r="D6" s="151">
        <v>17739</v>
      </c>
      <c r="E6" s="152"/>
      <c r="F6" s="153">
        <v>27337</v>
      </c>
      <c r="G6" s="154"/>
      <c r="H6" s="155"/>
    </row>
    <row r="7" spans="1:8" x14ac:dyDescent="0.2">
      <c r="A7" s="136" t="s">
        <v>518</v>
      </c>
      <c r="B7" s="141"/>
      <c r="C7" s="142"/>
      <c r="D7" s="143">
        <v>22817</v>
      </c>
      <c r="E7" s="144"/>
      <c r="F7" s="145">
        <v>54016</v>
      </c>
      <c r="G7" s="146"/>
      <c r="H7" s="147"/>
    </row>
    <row r="8" spans="1:8" x14ac:dyDescent="0.2">
      <c r="A8" s="148"/>
      <c r="B8" s="149"/>
      <c r="C8" s="150"/>
      <c r="D8" s="151">
        <v>15612</v>
      </c>
      <c r="E8" s="152"/>
      <c r="F8" s="153">
        <v>28078</v>
      </c>
      <c r="G8" s="154"/>
      <c r="H8" s="155"/>
    </row>
    <row r="9" spans="1:8" x14ac:dyDescent="0.2">
      <c r="A9" s="136" t="s">
        <v>519</v>
      </c>
      <c r="B9" s="141"/>
      <c r="C9" s="142"/>
      <c r="D9" s="143">
        <v>23452</v>
      </c>
      <c r="E9" s="144"/>
      <c r="F9" s="145">
        <v>52786</v>
      </c>
      <c r="G9" s="146"/>
      <c r="H9" s="147"/>
    </row>
    <row r="10" spans="1:8" x14ac:dyDescent="0.2">
      <c r="A10" s="148"/>
      <c r="B10" s="149"/>
      <c r="C10" s="150"/>
      <c r="D10" s="151">
        <v>21170</v>
      </c>
      <c r="E10" s="152"/>
      <c r="F10" s="153">
        <v>28742</v>
      </c>
      <c r="G10" s="154"/>
      <c r="H10" s="155"/>
    </row>
    <row r="11" spans="1:8" x14ac:dyDescent="0.2">
      <c r="A11" s="136" t="s">
        <v>520</v>
      </c>
      <c r="B11" s="141"/>
      <c r="C11" s="142"/>
      <c r="D11" s="143">
        <v>39854</v>
      </c>
      <c r="E11" s="144"/>
      <c r="F11" s="145">
        <v>58465</v>
      </c>
      <c r="G11" s="146"/>
      <c r="H11" s="147"/>
    </row>
    <row r="12" spans="1:8" x14ac:dyDescent="0.2">
      <c r="A12" s="148"/>
      <c r="B12" s="149"/>
      <c r="C12" s="156"/>
      <c r="D12" s="151">
        <v>26268</v>
      </c>
      <c r="E12" s="152"/>
      <c r="F12" s="153">
        <v>34452</v>
      </c>
      <c r="G12" s="154"/>
      <c r="H12" s="155"/>
    </row>
    <row r="13" spans="1:8" x14ac:dyDescent="0.2">
      <c r="A13" s="136"/>
      <c r="B13" s="141"/>
      <c r="C13" s="157"/>
      <c r="D13" s="158">
        <v>28258</v>
      </c>
      <c r="E13" s="159"/>
      <c r="F13" s="160">
        <v>56661</v>
      </c>
      <c r="G13" s="161"/>
      <c r="H13" s="147"/>
    </row>
    <row r="14" spans="1:8" x14ac:dyDescent="0.2">
      <c r="A14" s="148"/>
      <c r="B14" s="149"/>
      <c r="C14" s="150"/>
      <c r="D14" s="151">
        <v>20336</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8.19</v>
      </c>
      <c r="C19" s="162">
        <f>ROUND(VALUE(SUBSTITUTE(実質収支比率等に係る経年分析!G$48,"▲","-")),2)</f>
        <v>10.54</v>
      </c>
      <c r="D19" s="162">
        <f>ROUND(VALUE(SUBSTITUTE(実質収支比率等に係る経年分析!H$48,"▲","-")),2)</f>
        <v>8.51</v>
      </c>
      <c r="E19" s="162">
        <f>ROUND(VALUE(SUBSTITUTE(実質収支比率等に係る経年分析!I$48,"▲","-")),2)</f>
        <v>6.74</v>
      </c>
      <c r="F19" s="162">
        <f>ROUND(VALUE(SUBSTITUTE(実質収支比率等に係る経年分析!J$48,"▲","-")),2)</f>
        <v>7.74</v>
      </c>
    </row>
    <row r="20" spans="1:11" x14ac:dyDescent="0.2">
      <c r="A20" s="162" t="s">
        <v>53</v>
      </c>
      <c r="B20" s="162">
        <f>ROUND(VALUE(SUBSTITUTE(実質収支比率等に係る経年分析!F$47,"▲","-")),2)</f>
        <v>14.24</v>
      </c>
      <c r="C20" s="162">
        <f>ROUND(VALUE(SUBSTITUTE(実質収支比率等に係る経年分析!G$47,"▲","-")),2)</f>
        <v>15.87</v>
      </c>
      <c r="D20" s="162">
        <f>ROUND(VALUE(SUBSTITUTE(実質収支比率等に係る経年分析!H$47,"▲","-")),2)</f>
        <v>20.7</v>
      </c>
      <c r="E20" s="162">
        <f>ROUND(VALUE(SUBSTITUTE(実質収支比率等に係る経年分析!I$47,"▲","-")),2)</f>
        <v>20.420000000000002</v>
      </c>
      <c r="F20" s="162">
        <f>ROUND(VALUE(SUBSTITUTE(実質収支比率等に係る経年分析!J$47,"▲","-")),2)</f>
        <v>19.440000000000001</v>
      </c>
    </row>
    <row r="21" spans="1:11" x14ac:dyDescent="0.2">
      <c r="A21" s="162" t="s">
        <v>54</v>
      </c>
      <c r="B21" s="162">
        <f>IF(ISNUMBER(VALUE(SUBSTITUTE(実質収支比率等に係る経年分析!F$49,"▲","-"))),ROUND(VALUE(SUBSTITUTE(実質収支比率等に係る経年分析!F$49,"▲","-")),2),NA())</f>
        <v>0.47</v>
      </c>
      <c r="C21" s="162">
        <f>IF(ISNUMBER(VALUE(SUBSTITUTE(実質収支比率等に係る経年分析!G$49,"▲","-"))),ROUND(VALUE(SUBSTITUTE(実質収支比率等に係る経年分析!G$49,"▲","-")),2),NA())</f>
        <v>1.01</v>
      </c>
      <c r="D21" s="162">
        <f>IF(ISNUMBER(VALUE(SUBSTITUTE(実質収支比率等に係る経年分析!H$49,"▲","-"))),ROUND(VALUE(SUBSTITUTE(実質収支比率等に係る経年分析!H$49,"▲","-")),2),NA())</f>
        <v>-3.19</v>
      </c>
      <c r="E21" s="162">
        <f>IF(ISNUMBER(VALUE(SUBSTITUTE(実質収支比率等に係る経年分析!I$49,"▲","-"))),ROUND(VALUE(SUBSTITUTE(実質収支比率等に係る経年分析!I$49,"▲","-")),2),NA())</f>
        <v>-5.8</v>
      </c>
      <c r="F21" s="162">
        <f>IF(ISNUMBER(VALUE(SUBSTITUTE(実質収支比率等に係る経年分析!J$49,"▲","-"))),ROUND(VALUE(SUBSTITUTE(実質収支比率等に係る経年分析!J$49,"▲","-")),2),NA())</f>
        <v>-2.66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0.65</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2.36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2.77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2.2000000000000002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8.19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10.54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6.74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7.73</v>
      </c>
    </row>
    <row r="36" spans="1:16" x14ac:dyDescent="0.2">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8.9499999999999993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10.88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10.72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1911</v>
      </c>
      <c r="E42" s="164"/>
      <c r="F42" s="164"/>
      <c r="G42" s="164">
        <f>'実質公債費比率（分子）の構造'!L$52</f>
        <v>1789</v>
      </c>
      <c r="H42" s="164"/>
      <c r="I42" s="164"/>
      <c r="J42" s="164">
        <f>'実質公債費比率（分子）の構造'!M$52</f>
        <v>1900</v>
      </c>
      <c r="K42" s="164"/>
      <c r="L42" s="164"/>
      <c r="M42" s="164">
        <f>'実質公債費比率（分子）の構造'!N$52</f>
        <v>1846</v>
      </c>
      <c r="N42" s="164"/>
      <c r="O42" s="164"/>
      <c r="P42" s="164">
        <f>'実質公債費比率（分子）の構造'!O$52</f>
        <v>1724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152</v>
      </c>
      <c r="C45" s="164"/>
      <c r="D45" s="164"/>
      <c r="E45" s="164">
        <f>'実質公債費比率（分子）の構造'!L$49</f>
        <v>115</v>
      </c>
      <c r="F45" s="164"/>
      <c r="G45" s="164"/>
      <c r="H45" s="164">
        <f>'実質公債費比率（分子）の構造'!M$49</f>
        <v>159</v>
      </c>
      <c r="I45" s="164"/>
      <c r="J45" s="164"/>
      <c r="K45" s="164">
        <f>'実質公債費比率（分子）の構造'!N$49</f>
        <v>225</v>
      </c>
      <c r="L45" s="164"/>
      <c r="M45" s="164"/>
      <c r="N45" s="164">
        <f>'実質公債費比率（分子）の構造'!O$49</f>
        <v>220</v>
      </c>
      <c r="O45" s="164"/>
      <c r="P45" s="164"/>
    </row>
    <row r="46" spans="1:16" x14ac:dyDescent="0.2">
      <c r="A46" s="164" t="s">
        <v>64</v>
      </c>
      <c r="B46" s="164">
        <f>'実質公債費比率（分子）の構造'!K$48</f>
        <v>349</v>
      </c>
      <c r="C46" s="164"/>
      <c r="D46" s="164"/>
      <c r="E46" s="164">
        <f>'実質公債費比率（分子）の構造'!L$48</f>
        <v>339</v>
      </c>
      <c r="F46" s="164"/>
      <c r="G46" s="164"/>
      <c r="H46" s="164">
        <f>'実質公債費比率（分子）の構造'!M$48</f>
        <v>336</v>
      </c>
      <c r="I46" s="164"/>
      <c r="J46" s="164"/>
      <c r="K46" s="164">
        <f>'実質公債費比率（分子）の構造'!N$48</f>
        <v>312</v>
      </c>
      <c r="L46" s="164"/>
      <c r="M46" s="164"/>
      <c r="N46" s="164">
        <f>'実質公債費比率（分子）の構造'!O$48</f>
        <v>302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1590</v>
      </c>
      <c r="C49" s="164"/>
      <c r="D49" s="164"/>
      <c r="E49" s="164">
        <f>'実質公債費比率（分子）の構造'!L$45</f>
        <v>1742</v>
      </c>
      <c r="F49" s="164"/>
      <c r="G49" s="164"/>
      <c r="H49" s="164">
        <f>'実質公債費比率（分子）の構造'!M$45</f>
        <v>1880</v>
      </c>
      <c r="I49" s="164"/>
      <c r="J49" s="164"/>
      <c r="K49" s="164">
        <f>'実質公債費比率（分子）の構造'!N$45</f>
        <v>1911</v>
      </c>
      <c r="L49" s="164"/>
      <c r="M49" s="164"/>
      <c r="N49" s="164">
        <f>'実質公債費比率（分子）の構造'!O$45</f>
        <v>1857</v>
      </c>
      <c r="O49" s="164"/>
      <c r="P49" s="164"/>
    </row>
    <row r="50" spans="1:16" x14ac:dyDescent="0.2">
      <c r="A50" s="164" t="s">
        <v>67</v>
      </c>
      <c r="B50" s="164" t="e">
        <f>NA()</f>
        <v>#N/A</v>
      </c>
      <c r="C50" s="164">
        <f>IF(ISNUMBER('実質公債費比率（分子）の構造'!K$53),'実質公債費比率（分子）の構造'!K$53,NA())</f>
        <v>180</v>
      </c>
      <c r="D50" s="164" t="e">
        <f>NA()</f>
        <v>#N/A</v>
      </c>
      <c r="E50" s="164" t="e">
        <f>NA()</f>
        <v>#N/A</v>
      </c>
      <c r="F50" s="164">
        <f>IF(ISNUMBER('実質公債費比率（分子）の構造'!L$53),'実質公債費比率（分子）の構造'!L$53,NA())</f>
        <v>407</v>
      </c>
      <c r="G50" s="164" t="e">
        <f>NA()</f>
        <v>#N/A</v>
      </c>
      <c r="H50" s="164" t="e">
        <f>NA()</f>
        <v>#N/A</v>
      </c>
      <c r="I50" s="164">
        <f>IF(ISNUMBER('実質公債費比率（分子）の構造'!M$53),'実質公債費比率（分子）の構造'!M$53,NA())</f>
        <v>475</v>
      </c>
      <c r="J50" s="164" t="e">
        <f>NA()</f>
        <v>#N/A</v>
      </c>
      <c r="K50" s="164" t="e">
        <f>NA()</f>
        <v>#N/A</v>
      </c>
      <c r="L50" s="164">
        <f>IF(ISNUMBER('実質公債費比率（分子）の構造'!N$53),'実質公債費比率（分子）の構造'!N$53,NA())</f>
        <v>602</v>
      </c>
      <c r="M50" s="164" t="e">
        <f>NA()</f>
        <v>#N/A</v>
      </c>
      <c r="N50" s="164" t="e">
        <f>NA()</f>
        <v>#N/A</v>
      </c>
      <c r="O50" s="164">
        <f>IF(ISNUMBER('実質公債費比率（分子）の構造'!O$53),'実質公債費比率（分子）の構造'!O$53,NA())</f>
        <v>655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15272</v>
      </c>
      <c r="E56" s="163"/>
      <c r="F56" s="163"/>
      <c r="G56" s="163">
        <f>'将来負担比率（分子）の構造'!J$52</f>
        <v>15894</v>
      </c>
      <c r="H56" s="163"/>
      <c r="I56" s="163"/>
      <c r="J56" s="163">
        <f>'将来負担比率（分子）の構造'!K$52</f>
        <v>15108</v>
      </c>
      <c r="K56" s="163"/>
      <c r="L56" s="163"/>
      <c r="M56" s="163">
        <f>'将来負担比率（分子）の構造'!L$52</f>
        <v>15619</v>
      </c>
      <c r="N56" s="163"/>
      <c r="O56" s="163"/>
      <c r="P56" s="163">
        <f>'将来負担比率（分子）の構造'!M$52</f>
        <v>15345</v>
      </c>
    </row>
    <row r="57" spans="1:16" x14ac:dyDescent="0.2">
      <c r="A57" s="163" t="s">
        <v>42</v>
      </c>
      <c r="B57" s="163"/>
      <c r="C57" s="163"/>
      <c r="D57" s="163">
        <f>'将来負担比率（分子）の構造'!I$51</f>
        <v>4191</v>
      </c>
      <c r="E57" s="163"/>
      <c r="F57" s="163"/>
      <c r="G57" s="163">
        <f>'将来負担比率（分子）の構造'!J$51</f>
        <v>3940</v>
      </c>
      <c r="H57" s="163"/>
      <c r="I57" s="163"/>
      <c r="J57" s="163">
        <f>'将来負担比率（分子）の構造'!K$51</f>
        <v>4221</v>
      </c>
      <c r="K57" s="163"/>
      <c r="L57" s="163"/>
      <c r="M57" s="163">
        <f>'将来負担比率（分子）の構造'!L$51</f>
        <v>4227</v>
      </c>
      <c r="N57" s="163"/>
      <c r="O57" s="163"/>
      <c r="P57" s="163">
        <f>'将来負担比率（分子）の構造'!M$51</f>
        <v>4851</v>
      </c>
    </row>
    <row r="58" spans="1:16" x14ac:dyDescent="0.2">
      <c r="A58" s="163" t="s">
        <v>41</v>
      </c>
      <c r="B58" s="163"/>
      <c r="C58" s="163"/>
      <c r="D58" s="163">
        <f>'将来負担比率（分子）の構造'!I$50</f>
        <v>5903</v>
      </c>
      <c r="E58" s="163"/>
      <c r="F58" s="163"/>
      <c r="G58" s="163">
        <f>'将来負担比率（分子）の構造'!J$50</f>
        <v>6046</v>
      </c>
      <c r="H58" s="163"/>
      <c r="I58" s="163"/>
      <c r="J58" s="163">
        <f>'将来負担比率（分子）の構造'!K$50</f>
        <v>7823</v>
      </c>
      <c r="K58" s="163"/>
      <c r="L58" s="163"/>
      <c r="M58" s="163">
        <f>'将来負担比率（分子）の構造'!L$50</f>
        <v>7569</v>
      </c>
      <c r="N58" s="163"/>
      <c r="O58" s="163"/>
      <c r="P58" s="163">
        <f>'将来負担比率（分子）の構造'!M$50</f>
        <v>7688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3261</v>
      </c>
      <c r="C62" s="163"/>
      <c r="D62" s="163"/>
      <c r="E62" s="163">
        <f>'将来負担比率（分子）の構造'!J$45</f>
        <v>3145</v>
      </c>
      <c r="F62" s="163"/>
      <c r="G62" s="163"/>
      <c r="H62" s="163">
        <f>'将来負担比率（分子）の構造'!K$45</f>
        <v>3222</v>
      </c>
      <c r="I62" s="163"/>
      <c r="J62" s="163"/>
      <c r="K62" s="163">
        <f>'将来負担比率（分子）の構造'!L$45</f>
        <v>3399</v>
      </c>
      <c r="L62" s="163"/>
      <c r="M62" s="163"/>
      <c r="N62" s="163">
        <f>'将来負担比率（分子）の構造'!M$45</f>
        <v>3443</v>
      </c>
      <c r="O62" s="163"/>
      <c r="P62" s="163"/>
    </row>
    <row r="63" spans="1:16" x14ac:dyDescent="0.2">
      <c r="A63" s="163" t="s">
        <v>34</v>
      </c>
      <c r="B63" s="163">
        <f>'将来負担比率（分子）の構造'!I$44</f>
        <v>5146</v>
      </c>
      <c r="C63" s="163"/>
      <c r="D63" s="163"/>
      <c r="E63" s="163">
        <f>'将来負担比率（分子）の構造'!J$44</f>
        <v>5442</v>
      </c>
      <c r="F63" s="163"/>
      <c r="G63" s="163"/>
      <c r="H63" s="163">
        <f>'将来負担比率（分子）の構造'!K$44</f>
        <v>6372</v>
      </c>
      <c r="I63" s="163"/>
      <c r="J63" s="163"/>
      <c r="K63" s="163">
        <f>'将来負担比率（分子）の構造'!L$44</f>
        <v>8724</v>
      </c>
      <c r="L63" s="163"/>
      <c r="M63" s="163"/>
      <c r="N63" s="163">
        <f>'将来負担比率（分子）の構造'!M$44</f>
        <v>9251</v>
      </c>
      <c r="O63" s="163"/>
      <c r="P63" s="163"/>
    </row>
    <row r="64" spans="1:16" x14ac:dyDescent="0.2">
      <c r="A64" s="163" t="s">
        <v>33</v>
      </c>
      <c r="B64" s="163">
        <f>'将来負担比率（分子）の構造'!I$43</f>
        <v>3308</v>
      </c>
      <c r="C64" s="163"/>
      <c r="D64" s="163"/>
      <c r="E64" s="163">
        <f>'将来負担比率（分子）の構造'!J$43</f>
        <v>3538</v>
      </c>
      <c r="F64" s="163"/>
      <c r="G64" s="163"/>
      <c r="H64" s="163">
        <f>'将来負担比率（分子）の構造'!K$43</f>
        <v>3804</v>
      </c>
      <c r="I64" s="163"/>
      <c r="J64" s="163"/>
      <c r="K64" s="163">
        <f>'将来負担比率（分子）の構造'!L$43</f>
        <v>3798</v>
      </c>
      <c r="L64" s="163"/>
      <c r="M64" s="163"/>
      <c r="N64" s="163">
        <f>'将来負担比率（分子）の構造'!M$43</f>
        <v>3971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17177</v>
      </c>
      <c r="C66" s="163"/>
      <c r="D66" s="163"/>
      <c r="E66" s="163">
        <f>'将来負担比率（分子）の構造'!J$41</f>
        <v>16835</v>
      </c>
      <c r="F66" s="163"/>
      <c r="G66" s="163"/>
      <c r="H66" s="163">
        <f>'将来負担比率（分子）の構造'!K$41</f>
        <v>15828</v>
      </c>
      <c r="I66" s="163"/>
      <c r="J66" s="163"/>
      <c r="K66" s="163">
        <f>'将来負担比率（分子）の構造'!L$41</f>
        <v>14791</v>
      </c>
      <c r="L66" s="163"/>
      <c r="M66" s="163"/>
      <c r="N66" s="163">
        <f>'将来負担比率（分子）の構造'!M$41</f>
        <v>14728</v>
      </c>
      <c r="O66" s="163"/>
      <c r="P66" s="163"/>
    </row>
    <row r="67" spans="1:16" x14ac:dyDescent="0.2">
      <c r="A67" s="163" t="s">
        <v>71</v>
      </c>
      <c r="B67" s="163" t="e">
        <f>NA()</f>
        <v>#N/A</v>
      </c>
      <c r="C67" s="163">
        <f>IF(ISNUMBER('将来負担比率（分子）の構造'!I$53), IF('将来負担比率（分子）の構造'!I$53 &lt; 0, 0, '将来負担比率（分子）の構造'!I$53), NA())</f>
        <v>3526</v>
      </c>
      <c r="D67" s="163" t="e">
        <f>NA()</f>
        <v>#N/A</v>
      </c>
      <c r="E67" s="163" t="e">
        <f>NA()</f>
        <v>#N/A</v>
      </c>
      <c r="F67" s="163">
        <f>IF(ISNUMBER('将来負担比率（分子）の構造'!J$53), IF('将来負担比率（分子）の構造'!J$53 &lt; 0, 0, '将来負担比率（分子）の構造'!J$53), NA())</f>
        <v>3080</v>
      </c>
      <c r="G67" s="163" t="e">
        <f>NA()</f>
        <v>#N/A</v>
      </c>
      <c r="H67" s="163" t="e">
        <f>NA()</f>
        <v>#N/A</v>
      </c>
      <c r="I67" s="163">
        <f>IF(ISNUMBER('将来負担比率（分子）の構造'!K$53), IF('将来負担比率（分子）の構造'!K$53 &lt; 0, 0, '将来負担比率（分子）の構造'!K$53), NA())</f>
        <v>2075</v>
      </c>
      <c r="J67" s="163" t="e">
        <f>NA()</f>
        <v>#N/A</v>
      </c>
      <c r="K67" s="163" t="e">
        <f>NA()</f>
        <v>#N/A</v>
      </c>
      <c r="L67" s="163">
        <f>IF(ISNUMBER('将来負担比率（分子）の構造'!L$53), IF('将来負担比率（分子）の構造'!L$53 &lt; 0, 0, '将来負担比率（分子）の構造'!L$53), NA())</f>
        <v>3298</v>
      </c>
      <c r="M67" s="163" t="e">
        <f>NA()</f>
        <v>#N/A</v>
      </c>
      <c r="N67" s="163" t="e">
        <f>NA()</f>
        <v>#N/A</v>
      </c>
      <c r="O67" s="163">
        <f>IF(ISNUMBER('将来負担比率（分子）の構造'!M$53), IF('将来負担比率（分子）の構造'!M$53 &lt; 0, 0, '将来負担比率（分子）の構造'!M$53), NA())</f>
        <v>3509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3747</v>
      </c>
      <c r="C72" s="167">
        <f>基金残高に係る経年分析!G55</f>
        <v>3754</v>
      </c>
      <c r="D72" s="167">
        <f>基金残高に係る経年分析!H55</f>
        <v>3657</v>
      </c>
    </row>
    <row r="73" spans="1:16" x14ac:dyDescent="0.2">
      <c r="A73" s="166" t="s">
        <v>74</v>
      </c>
      <c r="B73" s="167" t="str">
        <f>基金残高に係る経年分析!F56</f>
        <v>-</v>
      </c>
      <c r="C73" s="167">
        <f>基金残高に係る経年分析!G56</f>
        <v>64</v>
      </c>
      <c r="D73" s="167">
        <f>基金残高に係る経年分析!H56</f>
        <v>116</v>
      </c>
    </row>
    <row r="74" spans="1:16" x14ac:dyDescent="0.2">
      <c r="A74" s="166" t="s">
        <v>75</v>
      </c>
      <c r="B74" s="167">
        <f>基金残高に係る経年分析!F57</f>
        <v>4075</v>
      </c>
      <c r="C74" s="167">
        <f>基金残高に係る経年分析!G57</f>
        <v>3750</v>
      </c>
      <c r="D74" s="167">
        <f>基金残高に係る経年分析!H57</f>
        <v>3915</v>
      </c>
    </row>
  </sheetData>
  <sheetProtection algorithmName="SHA-512" hashValue="YfwXVE3JsgXFmGYyKF8TWBkNV4u1BZZ4UbxUj3Xd+iYRceRKayVJ0jJK5+jtqxVWGIgW/Cgf445q5nAq7h4bEA==" saltValue="DqbBw5G+/K9FYC9jG3eVN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15417436</v>
      </c>
      <c r="S5" s="613"/>
      <c r="T5" s="613"/>
      <c r="U5" s="613"/>
      <c r="V5" s="613"/>
      <c r="W5" s="613"/>
      <c r="X5" s="613"/>
      <c r="Y5" s="614"/>
      <c r="Z5" s="615">
        <v>44.9</v>
      </c>
      <c r="AA5" s="615"/>
      <c r="AB5" s="615"/>
      <c r="AC5" s="615"/>
      <c r="AD5" s="616">
        <v>14284130</v>
      </c>
      <c r="AE5" s="616"/>
      <c r="AF5" s="616"/>
      <c r="AG5" s="616"/>
      <c r="AH5" s="616"/>
      <c r="AI5" s="616"/>
      <c r="AJ5" s="616"/>
      <c r="AK5" s="616"/>
      <c r="AL5" s="617">
        <v>73.099999999999994</v>
      </c>
      <c r="AM5" s="618"/>
      <c r="AN5" s="618"/>
      <c r="AO5" s="619"/>
      <c r="AP5" s="609" t="s">
        <v>216</v>
      </c>
      <c r="AQ5" s="610"/>
      <c r="AR5" s="610"/>
      <c r="AS5" s="610"/>
      <c r="AT5" s="610"/>
      <c r="AU5" s="610"/>
      <c r="AV5" s="610"/>
      <c r="AW5" s="610"/>
      <c r="AX5" s="610"/>
      <c r="AY5" s="610"/>
      <c r="AZ5" s="610"/>
      <c r="BA5" s="610"/>
      <c r="BB5" s="610"/>
      <c r="BC5" s="610"/>
      <c r="BD5" s="610"/>
      <c r="BE5" s="610"/>
      <c r="BF5" s="611"/>
      <c r="BG5" s="623">
        <v>14284130</v>
      </c>
      <c r="BH5" s="624"/>
      <c r="BI5" s="624"/>
      <c r="BJ5" s="624"/>
      <c r="BK5" s="624"/>
      <c r="BL5" s="624"/>
      <c r="BM5" s="624"/>
      <c r="BN5" s="625"/>
      <c r="BO5" s="626">
        <v>92.6</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315294</v>
      </c>
      <c r="S6" s="624"/>
      <c r="T6" s="624"/>
      <c r="U6" s="624"/>
      <c r="V6" s="624"/>
      <c r="W6" s="624"/>
      <c r="X6" s="624"/>
      <c r="Y6" s="625"/>
      <c r="Z6" s="626">
        <v>0.9</v>
      </c>
      <c r="AA6" s="626"/>
      <c r="AB6" s="626"/>
      <c r="AC6" s="626"/>
      <c r="AD6" s="627">
        <v>315294</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14284130</v>
      </c>
      <c r="BH6" s="624"/>
      <c r="BI6" s="624"/>
      <c r="BJ6" s="624"/>
      <c r="BK6" s="624"/>
      <c r="BL6" s="624"/>
      <c r="BM6" s="624"/>
      <c r="BN6" s="625"/>
      <c r="BO6" s="626">
        <v>92.6</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241964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241964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7474</v>
      </c>
      <c r="S7" s="624"/>
      <c r="T7" s="624"/>
      <c r="U7" s="624"/>
      <c r="V7" s="624"/>
      <c r="W7" s="624"/>
      <c r="X7" s="624"/>
      <c r="Y7" s="625"/>
      <c r="Z7" s="626">
        <v>0</v>
      </c>
      <c r="AA7" s="626"/>
      <c r="AB7" s="626"/>
      <c r="AC7" s="626"/>
      <c r="AD7" s="627">
        <v>7474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5576037</v>
      </c>
      <c r="BH7" s="624"/>
      <c r="BI7" s="624"/>
      <c r="BJ7" s="624"/>
      <c r="BK7" s="624"/>
      <c r="BL7" s="624"/>
      <c r="BM7" s="624"/>
      <c r="BN7" s="625"/>
      <c r="BO7" s="626">
        <v>36.200000000000003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4014908</v>
      </c>
      <c r="CS7" s="624"/>
      <c r="CT7" s="624"/>
      <c r="CU7" s="624"/>
      <c r="CV7" s="624"/>
      <c r="CW7" s="624"/>
      <c r="CX7" s="624"/>
      <c r="CY7" s="625"/>
      <c r="CZ7" s="626">
        <v>12.2</v>
      </c>
      <c r="DA7" s="626"/>
      <c r="DB7" s="626"/>
      <c r="DC7" s="626"/>
      <c r="DD7" s="632">
        <v>476514</v>
      </c>
      <c r="DE7" s="624"/>
      <c r="DF7" s="624"/>
      <c r="DG7" s="624"/>
      <c r="DH7" s="624"/>
      <c r="DI7" s="624"/>
      <c r="DJ7" s="624"/>
      <c r="DK7" s="624"/>
      <c r="DL7" s="624"/>
      <c r="DM7" s="624"/>
      <c r="DN7" s="624"/>
      <c r="DO7" s="624"/>
      <c r="DP7" s="625"/>
      <c r="DQ7" s="632">
        <v>3013629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153005</v>
      </c>
      <c r="S8" s="624"/>
      <c r="T8" s="624"/>
      <c r="U8" s="624"/>
      <c r="V8" s="624"/>
      <c r="W8" s="624"/>
      <c r="X8" s="624"/>
      <c r="Y8" s="625"/>
      <c r="Z8" s="626">
        <v>0.4</v>
      </c>
      <c r="AA8" s="626"/>
      <c r="AB8" s="626"/>
      <c r="AC8" s="626"/>
      <c r="AD8" s="627">
        <v>153005</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139346</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14917867</v>
      </c>
      <c r="CS8" s="624"/>
      <c r="CT8" s="624"/>
      <c r="CU8" s="624"/>
      <c r="CV8" s="624"/>
      <c r="CW8" s="624"/>
      <c r="CX8" s="624"/>
      <c r="CY8" s="625"/>
      <c r="CZ8" s="626">
        <v>45.4</v>
      </c>
      <c r="DA8" s="626"/>
      <c r="DB8" s="626"/>
      <c r="DC8" s="626"/>
      <c r="DD8" s="632">
        <v>467260</v>
      </c>
      <c r="DE8" s="624"/>
      <c r="DF8" s="624"/>
      <c r="DG8" s="624"/>
      <c r="DH8" s="624"/>
      <c r="DI8" s="624"/>
      <c r="DJ8" s="624"/>
      <c r="DK8" s="624"/>
      <c r="DL8" s="624"/>
      <c r="DM8" s="624"/>
      <c r="DN8" s="624"/>
      <c r="DO8" s="624"/>
      <c r="DP8" s="625"/>
      <c r="DQ8" s="632">
        <v>8811040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202791</v>
      </c>
      <c r="S9" s="624"/>
      <c r="T9" s="624"/>
      <c r="U9" s="624"/>
      <c r="V9" s="624"/>
      <c r="W9" s="624"/>
      <c r="X9" s="624"/>
      <c r="Y9" s="625"/>
      <c r="Z9" s="626">
        <v>0.6</v>
      </c>
      <c r="AA9" s="626"/>
      <c r="AB9" s="626"/>
      <c r="AC9" s="626"/>
      <c r="AD9" s="627">
        <v>202791</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4694280</v>
      </c>
      <c r="BH9" s="624"/>
      <c r="BI9" s="624"/>
      <c r="BJ9" s="624"/>
      <c r="BK9" s="624"/>
      <c r="BL9" s="624"/>
      <c r="BM9" s="624"/>
      <c r="BN9" s="625"/>
      <c r="BO9" s="626">
        <v>30.4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3731423</v>
      </c>
      <c r="CS9" s="624"/>
      <c r="CT9" s="624"/>
      <c r="CU9" s="624"/>
      <c r="CV9" s="624"/>
      <c r="CW9" s="624"/>
      <c r="CX9" s="624"/>
      <c r="CY9" s="625"/>
      <c r="CZ9" s="626">
        <v>11.4</v>
      </c>
      <c r="DA9" s="626"/>
      <c r="DB9" s="626"/>
      <c r="DC9" s="626"/>
      <c r="DD9" s="632">
        <v>76194</v>
      </c>
      <c r="DE9" s="624"/>
      <c r="DF9" s="624"/>
      <c r="DG9" s="624"/>
      <c r="DH9" s="624"/>
      <c r="DI9" s="624"/>
      <c r="DJ9" s="624"/>
      <c r="DK9" s="624"/>
      <c r="DL9" s="624"/>
      <c r="DM9" s="624"/>
      <c r="DN9" s="624"/>
      <c r="DO9" s="624"/>
      <c r="DP9" s="625"/>
      <c r="DQ9" s="632">
        <v>3005466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168291</v>
      </c>
      <c r="BH10" s="624"/>
      <c r="BI10" s="624"/>
      <c r="BJ10" s="624"/>
      <c r="BK10" s="624"/>
      <c r="BL10" s="624"/>
      <c r="BM10" s="624"/>
      <c r="BN10" s="625"/>
      <c r="BO10" s="626">
        <v>1.1000000000000001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43345</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38345</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1994012</v>
      </c>
      <c r="S11" s="624"/>
      <c r="T11" s="624"/>
      <c r="U11" s="624"/>
      <c r="V11" s="624"/>
      <c r="W11" s="624"/>
      <c r="X11" s="624"/>
      <c r="Y11" s="625"/>
      <c r="Z11" s="628">
        <v>5.8</v>
      </c>
      <c r="AA11" s="629"/>
      <c r="AB11" s="629"/>
      <c r="AC11" s="635"/>
      <c r="AD11" s="632">
        <v>1994012</v>
      </c>
      <c r="AE11" s="624"/>
      <c r="AF11" s="624"/>
      <c r="AG11" s="624"/>
      <c r="AH11" s="624"/>
      <c r="AI11" s="624"/>
      <c r="AJ11" s="624"/>
      <c r="AK11" s="625"/>
      <c r="AL11" s="628">
        <v>10.199999999999999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574120</v>
      </c>
      <c r="BH11" s="624"/>
      <c r="BI11" s="624"/>
      <c r="BJ11" s="624"/>
      <c r="BK11" s="624"/>
      <c r="BL11" s="624"/>
      <c r="BM11" s="624"/>
      <c r="BN11" s="625"/>
      <c r="BO11" s="626">
        <v>3.7</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324235</v>
      </c>
      <c r="CS11" s="624"/>
      <c r="CT11" s="624"/>
      <c r="CU11" s="624"/>
      <c r="CV11" s="624"/>
      <c r="CW11" s="624"/>
      <c r="CX11" s="624"/>
      <c r="CY11" s="625"/>
      <c r="CZ11" s="626">
        <v>1</v>
      </c>
      <c r="DA11" s="626"/>
      <c r="DB11" s="626"/>
      <c r="DC11" s="626"/>
      <c r="DD11" s="632">
        <v>153016</v>
      </c>
      <c r="DE11" s="624"/>
      <c r="DF11" s="624"/>
      <c r="DG11" s="624"/>
      <c r="DH11" s="624"/>
      <c r="DI11" s="624"/>
      <c r="DJ11" s="624"/>
      <c r="DK11" s="624"/>
      <c r="DL11" s="624"/>
      <c r="DM11" s="624"/>
      <c r="DN11" s="624"/>
      <c r="DO11" s="624"/>
      <c r="DP11" s="625"/>
      <c r="DQ11" s="632">
        <v>191524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7997089</v>
      </c>
      <c r="BH12" s="624"/>
      <c r="BI12" s="624"/>
      <c r="BJ12" s="624"/>
      <c r="BK12" s="624"/>
      <c r="BL12" s="624"/>
      <c r="BM12" s="624"/>
      <c r="BN12" s="625"/>
      <c r="BO12" s="626">
        <v>51.9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355154</v>
      </c>
      <c r="CS12" s="624"/>
      <c r="CT12" s="624"/>
      <c r="CU12" s="624"/>
      <c r="CV12" s="624"/>
      <c r="CW12" s="624"/>
      <c r="CX12" s="624"/>
      <c r="CY12" s="625"/>
      <c r="CZ12" s="626">
        <v>1.1000000000000001</v>
      </c>
      <c r="DA12" s="626"/>
      <c r="DB12" s="626"/>
      <c r="DC12" s="626"/>
      <c r="DD12" s="632" t="s">
        <v>122</v>
      </c>
      <c r="DE12" s="624"/>
      <c r="DF12" s="624"/>
      <c r="DG12" s="624"/>
      <c r="DH12" s="624"/>
      <c r="DI12" s="624"/>
      <c r="DJ12" s="624"/>
      <c r="DK12" s="624"/>
      <c r="DL12" s="624"/>
      <c r="DM12" s="624"/>
      <c r="DN12" s="624"/>
      <c r="DO12" s="624"/>
      <c r="DP12" s="625"/>
      <c r="DQ12" s="632">
        <v>245819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3497</v>
      </c>
      <c r="S13" s="624"/>
      <c r="T13" s="624"/>
      <c r="U13" s="624"/>
      <c r="V13" s="624"/>
      <c r="W13" s="624"/>
      <c r="X13" s="624"/>
      <c r="Y13" s="625"/>
      <c r="Z13" s="626">
        <v>0</v>
      </c>
      <c r="AA13" s="626"/>
      <c r="AB13" s="626"/>
      <c r="AC13" s="626"/>
      <c r="AD13" s="627">
        <v>3497</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7947670</v>
      </c>
      <c r="BH13" s="624"/>
      <c r="BI13" s="624"/>
      <c r="BJ13" s="624"/>
      <c r="BK13" s="624"/>
      <c r="BL13" s="624"/>
      <c r="BM13" s="624"/>
      <c r="BN13" s="625"/>
      <c r="BO13" s="626">
        <v>51.5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2246991</v>
      </c>
      <c r="CS13" s="624"/>
      <c r="CT13" s="624"/>
      <c r="CU13" s="624"/>
      <c r="CV13" s="624"/>
      <c r="CW13" s="624"/>
      <c r="CX13" s="624"/>
      <c r="CY13" s="625"/>
      <c r="CZ13" s="626">
        <v>6.8</v>
      </c>
      <c r="DA13" s="626"/>
      <c r="DB13" s="626"/>
      <c r="DC13" s="626"/>
      <c r="DD13" s="632">
        <v>775834</v>
      </c>
      <c r="DE13" s="624"/>
      <c r="DF13" s="624"/>
      <c r="DG13" s="624"/>
      <c r="DH13" s="624"/>
      <c r="DI13" s="624"/>
      <c r="DJ13" s="624"/>
      <c r="DK13" s="624"/>
      <c r="DL13" s="624"/>
      <c r="DM13" s="624"/>
      <c r="DN13" s="624"/>
      <c r="DO13" s="624"/>
      <c r="DP13" s="625"/>
      <c r="DQ13" s="632">
        <v>1692347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257583</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1104960</v>
      </c>
      <c r="CS14" s="624"/>
      <c r="CT14" s="624"/>
      <c r="CU14" s="624"/>
      <c r="CV14" s="624"/>
      <c r="CW14" s="624"/>
      <c r="CX14" s="624"/>
      <c r="CY14" s="625"/>
      <c r="CZ14" s="626">
        <v>3.4</v>
      </c>
      <c r="DA14" s="626"/>
      <c r="DB14" s="626"/>
      <c r="DC14" s="626"/>
      <c r="DD14" s="632">
        <v>119471</v>
      </c>
      <c r="DE14" s="624"/>
      <c r="DF14" s="624"/>
      <c r="DG14" s="624"/>
      <c r="DH14" s="624"/>
      <c r="DI14" s="624"/>
      <c r="DJ14" s="624"/>
      <c r="DK14" s="624"/>
      <c r="DL14" s="624"/>
      <c r="DM14" s="624"/>
      <c r="DN14" s="624"/>
      <c r="DO14" s="624"/>
      <c r="DP14" s="625"/>
      <c r="DQ14" s="632">
        <v>1081020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68183</v>
      </c>
      <c r="S15" s="624"/>
      <c r="T15" s="624"/>
      <c r="U15" s="624"/>
      <c r="V15" s="624"/>
      <c r="W15" s="624"/>
      <c r="X15" s="624"/>
      <c r="Y15" s="625"/>
      <c r="Z15" s="626">
        <v>0.2</v>
      </c>
      <c r="AA15" s="626"/>
      <c r="AB15" s="626"/>
      <c r="AC15" s="626"/>
      <c r="AD15" s="627">
        <v>68183</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453421</v>
      </c>
      <c r="BH15" s="624"/>
      <c r="BI15" s="624"/>
      <c r="BJ15" s="624"/>
      <c r="BK15" s="624"/>
      <c r="BL15" s="624"/>
      <c r="BM15" s="624"/>
      <c r="BN15" s="625"/>
      <c r="BO15" s="626">
        <v>2.9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4034575</v>
      </c>
      <c r="CS15" s="624"/>
      <c r="CT15" s="624"/>
      <c r="CU15" s="624"/>
      <c r="CV15" s="624"/>
      <c r="CW15" s="624"/>
      <c r="CX15" s="624"/>
      <c r="CY15" s="625"/>
      <c r="CZ15" s="626">
        <v>12.3</v>
      </c>
      <c r="DA15" s="626"/>
      <c r="DB15" s="626"/>
      <c r="DC15" s="626"/>
      <c r="DD15" s="632">
        <v>1240232</v>
      </c>
      <c r="DE15" s="624"/>
      <c r="DF15" s="624"/>
      <c r="DG15" s="624"/>
      <c r="DH15" s="624"/>
      <c r="DI15" s="624"/>
      <c r="DJ15" s="624"/>
      <c r="DK15" s="624"/>
      <c r="DL15" s="624"/>
      <c r="DM15" s="624"/>
      <c r="DN15" s="624"/>
      <c r="DO15" s="624"/>
      <c r="DP15" s="625"/>
      <c r="DQ15" s="632">
        <v>2201418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208557</v>
      </c>
      <c r="S16" s="624"/>
      <c r="T16" s="624"/>
      <c r="U16" s="624"/>
      <c r="V16" s="624"/>
      <c r="W16" s="624"/>
      <c r="X16" s="624"/>
      <c r="Y16" s="625"/>
      <c r="Z16" s="626">
        <v>0.6</v>
      </c>
      <c r="AA16" s="626"/>
      <c r="AB16" s="626"/>
      <c r="AC16" s="626"/>
      <c r="AD16" s="627">
        <v>208557</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521013</v>
      </c>
      <c r="S17" s="624"/>
      <c r="T17" s="624"/>
      <c r="U17" s="624"/>
      <c r="V17" s="624"/>
      <c r="W17" s="624"/>
      <c r="X17" s="624"/>
      <c r="Y17" s="625"/>
      <c r="Z17" s="626">
        <v>1.5</v>
      </c>
      <c r="AA17" s="626"/>
      <c r="AB17" s="626"/>
      <c r="AC17" s="626"/>
      <c r="AD17" s="627">
        <v>521013</v>
      </c>
      <c r="AE17" s="627"/>
      <c r="AF17" s="627"/>
      <c r="AG17" s="627"/>
      <c r="AH17" s="627"/>
      <c r="AI17" s="627"/>
      <c r="AJ17" s="627"/>
      <c r="AK17" s="627"/>
      <c r="AL17" s="628">
        <v>2.7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1810357</v>
      </c>
      <c r="CS17" s="624"/>
      <c r="CT17" s="624"/>
      <c r="CU17" s="624"/>
      <c r="CV17" s="624"/>
      <c r="CW17" s="624"/>
      <c r="CX17" s="624"/>
      <c r="CY17" s="625"/>
      <c r="CZ17" s="626">
        <v>5.5</v>
      </c>
      <c r="DA17" s="626"/>
      <c r="DB17" s="626"/>
      <c r="DC17" s="626"/>
      <c r="DD17" s="632" t="s">
        <v>122</v>
      </c>
      <c r="DE17" s="624"/>
      <c r="DF17" s="624"/>
      <c r="DG17" s="624"/>
      <c r="DH17" s="624"/>
      <c r="DI17" s="624"/>
      <c r="DJ17" s="624"/>
      <c r="DK17" s="624"/>
      <c r="DL17" s="624"/>
      <c r="DM17" s="624"/>
      <c r="DN17" s="624"/>
      <c r="DO17" s="624"/>
      <c r="DP17" s="625"/>
      <c r="DQ17" s="632">
        <v>1803350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114434</v>
      </c>
      <c r="S18" s="624"/>
      <c r="T18" s="624"/>
      <c r="U18" s="624"/>
      <c r="V18" s="624"/>
      <c r="W18" s="624"/>
      <c r="X18" s="624"/>
      <c r="Y18" s="625"/>
      <c r="Z18" s="626">
        <v>0.3</v>
      </c>
      <c r="AA18" s="626"/>
      <c r="AB18" s="626"/>
      <c r="AC18" s="626"/>
      <c r="AD18" s="627">
        <v>114434</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403098</v>
      </c>
      <c r="S19" s="624"/>
      <c r="T19" s="624"/>
      <c r="U19" s="624"/>
      <c r="V19" s="624"/>
      <c r="W19" s="624"/>
      <c r="X19" s="624"/>
      <c r="Y19" s="625"/>
      <c r="Z19" s="626">
        <v>1.2</v>
      </c>
      <c r="AA19" s="626"/>
      <c r="AB19" s="626"/>
      <c r="AC19" s="626"/>
      <c r="AD19" s="627">
        <v>403098</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1133306</v>
      </c>
      <c r="BH19" s="624"/>
      <c r="BI19" s="624"/>
      <c r="BJ19" s="624"/>
      <c r="BK19" s="624"/>
      <c r="BL19" s="624"/>
      <c r="BM19" s="624"/>
      <c r="BN19" s="625"/>
      <c r="BO19" s="626">
        <v>7.4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3481</v>
      </c>
      <c r="S20" s="624"/>
      <c r="T20" s="624"/>
      <c r="U20" s="624"/>
      <c r="V20" s="624"/>
      <c r="W20" s="624"/>
      <c r="X20" s="624"/>
      <c r="Y20" s="625"/>
      <c r="Z20" s="626">
        <v>0</v>
      </c>
      <c r="AA20" s="626"/>
      <c r="AB20" s="626"/>
      <c r="AC20" s="626"/>
      <c r="AD20" s="627">
        <v>3481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1133306</v>
      </c>
      <c r="BH20" s="624"/>
      <c r="BI20" s="624"/>
      <c r="BJ20" s="624"/>
      <c r="BK20" s="624"/>
      <c r="BL20" s="624"/>
      <c r="BM20" s="624"/>
      <c r="BN20" s="625"/>
      <c r="BO20" s="626">
        <v>7.4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32825779</v>
      </c>
      <c r="CS20" s="624"/>
      <c r="CT20" s="624"/>
      <c r="CU20" s="624"/>
      <c r="CV20" s="624"/>
      <c r="CW20" s="624"/>
      <c r="CX20" s="624"/>
      <c r="CY20" s="625"/>
      <c r="CZ20" s="626">
        <v>100</v>
      </c>
      <c r="DA20" s="626"/>
      <c r="DB20" s="626"/>
      <c r="DC20" s="626"/>
      <c r="DD20" s="632">
        <v>3308521</v>
      </c>
      <c r="DE20" s="624"/>
      <c r="DF20" s="624"/>
      <c r="DG20" s="624"/>
      <c r="DH20" s="624"/>
      <c r="DI20" s="624"/>
      <c r="DJ20" s="624"/>
      <c r="DK20" s="624"/>
      <c r="DL20" s="624"/>
      <c r="DM20" s="624"/>
      <c r="DN20" s="624"/>
      <c r="DO20" s="624"/>
      <c r="DP20" s="625"/>
      <c r="DQ20" s="632">
        <v>22325922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1728718</v>
      </c>
      <c r="S21" s="624"/>
      <c r="T21" s="624"/>
      <c r="U21" s="624"/>
      <c r="V21" s="624"/>
      <c r="W21" s="624"/>
      <c r="X21" s="624"/>
      <c r="Y21" s="625"/>
      <c r="Z21" s="626">
        <v>5</v>
      </c>
      <c r="AA21" s="626"/>
      <c r="AB21" s="626"/>
      <c r="AC21" s="626"/>
      <c r="AD21" s="627">
        <v>1616157</v>
      </c>
      <c r="AE21" s="627"/>
      <c r="AF21" s="627"/>
      <c r="AG21" s="627"/>
      <c r="AH21" s="627"/>
      <c r="AI21" s="627"/>
      <c r="AJ21" s="627"/>
      <c r="AK21" s="627"/>
      <c r="AL21" s="628">
        <v>8.3000000000000007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1616157</v>
      </c>
      <c r="S22" s="624"/>
      <c r="T22" s="624"/>
      <c r="U22" s="624"/>
      <c r="V22" s="624"/>
      <c r="W22" s="624"/>
      <c r="X22" s="624"/>
      <c r="Y22" s="625"/>
      <c r="Z22" s="626">
        <v>4.7</v>
      </c>
      <c r="AA22" s="626"/>
      <c r="AB22" s="626"/>
      <c r="AC22" s="626"/>
      <c r="AD22" s="627">
        <v>1616157</v>
      </c>
      <c r="AE22" s="627"/>
      <c r="AF22" s="627"/>
      <c r="AG22" s="627"/>
      <c r="AH22" s="627"/>
      <c r="AI22" s="627"/>
      <c r="AJ22" s="627"/>
      <c r="AK22" s="627"/>
      <c r="AL22" s="628">
        <v>8.3000000000000007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112561</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1133306</v>
      </c>
      <c r="BH23" s="624"/>
      <c r="BI23" s="624"/>
      <c r="BJ23" s="624"/>
      <c r="BK23" s="624"/>
      <c r="BL23" s="624"/>
      <c r="BM23" s="624"/>
      <c r="BN23" s="625"/>
      <c r="BO23" s="626">
        <v>7.4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16864204</v>
      </c>
      <c r="CS24" s="613"/>
      <c r="CT24" s="613"/>
      <c r="CU24" s="613"/>
      <c r="CV24" s="613"/>
      <c r="CW24" s="613"/>
      <c r="CX24" s="613"/>
      <c r="CY24" s="614"/>
      <c r="CZ24" s="617">
        <v>51.4</v>
      </c>
      <c r="DA24" s="618"/>
      <c r="DB24" s="618"/>
      <c r="DC24" s="634"/>
      <c r="DD24" s="658">
        <v>11506271</v>
      </c>
      <c r="DE24" s="613"/>
      <c r="DF24" s="613"/>
      <c r="DG24" s="613"/>
      <c r="DH24" s="613"/>
      <c r="DI24" s="613"/>
      <c r="DJ24" s="613"/>
      <c r="DK24" s="614"/>
      <c r="DL24" s="658">
        <v>10416597</v>
      </c>
      <c r="DM24" s="613"/>
      <c r="DN24" s="613"/>
      <c r="DO24" s="613"/>
      <c r="DP24" s="613"/>
      <c r="DQ24" s="613"/>
      <c r="DR24" s="613"/>
      <c r="DS24" s="613"/>
      <c r="DT24" s="613"/>
      <c r="DU24" s="613"/>
      <c r="DV24" s="614"/>
      <c r="DW24" s="617">
        <v>53.1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20619980</v>
      </c>
      <c r="S25" s="624"/>
      <c r="T25" s="624"/>
      <c r="U25" s="624"/>
      <c r="V25" s="624"/>
      <c r="W25" s="624"/>
      <c r="X25" s="624"/>
      <c r="Y25" s="625"/>
      <c r="Z25" s="626">
        <v>60</v>
      </c>
      <c r="AA25" s="626"/>
      <c r="AB25" s="626"/>
      <c r="AC25" s="626"/>
      <c r="AD25" s="627">
        <v>19374113</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6708714</v>
      </c>
      <c r="CS25" s="655"/>
      <c r="CT25" s="655"/>
      <c r="CU25" s="655"/>
      <c r="CV25" s="655"/>
      <c r="CW25" s="655"/>
      <c r="CX25" s="655"/>
      <c r="CY25" s="656"/>
      <c r="CZ25" s="628">
        <v>20.399999999999999</v>
      </c>
      <c r="DA25" s="653"/>
      <c r="DB25" s="653"/>
      <c r="DC25" s="657"/>
      <c r="DD25" s="632">
        <v>6116456</v>
      </c>
      <c r="DE25" s="655"/>
      <c r="DF25" s="655"/>
      <c r="DG25" s="655"/>
      <c r="DH25" s="655"/>
      <c r="DI25" s="655"/>
      <c r="DJ25" s="655"/>
      <c r="DK25" s="656"/>
      <c r="DL25" s="632">
        <v>6036232</v>
      </c>
      <c r="DM25" s="655"/>
      <c r="DN25" s="655"/>
      <c r="DO25" s="655"/>
      <c r="DP25" s="655"/>
      <c r="DQ25" s="655"/>
      <c r="DR25" s="655"/>
      <c r="DS25" s="655"/>
      <c r="DT25" s="655"/>
      <c r="DU25" s="655"/>
      <c r="DV25" s="656"/>
      <c r="DW25" s="628">
        <v>30.8</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8296</v>
      </c>
      <c r="S26" s="624"/>
      <c r="T26" s="624"/>
      <c r="U26" s="624"/>
      <c r="V26" s="624"/>
      <c r="W26" s="624"/>
      <c r="X26" s="624"/>
      <c r="Y26" s="625"/>
      <c r="Z26" s="626">
        <v>0</v>
      </c>
      <c r="AA26" s="626"/>
      <c r="AB26" s="626"/>
      <c r="AC26" s="626"/>
      <c r="AD26" s="627">
        <v>8296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3767843</v>
      </c>
      <c r="CS26" s="624"/>
      <c r="CT26" s="624"/>
      <c r="CU26" s="624"/>
      <c r="CV26" s="624"/>
      <c r="CW26" s="624"/>
      <c r="CX26" s="624"/>
      <c r="CY26" s="625"/>
      <c r="CZ26" s="628">
        <v>11.5</v>
      </c>
      <c r="DA26" s="653"/>
      <c r="DB26" s="653"/>
      <c r="DC26" s="657"/>
      <c r="DD26" s="632">
        <v>3405454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341700</v>
      </c>
      <c r="S27" s="624"/>
      <c r="T27" s="624"/>
      <c r="U27" s="624"/>
      <c r="V27" s="624"/>
      <c r="W27" s="624"/>
      <c r="X27" s="624"/>
      <c r="Y27" s="625"/>
      <c r="Z27" s="626">
        <v>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15417436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8345133</v>
      </c>
      <c r="CS27" s="655"/>
      <c r="CT27" s="655"/>
      <c r="CU27" s="655"/>
      <c r="CV27" s="655"/>
      <c r="CW27" s="655"/>
      <c r="CX27" s="655"/>
      <c r="CY27" s="656"/>
      <c r="CZ27" s="628">
        <v>25.4</v>
      </c>
      <c r="DA27" s="653"/>
      <c r="DB27" s="653"/>
      <c r="DC27" s="657"/>
      <c r="DD27" s="632">
        <v>3586465</v>
      </c>
      <c r="DE27" s="655"/>
      <c r="DF27" s="655"/>
      <c r="DG27" s="655"/>
      <c r="DH27" s="655"/>
      <c r="DI27" s="655"/>
      <c r="DJ27" s="655"/>
      <c r="DK27" s="656"/>
      <c r="DL27" s="632">
        <v>2577015</v>
      </c>
      <c r="DM27" s="655"/>
      <c r="DN27" s="655"/>
      <c r="DO27" s="655"/>
      <c r="DP27" s="655"/>
      <c r="DQ27" s="655"/>
      <c r="DR27" s="655"/>
      <c r="DS27" s="655"/>
      <c r="DT27" s="655"/>
      <c r="DU27" s="655"/>
      <c r="DV27" s="656"/>
      <c r="DW27" s="628">
        <v>13.1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353547</v>
      </c>
      <c r="S28" s="624"/>
      <c r="T28" s="624"/>
      <c r="U28" s="624"/>
      <c r="V28" s="624"/>
      <c r="W28" s="624"/>
      <c r="X28" s="624"/>
      <c r="Y28" s="625"/>
      <c r="Z28" s="626">
        <v>1</v>
      </c>
      <c r="AA28" s="626"/>
      <c r="AB28" s="626"/>
      <c r="AC28" s="626"/>
      <c r="AD28" s="627">
        <v>67813</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1810357</v>
      </c>
      <c r="CS28" s="624"/>
      <c r="CT28" s="624"/>
      <c r="CU28" s="624"/>
      <c r="CV28" s="624"/>
      <c r="CW28" s="624"/>
      <c r="CX28" s="624"/>
      <c r="CY28" s="625"/>
      <c r="CZ28" s="628">
        <v>5.5</v>
      </c>
      <c r="DA28" s="653"/>
      <c r="DB28" s="653"/>
      <c r="DC28" s="657"/>
      <c r="DD28" s="632">
        <v>1803350</v>
      </c>
      <c r="DE28" s="624"/>
      <c r="DF28" s="624"/>
      <c r="DG28" s="624"/>
      <c r="DH28" s="624"/>
      <c r="DI28" s="624"/>
      <c r="DJ28" s="624"/>
      <c r="DK28" s="625"/>
      <c r="DL28" s="632">
        <v>1803350</v>
      </c>
      <c r="DM28" s="624"/>
      <c r="DN28" s="624"/>
      <c r="DO28" s="624"/>
      <c r="DP28" s="624"/>
      <c r="DQ28" s="624"/>
      <c r="DR28" s="624"/>
      <c r="DS28" s="624"/>
      <c r="DT28" s="624"/>
      <c r="DU28" s="624"/>
      <c r="DV28" s="625"/>
      <c r="DW28" s="628">
        <v>9.1999999999999993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229006</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1810357</v>
      </c>
      <c r="CS29" s="655"/>
      <c r="CT29" s="655"/>
      <c r="CU29" s="655"/>
      <c r="CV29" s="655"/>
      <c r="CW29" s="655"/>
      <c r="CX29" s="655"/>
      <c r="CY29" s="656"/>
      <c r="CZ29" s="628">
        <v>5.5</v>
      </c>
      <c r="DA29" s="653"/>
      <c r="DB29" s="653"/>
      <c r="DC29" s="657"/>
      <c r="DD29" s="632">
        <v>1803350</v>
      </c>
      <c r="DE29" s="655"/>
      <c r="DF29" s="655"/>
      <c r="DG29" s="655"/>
      <c r="DH29" s="655"/>
      <c r="DI29" s="655"/>
      <c r="DJ29" s="655"/>
      <c r="DK29" s="656"/>
      <c r="DL29" s="632">
        <v>1803350</v>
      </c>
      <c r="DM29" s="655"/>
      <c r="DN29" s="655"/>
      <c r="DO29" s="655"/>
      <c r="DP29" s="655"/>
      <c r="DQ29" s="655"/>
      <c r="DR29" s="655"/>
      <c r="DS29" s="655"/>
      <c r="DT29" s="655"/>
      <c r="DU29" s="655"/>
      <c r="DV29" s="656"/>
      <c r="DW29" s="628">
        <v>9.1999999999999993</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5328229</v>
      </c>
      <c r="S30" s="624"/>
      <c r="T30" s="624"/>
      <c r="U30" s="624"/>
      <c r="V30" s="624"/>
      <c r="W30" s="624"/>
      <c r="X30" s="624"/>
      <c r="Y30" s="625"/>
      <c r="Z30" s="626">
        <v>15.5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1764650</v>
      </c>
      <c r="CS30" s="624"/>
      <c r="CT30" s="624"/>
      <c r="CU30" s="624"/>
      <c r="CV30" s="624"/>
      <c r="CW30" s="624"/>
      <c r="CX30" s="624"/>
      <c r="CY30" s="625"/>
      <c r="CZ30" s="628">
        <v>5.4</v>
      </c>
      <c r="DA30" s="653"/>
      <c r="DB30" s="653"/>
      <c r="DC30" s="657"/>
      <c r="DD30" s="632">
        <v>1757789</v>
      </c>
      <c r="DE30" s="624"/>
      <c r="DF30" s="624"/>
      <c r="DG30" s="624"/>
      <c r="DH30" s="624"/>
      <c r="DI30" s="624"/>
      <c r="DJ30" s="624"/>
      <c r="DK30" s="625"/>
      <c r="DL30" s="632">
        <v>1757789</v>
      </c>
      <c r="DM30" s="624"/>
      <c r="DN30" s="624"/>
      <c r="DO30" s="624"/>
      <c r="DP30" s="624"/>
      <c r="DQ30" s="624"/>
      <c r="DR30" s="624"/>
      <c r="DS30" s="624"/>
      <c r="DT30" s="624"/>
      <c r="DU30" s="624"/>
      <c r="DV30" s="625"/>
      <c r="DW30" s="628">
        <v>9</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98.6</v>
      </c>
      <c r="BN31" s="667"/>
      <c r="BO31" s="667"/>
      <c r="BP31" s="667"/>
      <c r="BQ31" s="668"/>
      <c r="BR31" s="679">
        <v>99.4</v>
      </c>
      <c r="BS31" s="667"/>
      <c r="BT31" s="667"/>
      <c r="BU31" s="667"/>
      <c r="BV31" s="667"/>
      <c r="BW31" s="667"/>
      <c r="BX31" s="618">
        <v>98.3</v>
      </c>
      <c r="BY31" s="667"/>
      <c r="BZ31" s="667"/>
      <c r="CA31" s="667"/>
      <c r="CB31" s="668"/>
      <c r="CD31" s="661"/>
      <c r="CE31" s="662"/>
      <c r="CF31" s="620" t="s">
        <v>300</v>
      </c>
      <c r="CG31" s="621"/>
      <c r="CH31" s="621"/>
      <c r="CI31" s="621"/>
      <c r="CJ31" s="621"/>
      <c r="CK31" s="621"/>
      <c r="CL31" s="621"/>
      <c r="CM31" s="621"/>
      <c r="CN31" s="621"/>
      <c r="CO31" s="621"/>
      <c r="CP31" s="621"/>
      <c r="CQ31" s="622"/>
      <c r="CR31" s="623">
        <v>45707</v>
      </c>
      <c r="CS31" s="655"/>
      <c r="CT31" s="655"/>
      <c r="CU31" s="655"/>
      <c r="CV31" s="655"/>
      <c r="CW31" s="655"/>
      <c r="CX31" s="655"/>
      <c r="CY31" s="656"/>
      <c r="CZ31" s="628">
        <v>0.1</v>
      </c>
      <c r="DA31" s="653"/>
      <c r="DB31" s="653"/>
      <c r="DC31" s="657"/>
      <c r="DD31" s="632">
        <v>45561</v>
      </c>
      <c r="DE31" s="655"/>
      <c r="DF31" s="655"/>
      <c r="DG31" s="655"/>
      <c r="DH31" s="655"/>
      <c r="DI31" s="655"/>
      <c r="DJ31" s="655"/>
      <c r="DK31" s="656"/>
      <c r="DL31" s="632">
        <v>45561</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2133153</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5"/>
      <c r="BI32" s="655"/>
      <c r="BJ32" s="655"/>
      <c r="BK32" s="655"/>
      <c r="BL32" s="655"/>
      <c r="BM32" s="629">
        <v>97.2</v>
      </c>
      <c r="BN32" s="655"/>
      <c r="BO32" s="655"/>
      <c r="BP32" s="655"/>
      <c r="BQ32" s="678"/>
      <c r="BR32" s="680">
        <v>98.9</v>
      </c>
      <c r="BS32" s="655"/>
      <c r="BT32" s="655"/>
      <c r="BU32" s="655"/>
      <c r="BV32" s="655"/>
      <c r="BW32" s="655"/>
      <c r="BX32" s="629">
        <v>96.8</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372629</v>
      </c>
      <c r="S33" s="624"/>
      <c r="T33" s="624"/>
      <c r="U33" s="624"/>
      <c r="V33" s="624"/>
      <c r="W33" s="624"/>
      <c r="X33" s="624"/>
      <c r="Y33" s="625"/>
      <c r="Z33" s="626">
        <v>1.1000000000000001</v>
      </c>
      <c r="AA33" s="626"/>
      <c r="AB33" s="626"/>
      <c r="AC33" s="626"/>
      <c r="AD33" s="627">
        <v>40676</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99.8</v>
      </c>
      <c r="BH33" s="682"/>
      <c r="BI33" s="682"/>
      <c r="BJ33" s="682"/>
      <c r="BK33" s="682"/>
      <c r="BL33" s="682"/>
      <c r="BM33" s="683">
        <v>99.4</v>
      </c>
      <c r="BN33" s="682"/>
      <c r="BO33" s="682"/>
      <c r="BP33" s="682"/>
      <c r="BQ33" s="684"/>
      <c r="BR33" s="681">
        <v>99.6</v>
      </c>
      <c r="BS33" s="682"/>
      <c r="BT33" s="682"/>
      <c r="BU33" s="682"/>
      <c r="BV33" s="682"/>
      <c r="BW33" s="682"/>
      <c r="BX33" s="683">
        <v>99.1</v>
      </c>
      <c r="BY33" s="682"/>
      <c r="BZ33" s="682"/>
      <c r="CA33" s="682"/>
      <c r="CB33" s="684"/>
      <c r="CD33" s="620" t="s">
        <v>307</v>
      </c>
      <c r="CE33" s="621"/>
      <c r="CF33" s="621"/>
      <c r="CG33" s="621"/>
      <c r="CH33" s="621"/>
      <c r="CI33" s="621"/>
      <c r="CJ33" s="621"/>
      <c r="CK33" s="621"/>
      <c r="CL33" s="621"/>
      <c r="CM33" s="621"/>
      <c r="CN33" s="621"/>
      <c r="CO33" s="621"/>
      <c r="CP33" s="621"/>
      <c r="CQ33" s="622"/>
      <c r="CR33" s="623">
        <v>12653054</v>
      </c>
      <c r="CS33" s="655"/>
      <c r="CT33" s="655"/>
      <c r="CU33" s="655"/>
      <c r="CV33" s="655"/>
      <c r="CW33" s="655"/>
      <c r="CX33" s="655"/>
      <c r="CY33" s="656"/>
      <c r="CZ33" s="628">
        <v>38.5</v>
      </c>
      <c r="DA33" s="653"/>
      <c r="DB33" s="653"/>
      <c r="DC33" s="657"/>
      <c r="DD33" s="632">
        <v>9961092</v>
      </c>
      <c r="DE33" s="655"/>
      <c r="DF33" s="655"/>
      <c r="DG33" s="655"/>
      <c r="DH33" s="655"/>
      <c r="DI33" s="655"/>
      <c r="DJ33" s="655"/>
      <c r="DK33" s="656"/>
      <c r="DL33" s="632">
        <v>7480116</v>
      </c>
      <c r="DM33" s="655"/>
      <c r="DN33" s="655"/>
      <c r="DO33" s="655"/>
      <c r="DP33" s="655"/>
      <c r="DQ33" s="655"/>
      <c r="DR33" s="655"/>
      <c r="DS33" s="655"/>
      <c r="DT33" s="655"/>
      <c r="DU33" s="655"/>
      <c r="DV33" s="656"/>
      <c r="DW33" s="628">
        <v>38.200000000000003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231415</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5413304</v>
      </c>
      <c r="CS34" s="624"/>
      <c r="CT34" s="624"/>
      <c r="CU34" s="624"/>
      <c r="CV34" s="624"/>
      <c r="CW34" s="624"/>
      <c r="CX34" s="624"/>
      <c r="CY34" s="625"/>
      <c r="CZ34" s="628">
        <v>16.5</v>
      </c>
      <c r="DA34" s="653"/>
      <c r="DB34" s="653"/>
      <c r="DC34" s="657"/>
      <c r="DD34" s="632">
        <v>3937188</v>
      </c>
      <c r="DE34" s="624"/>
      <c r="DF34" s="624"/>
      <c r="DG34" s="624"/>
      <c r="DH34" s="624"/>
      <c r="DI34" s="624"/>
      <c r="DJ34" s="624"/>
      <c r="DK34" s="625"/>
      <c r="DL34" s="632">
        <v>3279486</v>
      </c>
      <c r="DM34" s="624"/>
      <c r="DN34" s="624"/>
      <c r="DO34" s="624"/>
      <c r="DP34" s="624"/>
      <c r="DQ34" s="624"/>
      <c r="DR34" s="624"/>
      <c r="DS34" s="624"/>
      <c r="DT34" s="624"/>
      <c r="DU34" s="624"/>
      <c r="DV34" s="625"/>
      <c r="DW34" s="628">
        <v>16.7</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1026552</v>
      </c>
      <c r="S35" s="624"/>
      <c r="T35" s="624"/>
      <c r="U35" s="624"/>
      <c r="V35" s="624"/>
      <c r="W35" s="624"/>
      <c r="X35" s="624"/>
      <c r="Y35" s="625"/>
      <c r="Z35" s="626">
        <v>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332698</v>
      </c>
      <c r="CS35" s="655"/>
      <c r="CT35" s="655"/>
      <c r="CU35" s="655"/>
      <c r="CV35" s="655"/>
      <c r="CW35" s="655"/>
      <c r="CX35" s="655"/>
      <c r="CY35" s="656"/>
      <c r="CZ35" s="628">
        <v>1</v>
      </c>
      <c r="DA35" s="653"/>
      <c r="DB35" s="653"/>
      <c r="DC35" s="657"/>
      <c r="DD35" s="632">
        <v>312943</v>
      </c>
      <c r="DE35" s="655"/>
      <c r="DF35" s="655"/>
      <c r="DG35" s="655"/>
      <c r="DH35" s="655"/>
      <c r="DI35" s="655"/>
      <c r="DJ35" s="655"/>
      <c r="DK35" s="656"/>
      <c r="DL35" s="632">
        <v>281179</v>
      </c>
      <c r="DM35" s="655"/>
      <c r="DN35" s="655"/>
      <c r="DO35" s="655"/>
      <c r="DP35" s="655"/>
      <c r="DQ35" s="655"/>
      <c r="DR35" s="655"/>
      <c r="DS35" s="655"/>
      <c r="DT35" s="655"/>
      <c r="DU35" s="655"/>
      <c r="DV35" s="656"/>
      <c r="DW35" s="628">
        <v>1.4</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558498</v>
      </c>
      <c r="S36" s="624"/>
      <c r="T36" s="624"/>
      <c r="U36" s="624"/>
      <c r="V36" s="624"/>
      <c r="W36" s="624"/>
      <c r="X36" s="624"/>
      <c r="Y36" s="625"/>
      <c r="Z36" s="626">
        <v>1.6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2632853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124129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4317620</v>
      </c>
      <c r="CS36" s="624"/>
      <c r="CT36" s="624"/>
      <c r="CU36" s="624"/>
      <c r="CV36" s="624"/>
      <c r="CW36" s="624"/>
      <c r="CX36" s="624"/>
      <c r="CY36" s="625"/>
      <c r="CZ36" s="628">
        <v>13.2</v>
      </c>
      <c r="DA36" s="653"/>
      <c r="DB36" s="653"/>
      <c r="DC36" s="657"/>
      <c r="DD36" s="632">
        <v>3970914</v>
      </c>
      <c r="DE36" s="624"/>
      <c r="DF36" s="624"/>
      <c r="DG36" s="624"/>
      <c r="DH36" s="624"/>
      <c r="DI36" s="624"/>
      <c r="DJ36" s="624"/>
      <c r="DK36" s="625"/>
      <c r="DL36" s="632">
        <v>2639988</v>
      </c>
      <c r="DM36" s="624"/>
      <c r="DN36" s="624"/>
      <c r="DO36" s="624"/>
      <c r="DP36" s="624"/>
      <c r="DQ36" s="624"/>
      <c r="DR36" s="624"/>
      <c r="DS36" s="624"/>
      <c r="DT36" s="624"/>
      <c r="DU36" s="624"/>
      <c r="DV36" s="625"/>
      <c r="DW36" s="628">
        <v>13.5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1420801</v>
      </c>
      <c r="S37" s="624"/>
      <c r="T37" s="624"/>
      <c r="U37" s="624"/>
      <c r="V37" s="624"/>
      <c r="W37" s="624"/>
      <c r="X37" s="624"/>
      <c r="Y37" s="625"/>
      <c r="Z37" s="626">
        <v>4.0999999999999996</v>
      </c>
      <c r="AA37" s="626"/>
      <c r="AB37" s="626"/>
      <c r="AC37" s="626"/>
      <c r="AD37" s="627">
        <v>44219</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500000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-118699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2539451</v>
      </c>
      <c r="CS37" s="655"/>
      <c r="CT37" s="655"/>
      <c r="CU37" s="655"/>
      <c r="CV37" s="655"/>
      <c r="CW37" s="655"/>
      <c r="CX37" s="655"/>
      <c r="CY37" s="656"/>
      <c r="CZ37" s="628">
        <v>7.7</v>
      </c>
      <c r="DA37" s="653"/>
      <c r="DB37" s="653"/>
      <c r="DC37" s="657"/>
      <c r="DD37" s="632">
        <v>2354131</v>
      </c>
      <c r="DE37" s="655"/>
      <c r="DF37" s="655"/>
      <c r="DG37" s="655"/>
      <c r="DH37" s="655"/>
      <c r="DI37" s="655"/>
      <c r="DJ37" s="655"/>
      <c r="DK37" s="656"/>
      <c r="DL37" s="632">
        <v>1839183</v>
      </c>
      <c r="DM37" s="655"/>
      <c r="DN37" s="655"/>
      <c r="DO37" s="655"/>
      <c r="DP37" s="655"/>
      <c r="DQ37" s="655"/>
      <c r="DR37" s="655"/>
      <c r="DS37" s="655"/>
      <c r="DT37" s="655"/>
      <c r="DU37" s="655"/>
      <c r="DV37" s="656"/>
      <c r="DW37" s="628">
        <v>9.4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1736800</v>
      </c>
      <c r="S38" s="624"/>
      <c r="T38" s="624"/>
      <c r="U38" s="624"/>
      <c r="V38" s="624"/>
      <c r="W38" s="624"/>
      <c r="X38" s="624"/>
      <c r="Y38" s="625"/>
      <c r="Z38" s="626">
        <v>5.0999999999999996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46458</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9020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2076442</v>
      </c>
      <c r="CS38" s="624"/>
      <c r="CT38" s="624"/>
      <c r="CU38" s="624"/>
      <c r="CV38" s="624"/>
      <c r="CW38" s="624"/>
      <c r="CX38" s="624"/>
      <c r="CY38" s="625"/>
      <c r="CZ38" s="628">
        <v>6.3</v>
      </c>
      <c r="DA38" s="653"/>
      <c r="DB38" s="653"/>
      <c r="DC38" s="657"/>
      <c r="DD38" s="632">
        <v>1647075</v>
      </c>
      <c r="DE38" s="624"/>
      <c r="DF38" s="624"/>
      <c r="DG38" s="624"/>
      <c r="DH38" s="624"/>
      <c r="DI38" s="624"/>
      <c r="DJ38" s="624"/>
      <c r="DK38" s="625"/>
      <c r="DL38" s="632">
        <v>1279463</v>
      </c>
      <c r="DM38" s="624"/>
      <c r="DN38" s="624"/>
      <c r="DO38" s="624"/>
      <c r="DP38" s="624"/>
      <c r="DQ38" s="624"/>
      <c r="DR38" s="624"/>
      <c r="DS38" s="624"/>
      <c r="DT38" s="624"/>
      <c r="DU38" s="624"/>
      <c r="DV38" s="625"/>
      <c r="DW38" s="628">
        <v>6.5</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10647</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13276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401990</v>
      </c>
      <c r="CS39" s="655"/>
      <c r="CT39" s="655"/>
      <c r="CU39" s="655"/>
      <c r="CV39" s="655"/>
      <c r="CW39" s="655"/>
      <c r="CX39" s="655"/>
      <c r="CY39" s="656"/>
      <c r="CZ39" s="628">
        <v>1.2</v>
      </c>
      <c r="DA39" s="653"/>
      <c r="DB39" s="653"/>
      <c r="DC39" s="657"/>
      <c r="DD39" s="632">
        <v>92972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66000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9953</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111000</v>
      </c>
      <c r="CS40" s="624"/>
      <c r="CT40" s="624"/>
      <c r="CU40" s="624"/>
      <c r="CV40" s="624"/>
      <c r="CW40" s="624"/>
      <c r="CX40" s="624"/>
      <c r="CY40" s="625"/>
      <c r="CZ40" s="628">
        <v>0.3</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34360606</v>
      </c>
      <c r="S41" s="696"/>
      <c r="T41" s="696"/>
      <c r="U41" s="696"/>
      <c r="V41" s="696"/>
      <c r="W41" s="696"/>
      <c r="X41" s="696"/>
      <c r="Y41" s="700"/>
      <c r="Z41" s="701">
        <v>100</v>
      </c>
      <c r="AA41" s="701"/>
      <c r="AB41" s="701"/>
      <c r="AC41" s="701"/>
      <c r="AD41" s="702">
        <v>19535117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824544</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1241251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351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3308521</v>
      </c>
      <c r="CS42" s="655"/>
      <c r="CT42" s="655"/>
      <c r="CU42" s="655"/>
      <c r="CV42" s="655"/>
      <c r="CW42" s="655"/>
      <c r="CX42" s="655"/>
      <c r="CY42" s="656"/>
      <c r="CZ42" s="628">
        <v>10.1</v>
      </c>
      <c r="DA42" s="653"/>
      <c r="DB42" s="653"/>
      <c r="DC42" s="657"/>
      <c r="DD42" s="632">
        <v>858559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171523</v>
      </c>
      <c r="CS43" s="655"/>
      <c r="CT43" s="655"/>
      <c r="CU43" s="655"/>
      <c r="CV43" s="655"/>
      <c r="CW43" s="655"/>
      <c r="CX43" s="655"/>
      <c r="CY43" s="656"/>
      <c r="CZ43" s="628">
        <v>0.5</v>
      </c>
      <c r="DA43" s="653"/>
      <c r="DB43" s="653"/>
      <c r="DC43" s="657"/>
      <c r="DD43" s="632">
        <v>171115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3308521</v>
      </c>
      <c r="CS44" s="624"/>
      <c r="CT44" s="624"/>
      <c r="CU44" s="624"/>
      <c r="CV44" s="624"/>
      <c r="CW44" s="624"/>
      <c r="CX44" s="624"/>
      <c r="CY44" s="625"/>
      <c r="CZ44" s="628">
        <v>10.1</v>
      </c>
      <c r="DA44" s="629"/>
      <c r="DB44" s="629"/>
      <c r="DC44" s="635"/>
      <c r="DD44" s="632">
        <v>858559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1076707</v>
      </c>
      <c r="CS45" s="655"/>
      <c r="CT45" s="655"/>
      <c r="CU45" s="655"/>
      <c r="CV45" s="655"/>
      <c r="CW45" s="655"/>
      <c r="CX45" s="655"/>
      <c r="CY45" s="656"/>
      <c r="CZ45" s="628">
        <v>3.3</v>
      </c>
      <c r="DA45" s="653"/>
      <c r="DB45" s="653"/>
      <c r="DC45" s="657"/>
      <c r="DD45" s="632">
        <v>28017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2180664</v>
      </c>
      <c r="CS46" s="624"/>
      <c r="CT46" s="624"/>
      <c r="CU46" s="624"/>
      <c r="CV46" s="624"/>
      <c r="CW46" s="624"/>
      <c r="CX46" s="624"/>
      <c r="CY46" s="625"/>
      <c r="CZ46" s="628">
        <v>6.6</v>
      </c>
      <c r="DA46" s="629"/>
      <c r="DB46" s="629"/>
      <c r="DC46" s="635"/>
      <c r="DD46" s="632">
        <v>818565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32825779</v>
      </c>
      <c r="CS49" s="682"/>
      <c r="CT49" s="682"/>
      <c r="CU49" s="682"/>
      <c r="CV49" s="682"/>
      <c r="CW49" s="682"/>
      <c r="CX49" s="682"/>
      <c r="CY49" s="711"/>
      <c r="CZ49" s="703">
        <v>100</v>
      </c>
      <c r="DA49" s="712"/>
      <c r="DB49" s="712"/>
      <c r="DC49" s="713"/>
      <c r="DD49" s="714">
        <v>22325922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2qnJWBpogaCSlzSpOp6Pjn0ehnBE6r5OAucn4q4K/myViOTFfzatixVcwaqR5LQYgT5GalmZlva7gFcQgVaUXA==" saltValue="Gmztse5vQ+p9ib9QQHP8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34393</v>
      </c>
      <c r="R7" s="753"/>
      <c r="S7" s="753"/>
      <c r="T7" s="753"/>
      <c r="U7" s="753"/>
      <c r="V7" s="753">
        <v>32858</v>
      </c>
      <c r="W7" s="753"/>
      <c r="X7" s="753"/>
      <c r="Y7" s="753"/>
      <c r="Z7" s="753"/>
      <c r="AA7" s="753">
        <v>1535</v>
      </c>
      <c r="AB7" s="753"/>
      <c r="AC7" s="753"/>
      <c r="AD7" s="753"/>
      <c r="AE7" s="754"/>
      <c r="AF7" s="755">
        <v>1455</v>
      </c>
      <c r="AG7" s="756"/>
      <c r="AH7" s="756"/>
      <c r="AI7" s="756"/>
      <c r="AJ7" s="757"/>
      <c r="AK7" s="758">
        <v>1027</v>
      </c>
      <c r="AL7" s="759"/>
      <c r="AM7" s="759"/>
      <c r="AN7" s="759"/>
      <c r="AO7" s="759"/>
      <c r="AP7" s="759">
        <v>14728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34361</v>
      </c>
      <c r="R23" s="793"/>
      <c r="S23" s="793"/>
      <c r="T23" s="793"/>
      <c r="U23" s="793"/>
      <c r="V23" s="793">
        <v>32826</v>
      </c>
      <c r="W23" s="793"/>
      <c r="X23" s="793"/>
      <c r="Y23" s="793"/>
      <c r="Z23" s="793"/>
      <c r="AA23" s="793">
        <v>1535</v>
      </c>
      <c r="AB23" s="793"/>
      <c r="AC23" s="793"/>
      <c r="AD23" s="793"/>
      <c r="AE23" s="794"/>
      <c r="AF23" s="795">
        <v>1455</v>
      </c>
      <c r="AG23" s="793"/>
      <c r="AH23" s="793"/>
      <c r="AI23" s="793"/>
      <c r="AJ23" s="796"/>
      <c r="AK23" s="797"/>
      <c r="AL23" s="798"/>
      <c r="AM23" s="798"/>
      <c r="AN23" s="798"/>
      <c r="AO23" s="798"/>
      <c r="AP23" s="793">
        <v>14728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7235</v>
      </c>
      <c r="R28" s="823"/>
      <c r="S28" s="823"/>
      <c r="T28" s="823"/>
      <c r="U28" s="823"/>
      <c r="V28" s="823">
        <v>7111</v>
      </c>
      <c r="W28" s="823"/>
      <c r="X28" s="823"/>
      <c r="Y28" s="823"/>
      <c r="Z28" s="823"/>
      <c r="AA28" s="823">
        <v>124</v>
      </c>
      <c r="AB28" s="823"/>
      <c r="AC28" s="823"/>
      <c r="AD28" s="823"/>
      <c r="AE28" s="824"/>
      <c r="AF28" s="825">
        <v>124</v>
      </c>
      <c r="AG28" s="823"/>
      <c r="AH28" s="823"/>
      <c r="AI28" s="823"/>
      <c r="AJ28" s="826"/>
      <c r="AK28" s="827">
        <v>825</v>
      </c>
      <c r="AL28" s="828"/>
      <c r="AM28" s="828"/>
      <c r="AN28" s="828"/>
      <c r="AO28" s="828"/>
      <c r="AP28" s="828" t="s">
        <v>543</v>
      </c>
      <c r="AQ28" s="828"/>
      <c r="AR28" s="828"/>
      <c r="AS28" s="828"/>
      <c r="AT28" s="828"/>
      <c r="AU28" s="828" t="s">
        <v>555</v>
      </c>
      <c r="AV28" s="828"/>
      <c r="AW28" s="828"/>
      <c r="AX28" s="828"/>
      <c r="AY28" s="828"/>
      <c r="AZ28" s="829" t="s">
        <v>543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1699</v>
      </c>
      <c r="R29" s="784"/>
      <c r="S29" s="784"/>
      <c r="T29" s="784"/>
      <c r="U29" s="784"/>
      <c r="V29" s="784">
        <v>1695</v>
      </c>
      <c r="W29" s="784"/>
      <c r="X29" s="784"/>
      <c r="Y29" s="784"/>
      <c r="Z29" s="784"/>
      <c r="AA29" s="784">
        <v>4</v>
      </c>
      <c r="AB29" s="784"/>
      <c r="AC29" s="784"/>
      <c r="AD29" s="784"/>
      <c r="AE29" s="785"/>
      <c r="AF29" s="786">
        <v>4</v>
      </c>
      <c r="AG29" s="787"/>
      <c r="AH29" s="787"/>
      <c r="AI29" s="787"/>
      <c r="AJ29" s="788"/>
      <c r="AK29" s="834">
        <v>262</v>
      </c>
      <c r="AL29" s="830"/>
      <c r="AM29" s="830"/>
      <c r="AN29" s="830"/>
      <c r="AO29" s="830"/>
      <c r="AP29" s="830" t="s">
        <v>543</v>
      </c>
      <c r="AQ29" s="830"/>
      <c r="AR29" s="830"/>
      <c r="AS29" s="830"/>
      <c r="AT29" s="830"/>
      <c r="AU29" s="830" t="s">
        <v>555</v>
      </c>
      <c r="AV29" s="830"/>
      <c r="AW29" s="830"/>
      <c r="AX29" s="830"/>
      <c r="AY29" s="830"/>
      <c r="AZ29" s="831" t="s">
        <v>543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1258</v>
      </c>
      <c r="R30" s="784"/>
      <c r="S30" s="784"/>
      <c r="T30" s="784"/>
      <c r="U30" s="784"/>
      <c r="V30" s="784">
        <v>1127</v>
      </c>
      <c r="W30" s="784"/>
      <c r="X30" s="784"/>
      <c r="Y30" s="784"/>
      <c r="Z30" s="784"/>
      <c r="AA30" s="784">
        <v>131</v>
      </c>
      <c r="AB30" s="784"/>
      <c r="AC30" s="784"/>
      <c r="AD30" s="784"/>
      <c r="AE30" s="785"/>
      <c r="AF30" s="786">
        <v>291</v>
      </c>
      <c r="AG30" s="787"/>
      <c r="AH30" s="787"/>
      <c r="AI30" s="787"/>
      <c r="AJ30" s="788"/>
      <c r="AK30" s="834">
        <v>10</v>
      </c>
      <c r="AL30" s="830"/>
      <c r="AM30" s="830"/>
      <c r="AN30" s="830"/>
      <c r="AO30" s="830"/>
      <c r="AP30" s="830">
        <v>1824</v>
      </c>
      <c r="AQ30" s="830"/>
      <c r="AR30" s="830"/>
      <c r="AS30" s="830"/>
      <c r="AT30" s="830"/>
      <c r="AU30" s="830">
        <v>18</v>
      </c>
      <c r="AV30" s="830"/>
      <c r="AW30" s="830"/>
      <c r="AX30" s="830"/>
      <c r="AY30" s="830"/>
      <c r="AZ30" s="831" t="s">
        <v>543</v>
      </c>
      <c r="BA30" s="831"/>
      <c r="BB30" s="831"/>
      <c r="BC30" s="831"/>
      <c r="BD30" s="831"/>
      <c r="BE30" s="832" t="s">
        <v>391</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2064</v>
      </c>
      <c r="R31" s="784"/>
      <c r="S31" s="784"/>
      <c r="T31" s="784"/>
      <c r="U31" s="784"/>
      <c r="V31" s="784">
        <v>1958</v>
      </c>
      <c r="W31" s="784"/>
      <c r="X31" s="784"/>
      <c r="Y31" s="784"/>
      <c r="Z31" s="784"/>
      <c r="AA31" s="784">
        <v>106</v>
      </c>
      <c r="AB31" s="784"/>
      <c r="AC31" s="784"/>
      <c r="AD31" s="784"/>
      <c r="AE31" s="785"/>
      <c r="AF31" s="786">
        <v>2018</v>
      </c>
      <c r="AG31" s="787"/>
      <c r="AH31" s="787"/>
      <c r="AI31" s="787"/>
      <c r="AJ31" s="788"/>
      <c r="AK31" s="834">
        <v>500</v>
      </c>
      <c r="AL31" s="830"/>
      <c r="AM31" s="830"/>
      <c r="AN31" s="830"/>
      <c r="AO31" s="830"/>
      <c r="AP31" s="830">
        <v>5498</v>
      </c>
      <c r="AQ31" s="830"/>
      <c r="AR31" s="830"/>
      <c r="AS31" s="830"/>
      <c r="AT31" s="830"/>
      <c r="AU31" s="830">
        <v>3953</v>
      </c>
      <c r="AV31" s="830"/>
      <c r="AW31" s="830"/>
      <c r="AX31" s="830"/>
      <c r="AY31" s="830"/>
      <c r="AZ31" s="831" t="s">
        <v>543</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2437</v>
      </c>
      <c r="AG63" s="844"/>
      <c r="AH63" s="844"/>
      <c r="AI63" s="844"/>
      <c r="AJ63" s="845"/>
      <c r="AK63" s="846"/>
      <c r="AL63" s="841"/>
      <c r="AM63" s="841"/>
      <c r="AN63" s="841"/>
      <c r="AO63" s="841"/>
      <c r="AP63" s="844">
        <v>7322</v>
      </c>
      <c r="AQ63" s="844"/>
      <c r="AR63" s="844"/>
      <c r="AS63" s="844"/>
      <c r="AT63" s="844"/>
      <c r="AU63" s="844">
        <v>3971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544</v>
      </c>
      <c r="C68" s="870"/>
      <c r="D68" s="870"/>
      <c r="E68" s="870"/>
      <c r="F68" s="870"/>
      <c r="G68" s="870"/>
      <c r="H68" s="870"/>
      <c r="I68" s="870"/>
      <c r="J68" s="870"/>
      <c r="K68" s="870"/>
      <c r="L68" s="870"/>
      <c r="M68" s="870"/>
      <c r="N68" s="870"/>
      <c r="O68" s="870"/>
      <c r="P68" s="871"/>
      <c r="Q68" s="872">
        <v>6765</v>
      </c>
      <c r="R68" s="866"/>
      <c r="S68" s="866"/>
      <c r="T68" s="866"/>
      <c r="U68" s="866"/>
      <c r="V68" s="866">
        <v>6485</v>
      </c>
      <c r="W68" s="866"/>
      <c r="X68" s="866"/>
      <c r="Y68" s="866"/>
      <c r="Z68" s="866"/>
      <c r="AA68" s="866">
        <v>280</v>
      </c>
      <c r="AB68" s="866"/>
      <c r="AC68" s="866"/>
      <c r="AD68" s="866"/>
      <c r="AE68" s="866"/>
      <c r="AF68" s="866">
        <v>280</v>
      </c>
      <c r="AG68" s="866"/>
      <c r="AH68" s="866"/>
      <c r="AI68" s="866"/>
      <c r="AJ68" s="866"/>
      <c r="AK68" s="866" t="s">
        <v>555</v>
      </c>
      <c r="AL68" s="866"/>
      <c r="AM68" s="866"/>
      <c r="AN68" s="866"/>
      <c r="AO68" s="866"/>
      <c r="AP68" s="866">
        <v>10365</v>
      </c>
      <c r="AQ68" s="866"/>
      <c r="AR68" s="866"/>
      <c r="AS68" s="866"/>
      <c r="AT68" s="866"/>
      <c r="AU68" s="866">
        <v>4397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545</v>
      </c>
      <c r="C69" s="874"/>
      <c r="D69" s="874"/>
      <c r="E69" s="874"/>
      <c r="F69" s="874"/>
      <c r="G69" s="874"/>
      <c r="H69" s="874"/>
      <c r="I69" s="874"/>
      <c r="J69" s="874"/>
      <c r="K69" s="874"/>
      <c r="L69" s="874"/>
      <c r="M69" s="874"/>
      <c r="N69" s="874"/>
      <c r="O69" s="874"/>
      <c r="P69" s="875"/>
      <c r="Q69" s="876">
        <v>15304</v>
      </c>
      <c r="R69" s="830"/>
      <c r="S69" s="830"/>
      <c r="T69" s="830"/>
      <c r="U69" s="830"/>
      <c r="V69" s="830">
        <v>15758</v>
      </c>
      <c r="W69" s="830"/>
      <c r="X69" s="830"/>
      <c r="Y69" s="830"/>
      <c r="Z69" s="830"/>
      <c r="AA69" s="830">
        <v>-454</v>
      </c>
      <c r="AB69" s="830"/>
      <c r="AC69" s="830"/>
      <c r="AD69" s="830"/>
      <c r="AE69" s="830"/>
      <c r="AF69" s="830">
        <v>5730</v>
      </c>
      <c r="AG69" s="830"/>
      <c r="AH69" s="830"/>
      <c r="AI69" s="830"/>
      <c r="AJ69" s="830"/>
      <c r="AK69" s="830">
        <v>2000</v>
      </c>
      <c r="AL69" s="830"/>
      <c r="AM69" s="830"/>
      <c r="AN69" s="830"/>
      <c r="AO69" s="830"/>
      <c r="AP69" s="830">
        <v>12708</v>
      </c>
      <c r="AQ69" s="830"/>
      <c r="AR69" s="830"/>
      <c r="AS69" s="830"/>
      <c r="AT69" s="830"/>
      <c r="AU69" s="830">
        <v>4854</v>
      </c>
      <c r="AV69" s="830"/>
      <c r="AW69" s="830"/>
      <c r="AX69" s="830"/>
      <c r="AY69" s="830"/>
      <c r="AZ69" s="832" t="s">
        <v>556</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546</v>
      </c>
      <c r="C70" s="874"/>
      <c r="D70" s="874"/>
      <c r="E70" s="874"/>
      <c r="F70" s="874"/>
      <c r="G70" s="874"/>
      <c r="H70" s="874"/>
      <c r="I70" s="874"/>
      <c r="J70" s="874"/>
      <c r="K70" s="874"/>
      <c r="L70" s="874"/>
      <c r="M70" s="874"/>
      <c r="N70" s="874"/>
      <c r="O70" s="874"/>
      <c r="P70" s="875"/>
      <c r="Q70" s="876">
        <v>4432</v>
      </c>
      <c r="R70" s="830"/>
      <c r="S70" s="830"/>
      <c r="T70" s="830"/>
      <c r="U70" s="830"/>
      <c r="V70" s="830">
        <v>4403</v>
      </c>
      <c r="W70" s="830"/>
      <c r="X70" s="830"/>
      <c r="Y70" s="830"/>
      <c r="Z70" s="830"/>
      <c r="AA70" s="830">
        <v>29</v>
      </c>
      <c r="AB70" s="830"/>
      <c r="AC70" s="830"/>
      <c r="AD70" s="830"/>
      <c r="AE70" s="830"/>
      <c r="AF70" s="830">
        <v>29</v>
      </c>
      <c r="AG70" s="830"/>
      <c r="AH70" s="830"/>
      <c r="AI70" s="830"/>
      <c r="AJ70" s="830"/>
      <c r="AK70" s="830">
        <v>240</v>
      </c>
      <c r="AL70" s="830"/>
      <c r="AM70" s="830"/>
      <c r="AN70" s="830"/>
      <c r="AO70" s="830"/>
      <c r="AP70" s="830" t="s">
        <v>543</v>
      </c>
      <c r="AQ70" s="830"/>
      <c r="AR70" s="830"/>
      <c r="AS70" s="830"/>
      <c r="AT70" s="830"/>
      <c r="AU70" s="830" t="s">
        <v>543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547</v>
      </c>
      <c r="C71" s="874"/>
      <c r="D71" s="874"/>
      <c r="E71" s="874"/>
      <c r="F71" s="874"/>
      <c r="G71" s="874"/>
      <c r="H71" s="874"/>
      <c r="I71" s="874"/>
      <c r="J71" s="874"/>
      <c r="K71" s="874"/>
      <c r="L71" s="874"/>
      <c r="M71" s="874"/>
      <c r="N71" s="874"/>
      <c r="O71" s="874"/>
      <c r="P71" s="875"/>
      <c r="Q71" s="876">
        <v>26915</v>
      </c>
      <c r="R71" s="830"/>
      <c r="S71" s="830"/>
      <c r="T71" s="830"/>
      <c r="U71" s="830"/>
      <c r="V71" s="830">
        <v>26366</v>
      </c>
      <c r="W71" s="830"/>
      <c r="X71" s="830"/>
      <c r="Y71" s="830"/>
      <c r="Z71" s="830"/>
      <c r="AA71" s="830">
        <v>549</v>
      </c>
      <c r="AB71" s="830"/>
      <c r="AC71" s="830"/>
      <c r="AD71" s="830"/>
      <c r="AE71" s="830"/>
      <c r="AF71" s="830">
        <v>549</v>
      </c>
      <c r="AG71" s="830"/>
      <c r="AH71" s="830"/>
      <c r="AI71" s="830"/>
      <c r="AJ71" s="830"/>
      <c r="AK71" s="830">
        <v>3916</v>
      </c>
      <c r="AL71" s="830"/>
      <c r="AM71" s="830"/>
      <c r="AN71" s="830"/>
      <c r="AO71" s="830"/>
      <c r="AP71" s="830" t="s">
        <v>543</v>
      </c>
      <c r="AQ71" s="830"/>
      <c r="AR71" s="830"/>
      <c r="AS71" s="830"/>
      <c r="AT71" s="830"/>
      <c r="AU71" s="830" t="s">
        <v>543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548</v>
      </c>
      <c r="C72" s="874"/>
      <c r="D72" s="874"/>
      <c r="E72" s="874"/>
      <c r="F72" s="874"/>
      <c r="G72" s="874"/>
      <c r="H72" s="874"/>
      <c r="I72" s="874"/>
      <c r="J72" s="874"/>
      <c r="K72" s="874"/>
      <c r="L72" s="874"/>
      <c r="M72" s="874"/>
      <c r="N72" s="874"/>
      <c r="O72" s="874"/>
      <c r="P72" s="875"/>
      <c r="Q72" s="876">
        <v>2653</v>
      </c>
      <c r="R72" s="830"/>
      <c r="S72" s="830"/>
      <c r="T72" s="830"/>
      <c r="U72" s="830"/>
      <c r="V72" s="830">
        <v>2392</v>
      </c>
      <c r="W72" s="830"/>
      <c r="X72" s="830"/>
      <c r="Y72" s="830"/>
      <c r="Z72" s="830"/>
      <c r="AA72" s="830">
        <v>261</v>
      </c>
      <c r="AB72" s="830"/>
      <c r="AC72" s="830"/>
      <c r="AD72" s="830"/>
      <c r="AE72" s="830"/>
      <c r="AF72" s="830">
        <v>261</v>
      </c>
      <c r="AG72" s="830"/>
      <c r="AH72" s="830"/>
      <c r="AI72" s="830"/>
      <c r="AJ72" s="830"/>
      <c r="AK72" s="830" t="s">
        <v>543</v>
      </c>
      <c r="AL72" s="830"/>
      <c r="AM72" s="830"/>
      <c r="AN72" s="830"/>
      <c r="AO72" s="830"/>
      <c r="AP72" s="830" t="s">
        <v>543</v>
      </c>
      <c r="AQ72" s="830"/>
      <c r="AR72" s="830"/>
      <c r="AS72" s="830"/>
      <c r="AT72" s="830"/>
      <c r="AU72" s="830" t="s">
        <v>543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549</v>
      </c>
      <c r="C73" s="874"/>
      <c r="D73" s="874"/>
      <c r="E73" s="874"/>
      <c r="F73" s="874"/>
      <c r="G73" s="874"/>
      <c r="H73" s="874"/>
      <c r="I73" s="874"/>
      <c r="J73" s="874"/>
      <c r="K73" s="874"/>
      <c r="L73" s="874"/>
      <c r="M73" s="874"/>
      <c r="N73" s="874"/>
      <c r="O73" s="874"/>
      <c r="P73" s="875"/>
      <c r="Q73" s="876">
        <v>1047955</v>
      </c>
      <c r="R73" s="830"/>
      <c r="S73" s="830"/>
      <c r="T73" s="830"/>
      <c r="U73" s="830"/>
      <c r="V73" s="830">
        <v>1016638</v>
      </c>
      <c r="W73" s="830"/>
      <c r="X73" s="830"/>
      <c r="Y73" s="830"/>
      <c r="Z73" s="830"/>
      <c r="AA73" s="830">
        <v>31318</v>
      </c>
      <c r="AB73" s="830"/>
      <c r="AC73" s="830"/>
      <c r="AD73" s="830"/>
      <c r="AE73" s="830"/>
      <c r="AF73" s="830">
        <v>31318</v>
      </c>
      <c r="AG73" s="830"/>
      <c r="AH73" s="830"/>
      <c r="AI73" s="830"/>
      <c r="AJ73" s="830"/>
      <c r="AK73" s="830">
        <v>1</v>
      </c>
      <c r="AL73" s="830"/>
      <c r="AM73" s="830"/>
      <c r="AN73" s="830"/>
      <c r="AO73" s="830"/>
      <c r="AP73" s="830" t="s">
        <v>543</v>
      </c>
      <c r="AQ73" s="830"/>
      <c r="AR73" s="830"/>
      <c r="AS73" s="830"/>
      <c r="AT73" s="830"/>
      <c r="AU73" s="830" t="s">
        <v>543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38167</v>
      </c>
      <c r="AG88" s="844"/>
      <c r="AH88" s="844"/>
      <c r="AI88" s="844"/>
      <c r="AJ88" s="844"/>
      <c r="AK88" s="841"/>
      <c r="AL88" s="841"/>
      <c r="AM88" s="841"/>
      <c r="AN88" s="841"/>
      <c r="AO88" s="841"/>
      <c r="AP88" s="844">
        <v>23037</v>
      </c>
      <c r="AQ88" s="844"/>
      <c r="AR88" s="844"/>
      <c r="AS88" s="844"/>
      <c r="AT88" s="844"/>
      <c r="AU88" s="844">
        <v>9251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1880096</v>
      </c>
      <c r="AB110" s="900"/>
      <c r="AC110" s="900"/>
      <c r="AD110" s="900"/>
      <c r="AE110" s="901"/>
      <c r="AF110" s="902">
        <v>1911469</v>
      </c>
      <c r="AG110" s="900"/>
      <c r="AH110" s="900"/>
      <c r="AI110" s="900"/>
      <c r="AJ110" s="901"/>
      <c r="AK110" s="902">
        <v>1856815</v>
      </c>
      <c r="AL110" s="900"/>
      <c r="AM110" s="900"/>
      <c r="AN110" s="900"/>
      <c r="AO110" s="901"/>
      <c r="AP110" s="903">
        <v>10.6</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15827534</v>
      </c>
      <c r="BR110" s="931"/>
      <c r="BS110" s="931"/>
      <c r="BT110" s="931"/>
      <c r="BU110" s="931"/>
      <c r="BV110" s="931">
        <v>14790949</v>
      </c>
      <c r="BW110" s="931"/>
      <c r="BX110" s="931"/>
      <c r="BY110" s="931"/>
      <c r="BZ110" s="931"/>
      <c r="CA110" s="931">
        <v>14727504</v>
      </c>
      <c r="CB110" s="931"/>
      <c r="CC110" s="931"/>
      <c r="CD110" s="931"/>
      <c r="CE110" s="931"/>
      <c r="CF110" s="944">
        <v>84</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3804206</v>
      </c>
      <c r="BR112" s="926"/>
      <c r="BS112" s="926"/>
      <c r="BT112" s="926"/>
      <c r="BU112" s="926"/>
      <c r="BV112" s="926">
        <v>3798229</v>
      </c>
      <c r="BW112" s="926"/>
      <c r="BX112" s="926"/>
      <c r="BY112" s="926"/>
      <c r="BZ112" s="926"/>
      <c r="CA112" s="926">
        <v>3970959</v>
      </c>
      <c r="CB112" s="926"/>
      <c r="CC112" s="926"/>
      <c r="CD112" s="926"/>
      <c r="CE112" s="926"/>
      <c r="CF112" s="920">
        <v>22.6</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335686</v>
      </c>
      <c r="AB113" s="938"/>
      <c r="AC113" s="938"/>
      <c r="AD113" s="938"/>
      <c r="AE113" s="939"/>
      <c r="AF113" s="940">
        <v>311628</v>
      </c>
      <c r="AG113" s="938"/>
      <c r="AH113" s="938"/>
      <c r="AI113" s="938"/>
      <c r="AJ113" s="939"/>
      <c r="AK113" s="940">
        <v>302179</v>
      </c>
      <c r="AL113" s="938"/>
      <c r="AM113" s="938"/>
      <c r="AN113" s="938"/>
      <c r="AO113" s="939"/>
      <c r="AP113" s="941">
        <v>1.7</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6372242</v>
      </c>
      <c r="BR113" s="926"/>
      <c r="BS113" s="926"/>
      <c r="BT113" s="926"/>
      <c r="BU113" s="926"/>
      <c r="BV113" s="926">
        <v>8723502</v>
      </c>
      <c r="BW113" s="926"/>
      <c r="BX113" s="926"/>
      <c r="BY113" s="926"/>
      <c r="BZ113" s="926"/>
      <c r="CA113" s="926">
        <v>9251393</v>
      </c>
      <c r="CB113" s="926"/>
      <c r="CC113" s="926"/>
      <c r="CD113" s="926"/>
      <c r="CE113" s="926"/>
      <c r="CF113" s="920">
        <v>52.7</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159013</v>
      </c>
      <c r="AB114" s="959"/>
      <c r="AC114" s="959"/>
      <c r="AD114" s="959"/>
      <c r="AE114" s="960"/>
      <c r="AF114" s="961">
        <v>224597</v>
      </c>
      <c r="AG114" s="959"/>
      <c r="AH114" s="959"/>
      <c r="AI114" s="959"/>
      <c r="AJ114" s="960"/>
      <c r="AK114" s="961">
        <v>219746</v>
      </c>
      <c r="AL114" s="959"/>
      <c r="AM114" s="959"/>
      <c r="AN114" s="959"/>
      <c r="AO114" s="960"/>
      <c r="AP114" s="962">
        <v>1.3</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3221999</v>
      </c>
      <c r="BR114" s="926"/>
      <c r="BS114" s="926"/>
      <c r="BT114" s="926"/>
      <c r="BU114" s="926"/>
      <c r="BV114" s="926">
        <v>3398914</v>
      </c>
      <c r="BW114" s="926"/>
      <c r="BX114" s="926"/>
      <c r="BY114" s="926"/>
      <c r="BZ114" s="926"/>
      <c r="CA114" s="926">
        <v>3442836</v>
      </c>
      <c r="CB114" s="926"/>
      <c r="CC114" s="926"/>
      <c r="CD114" s="926"/>
      <c r="CE114" s="926"/>
      <c r="CF114" s="920">
        <v>19.600000000000001</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2374795</v>
      </c>
      <c r="AB117" s="979"/>
      <c r="AC117" s="979"/>
      <c r="AD117" s="979"/>
      <c r="AE117" s="980"/>
      <c r="AF117" s="981">
        <v>2447694</v>
      </c>
      <c r="AG117" s="979"/>
      <c r="AH117" s="979"/>
      <c r="AI117" s="979"/>
      <c r="AJ117" s="980"/>
      <c r="AK117" s="981">
        <v>2378740</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29225981</v>
      </c>
      <c r="BR119" s="1000"/>
      <c r="BS119" s="1000"/>
      <c r="BT119" s="1000"/>
      <c r="BU119" s="1000"/>
      <c r="BV119" s="1000">
        <v>30711594</v>
      </c>
      <c r="BW119" s="1000"/>
      <c r="BX119" s="1000"/>
      <c r="BY119" s="1000"/>
      <c r="BZ119" s="1000"/>
      <c r="CA119" s="1000">
        <v>31392692</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7822823</v>
      </c>
      <c r="BR120" s="931"/>
      <c r="BS120" s="931"/>
      <c r="BT120" s="931"/>
      <c r="BU120" s="931"/>
      <c r="BV120" s="931">
        <v>7568596</v>
      </c>
      <c r="BW120" s="931"/>
      <c r="BX120" s="931"/>
      <c r="BY120" s="931"/>
      <c r="BZ120" s="931"/>
      <c r="CA120" s="931">
        <v>7687562</v>
      </c>
      <c r="CB120" s="931"/>
      <c r="CC120" s="931"/>
      <c r="CD120" s="931"/>
      <c r="CE120" s="931"/>
      <c r="CF120" s="944">
        <v>43.8</v>
      </c>
      <c r="CG120" s="945"/>
      <c r="CH120" s="945"/>
      <c r="CI120" s="945"/>
      <c r="CJ120" s="945"/>
      <c r="CK120" s="1006" t="s">
        <v>443</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3777705</v>
      </c>
      <c r="DH120" s="931"/>
      <c r="DI120" s="931"/>
      <c r="DJ120" s="931"/>
      <c r="DK120" s="931"/>
      <c r="DL120" s="931">
        <v>3772134</v>
      </c>
      <c r="DM120" s="931"/>
      <c r="DN120" s="931"/>
      <c r="DO120" s="931"/>
      <c r="DP120" s="931"/>
      <c r="DQ120" s="931">
        <v>3952720</v>
      </c>
      <c r="DR120" s="931"/>
      <c r="DS120" s="931"/>
      <c r="DT120" s="931"/>
      <c r="DU120" s="931"/>
      <c r="DV120" s="932">
        <v>22.5</v>
      </c>
      <c r="DW120" s="932"/>
      <c r="DX120" s="932"/>
      <c r="DY120" s="932"/>
      <c r="DZ120" s="933"/>
    </row>
    <row r="121" spans="1:130" s="218"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4220778</v>
      </c>
      <c r="BR121" s="926"/>
      <c r="BS121" s="926"/>
      <c r="BT121" s="926"/>
      <c r="BU121" s="926"/>
      <c r="BV121" s="926">
        <v>4226825</v>
      </c>
      <c r="BW121" s="926"/>
      <c r="BX121" s="926"/>
      <c r="BY121" s="926"/>
      <c r="BZ121" s="926"/>
      <c r="CA121" s="926">
        <v>4850985</v>
      </c>
      <c r="CB121" s="926"/>
      <c r="CC121" s="926"/>
      <c r="CD121" s="926"/>
      <c r="CE121" s="926"/>
      <c r="CF121" s="920">
        <v>27.7</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v>26501</v>
      </c>
      <c r="DH121" s="926"/>
      <c r="DI121" s="926"/>
      <c r="DJ121" s="926"/>
      <c r="DK121" s="926"/>
      <c r="DL121" s="926">
        <v>26095</v>
      </c>
      <c r="DM121" s="926"/>
      <c r="DN121" s="926"/>
      <c r="DO121" s="926"/>
      <c r="DP121" s="926"/>
      <c r="DQ121" s="926">
        <v>18239</v>
      </c>
      <c r="DR121" s="926"/>
      <c r="DS121" s="926"/>
      <c r="DT121" s="926"/>
      <c r="DU121" s="926"/>
      <c r="DV121" s="927">
        <v>0.1</v>
      </c>
      <c r="DW121" s="927"/>
      <c r="DX121" s="927"/>
      <c r="DY121" s="927"/>
      <c r="DZ121" s="928"/>
    </row>
    <row r="122" spans="1:130" s="218"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15107555</v>
      </c>
      <c r="BR122" s="1000"/>
      <c r="BS122" s="1000"/>
      <c r="BT122" s="1000"/>
      <c r="BU122" s="1000"/>
      <c r="BV122" s="1000">
        <v>15618504</v>
      </c>
      <c r="BW122" s="1000"/>
      <c r="BX122" s="1000"/>
      <c r="BY122" s="1000"/>
      <c r="BZ122" s="1000"/>
      <c r="CA122" s="1000">
        <v>15344851</v>
      </c>
      <c r="CB122" s="1000"/>
      <c r="CC122" s="1000"/>
      <c r="CD122" s="1000"/>
      <c r="CE122" s="1000"/>
      <c r="CF122" s="1017">
        <v>87.5</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447</v>
      </c>
      <c r="BP123" s="1005"/>
      <c r="BQ123" s="1063">
        <v>27151156</v>
      </c>
      <c r="BR123" s="1064"/>
      <c r="BS123" s="1064"/>
      <c r="BT123" s="1064"/>
      <c r="BU123" s="1064"/>
      <c r="BV123" s="1064">
        <v>27413925</v>
      </c>
      <c r="BW123" s="1064"/>
      <c r="BX123" s="1064"/>
      <c r="BY123" s="1064"/>
      <c r="BZ123" s="1064"/>
      <c r="CA123" s="1064">
        <v>27883398</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12.4</v>
      </c>
      <c r="BR124" s="1027"/>
      <c r="BS124" s="1027"/>
      <c r="BT124" s="1027"/>
      <c r="BU124" s="1027"/>
      <c r="BV124" s="1027">
        <v>19.3</v>
      </c>
      <c r="BW124" s="1027"/>
      <c r="BX124" s="1027"/>
      <c r="BY124" s="1027"/>
      <c r="BZ124" s="1027"/>
      <c r="CA124" s="1027">
        <v>20</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514770</v>
      </c>
      <c r="AB128" s="1046"/>
      <c r="AC128" s="1046"/>
      <c r="AD128" s="1046"/>
      <c r="AE128" s="1047"/>
      <c r="AF128" s="1048">
        <v>493692</v>
      </c>
      <c r="AG128" s="1046"/>
      <c r="AH128" s="1046"/>
      <c r="AI128" s="1046"/>
      <c r="AJ128" s="1047"/>
      <c r="AK128" s="1048">
        <v>457682</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122</v>
      </c>
      <c r="BG128" s="1053"/>
      <c r="BH128" s="1053"/>
      <c r="BI128" s="1053"/>
      <c r="BJ128" s="1053"/>
      <c r="BK128" s="1053"/>
      <c r="BL128" s="1054"/>
      <c r="BM128" s="1052">
        <v>12.55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18102425</v>
      </c>
      <c r="AB129" s="959"/>
      <c r="AC129" s="959"/>
      <c r="AD129" s="959"/>
      <c r="AE129" s="960"/>
      <c r="AF129" s="961">
        <v>18381714</v>
      </c>
      <c r="AG129" s="959"/>
      <c r="AH129" s="959"/>
      <c r="AI129" s="959"/>
      <c r="AJ129" s="960"/>
      <c r="AK129" s="961">
        <v>18809133</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17.55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1385746</v>
      </c>
      <c r="AB130" s="959"/>
      <c r="AC130" s="959"/>
      <c r="AD130" s="959"/>
      <c r="AE130" s="960"/>
      <c r="AF130" s="961">
        <v>1352440</v>
      </c>
      <c r="AG130" s="959"/>
      <c r="AH130" s="959"/>
      <c r="AI130" s="959"/>
      <c r="AJ130" s="960"/>
      <c r="AK130" s="961">
        <v>1266044</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3.3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16716679</v>
      </c>
      <c r="AB131" s="986"/>
      <c r="AC131" s="986"/>
      <c r="AD131" s="986"/>
      <c r="AE131" s="987"/>
      <c r="AF131" s="985">
        <v>17029274</v>
      </c>
      <c r="AG131" s="986"/>
      <c r="AH131" s="986"/>
      <c r="AI131" s="986"/>
      <c r="AJ131" s="987"/>
      <c r="AK131" s="985">
        <v>17543089</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v>20</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2.8371604189999999</v>
      </c>
      <c r="AB132" s="1097"/>
      <c r="AC132" s="1097"/>
      <c r="AD132" s="1097"/>
      <c r="AE132" s="1098"/>
      <c r="AF132" s="1099">
        <v>3.532517006</v>
      </c>
      <c r="AG132" s="1097"/>
      <c r="AH132" s="1097"/>
      <c r="AI132" s="1097"/>
      <c r="AJ132" s="1098"/>
      <c r="AK132" s="1099">
        <v>3.7337438120000002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2.1</v>
      </c>
      <c r="AB133" s="1080"/>
      <c r="AC133" s="1080"/>
      <c r="AD133" s="1080"/>
      <c r="AE133" s="1081"/>
      <c r="AF133" s="1079">
        <v>2.9</v>
      </c>
      <c r="AG133" s="1080"/>
      <c r="AH133" s="1080"/>
      <c r="AI133" s="1080"/>
      <c r="AJ133" s="1081"/>
      <c r="AK133" s="1079">
        <v>3.3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9NxvJg0e5icsFtZoL9GBhjV2clp74drrybXbdeGZ1u7rgCwq/wlE+PKjWax8Fa1mE8yOE/DCUjbzZkRsGe5Mw==" saltValue="A03Y3ArDcTdTxIDLRO44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473</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XaF3twi3RJ/eRZmicb1GgbA7GZjiLtPtzgWfk1xkp1UUbxZX2JVLhIubc1wGSqwnA92Lk2HFBbD9C+b6aT7D8Q==" saltValue="Uh1+xdv/3sM2DnebYQSi6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E0NkaDp41MvFa2QFT9YmxTHQeKbGuJw/fA7XWzN5Y1QxYuZ/VrmX62CBJ1zy3C4mJvmTanVb1FBDKAq6mx77w==" saltValue="m/bzMRfsGYPI2qnQzrHd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6708714</v>
      </c>
      <c r="AP9" s="269">
        <v>80811</v>
      </c>
      <c r="AQ9" s="270">
        <v>80646</v>
      </c>
      <c r="AR9" s="271">
        <v>0.2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199107</v>
      </c>
      <c r="AP10" s="272">
        <v>2398</v>
      </c>
      <c r="AQ10" s="273">
        <v>6637</v>
      </c>
      <c r="AR10" s="274">
        <v>-63.9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16124</v>
      </c>
      <c r="AP11" s="272">
        <v>194</v>
      </c>
      <c r="AQ11" s="273">
        <v>1119</v>
      </c>
      <c r="AR11" s="274">
        <v>-82.7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v>8</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151580</v>
      </c>
      <c r="AP13" s="272">
        <v>1826</v>
      </c>
      <c r="AQ13" s="273">
        <v>2502</v>
      </c>
      <c r="AR13" s="274">
        <v>-27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171523</v>
      </c>
      <c r="AP14" s="272">
        <v>2066</v>
      </c>
      <c r="AQ14" s="273">
        <v>1863</v>
      </c>
      <c r="AR14" s="274">
        <v>10.9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-342383</v>
      </c>
      <c r="AP15" s="272">
        <v>-4124</v>
      </c>
      <c r="AQ15" s="273">
        <v>-4800</v>
      </c>
      <c r="AR15" s="274">
        <v>-14.1</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6904665</v>
      </c>
      <c r="AP16" s="272">
        <v>83172</v>
      </c>
      <c r="AQ16" s="273">
        <v>87975</v>
      </c>
      <c r="AR16" s="274">
        <v>-5.5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7.89</v>
      </c>
      <c r="AP21" s="286">
        <v>7.71</v>
      </c>
      <c r="AQ21" s="287">
        <v>0.18</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100.1</v>
      </c>
      <c r="AP22" s="291">
        <v>98.3</v>
      </c>
      <c r="AQ22" s="292">
        <v>1.8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1856815</v>
      </c>
      <c r="AP32" s="300">
        <v>22367</v>
      </c>
      <c r="AQ32" s="301">
        <v>41451</v>
      </c>
      <c r="AR32" s="302">
        <v>-46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v>35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302179</v>
      </c>
      <c r="AP35" s="300">
        <v>3640</v>
      </c>
      <c r="AQ35" s="301">
        <v>11775</v>
      </c>
      <c r="AR35" s="302">
        <v>-69.099999999999994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219746</v>
      </c>
      <c r="AP36" s="300">
        <v>2647</v>
      </c>
      <c r="AQ36" s="301">
        <v>2188</v>
      </c>
      <c r="AR36" s="302">
        <v>21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t="s">
        <v>485</v>
      </c>
      <c r="AP37" s="300" t="s">
        <v>485</v>
      </c>
      <c r="AQ37" s="301">
        <v>531</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485</v>
      </c>
      <c r="AP38" s="303" t="s">
        <v>485</v>
      </c>
      <c r="AQ38" s="304">
        <v>1</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-457682</v>
      </c>
      <c r="AP39" s="300">
        <v>-5513</v>
      </c>
      <c r="AQ39" s="301">
        <v>-5414</v>
      </c>
      <c r="AR39" s="302">
        <v>1.8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-1266044</v>
      </c>
      <c r="AP40" s="300">
        <v>-15250</v>
      </c>
      <c r="AQ40" s="301">
        <v>-35360</v>
      </c>
      <c r="AR40" s="302">
        <v>-56.9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655014</v>
      </c>
      <c r="AP41" s="300">
        <v>7890</v>
      </c>
      <c r="AQ41" s="301">
        <v>15207</v>
      </c>
      <c r="AR41" s="302">
        <v>-48.1</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2438431</v>
      </c>
      <c r="AN51" s="322">
        <v>28586</v>
      </c>
      <c r="AO51" s="323">
        <v>-10.1</v>
      </c>
      <c r="AP51" s="324">
        <v>63812</v>
      </c>
      <c r="AQ51" s="325">
        <v>2.2999999999999998</v>
      </c>
      <c r="AR51" s="326">
        <v>-12.4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1782074</v>
      </c>
      <c r="AN52" s="330">
        <v>20891</v>
      </c>
      <c r="AO52" s="331">
        <v>-6.1</v>
      </c>
      <c r="AP52" s="332">
        <v>33848</v>
      </c>
      <c r="AQ52" s="333">
        <v>-4.2</v>
      </c>
      <c r="AR52" s="334">
        <v>-1.9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2251740</v>
      </c>
      <c r="AN53" s="322">
        <v>26579</v>
      </c>
      <c r="AO53" s="323">
        <v>-7</v>
      </c>
      <c r="AP53" s="324">
        <v>54225</v>
      </c>
      <c r="AQ53" s="325">
        <v>-15</v>
      </c>
      <c r="AR53" s="326">
        <v>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1502815</v>
      </c>
      <c r="AN54" s="330">
        <v>17739</v>
      </c>
      <c r="AO54" s="331">
        <v>-15.1</v>
      </c>
      <c r="AP54" s="332">
        <v>27337</v>
      </c>
      <c r="AQ54" s="333">
        <v>-19.2</v>
      </c>
      <c r="AR54" s="334">
        <v>4.0999999999999996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1916639</v>
      </c>
      <c r="AN55" s="322">
        <v>22817</v>
      </c>
      <c r="AO55" s="323">
        <v>-14.2</v>
      </c>
      <c r="AP55" s="324">
        <v>54016</v>
      </c>
      <c r="AQ55" s="325">
        <v>-0.4</v>
      </c>
      <c r="AR55" s="326">
        <v>-13.8</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1311457</v>
      </c>
      <c r="AN56" s="330">
        <v>15612</v>
      </c>
      <c r="AO56" s="331">
        <v>-12</v>
      </c>
      <c r="AP56" s="332">
        <v>28078</v>
      </c>
      <c r="AQ56" s="333">
        <v>2.7</v>
      </c>
      <c r="AR56" s="334">
        <v>-14.7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1960848</v>
      </c>
      <c r="AN57" s="322">
        <v>23452</v>
      </c>
      <c r="AO57" s="323">
        <v>2.8</v>
      </c>
      <c r="AP57" s="324">
        <v>52786</v>
      </c>
      <c r="AQ57" s="325">
        <v>-2.2999999999999998</v>
      </c>
      <c r="AR57" s="326">
        <v>5.0999999999999996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1770055</v>
      </c>
      <c r="AN58" s="330">
        <v>21170</v>
      </c>
      <c r="AO58" s="331">
        <v>35.6</v>
      </c>
      <c r="AP58" s="332">
        <v>28742</v>
      </c>
      <c r="AQ58" s="333">
        <v>2.4</v>
      </c>
      <c r="AR58" s="334">
        <v>33.200000000000003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3308521</v>
      </c>
      <c r="AN59" s="322">
        <v>39854</v>
      </c>
      <c r="AO59" s="323">
        <v>69.900000000000006</v>
      </c>
      <c r="AP59" s="324">
        <v>58465</v>
      </c>
      <c r="AQ59" s="325">
        <v>10.8</v>
      </c>
      <c r="AR59" s="326">
        <v>59.1</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2180664</v>
      </c>
      <c r="AN60" s="330">
        <v>26268</v>
      </c>
      <c r="AO60" s="331">
        <v>24.1</v>
      </c>
      <c r="AP60" s="332">
        <v>34452</v>
      </c>
      <c r="AQ60" s="333">
        <v>19.899999999999999</v>
      </c>
      <c r="AR60" s="334">
        <v>4.2</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2375236</v>
      </c>
      <c r="AN61" s="337">
        <v>28258</v>
      </c>
      <c r="AO61" s="338">
        <v>8.3000000000000007</v>
      </c>
      <c r="AP61" s="339">
        <v>56661</v>
      </c>
      <c r="AQ61" s="340">
        <v>-0.9</v>
      </c>
      <c r="AR61" s="326">
        <v>9.1999999999999993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1709413</v>
      </c>
      <c r="AN62" s="330">
        <v>20336</v>
      </c>
      <c r="AO62" s="331">
        <v>5.3</v>
      </c>
      <c r="AP62" s="332">
        <v>30491</v>
      </c>
      <c r="AQ62" s="333">
        <v>0.3</v>
      </c>
      <c r="AR62" s="334">
        <v>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FxRGO9xUiLbxz+8E3NhWabhWHwhNFBkq59YMK5uBceJkGiGHEvZhazNIstLglxI2aWVnl35d0yfK4ne6yQP1VA==" saltValue="cOArZ8r9+0Gq/BQxctFr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lxURwSa8VLq1vAOyy9jPLTp1G34H7LPBoWoc5zCkOdIYjgOJsgMBafRscYEbWIKrYDuXhBB0lJuLVClZduT9ug==" saltValue="SECUy3Qv4LD1amDi4WgE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OKvYgsBBP+NPSgU7QxU4B5hpM12EETFJWs+ac3N868RaE7oLYDjlsZ/dNyAZrw2Zp99lFKwX9sRC/bgDAMcNkQ==" saltValue="E2bzGrXZS1KD9PvBad4QQ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14.24</v>
      </c>
      <c r="G47" s="12">
        <v>15.87</v>
      </c>
      <c r="H47" s="12">
        <v>20.7</v>
      </c>
      <c r="I47" s="12">
        <v>20.420000000000002</v>
      </c>
      <c r="J47" s="13">
        <v>19.440000000000001</v>
      </c>
    </row>
    <row r="48" spans="2:10" ht="57.75" customHeight="1" x14ac:dyDescent="0.2">
      <c r="B48" s="14"/>
      <c r="C48" s="1141" t="s">
        <v>4</v>
      </c>
      <c r="D48" s="1141"/>
      <c r="E48" s="1142"/>
      <c r="F48" s="15">
        <v>8.19</v>
      </c>
      <c r="G48" s="16">
        <v>10.54</v>
      </c>
      <c r="H48" s="16">
        <v>8.51</v>
      </c>
      <c r="I48" s="16">
        <v>6.74</v>
      </c>
      <c r="J48" s="17">
        <v>7.74</v>
      </c>
    </row>
    <row r="49" spans="2:10" ht="57.75" customHeight="1" thickBot="1" x14ac:dyDescent="0.25">
      <c r="B49" s="18"/>
      <c r="C49" s="1143" t="s">
        <v>5</v>
      </c>
      <c r="D49" s="1143"/>
      <c r="E49" s="1144"/>
      <c r="F49" s="19">
        <v>0.47</v>
      </c>
      <c r="G49" s="20">
        <v>1.01</v>
      </c>
      <c r="H49" s="20" t="s">
        <v>528</v>
      </c>
      <c r="I49" s="20" t="s">
        <v>529</v>
      </c>
      <c r="J49" s="21" t="s">
        <v>530</v>
      </c>
    </row>
    <row r="50" spans="2:10" ht="13" x14ac:dyDescent="0.2"/>
  </sheetData>
  <sheetProtection algorithmName="SHA-512" hashValue="sPfhoQAcIgezvU4n/Lg+FvnGST44b8WD3T5RilYXBRCr724LcwIXov1wJr5Xv+Q9Iw1Q4F2sX/8ucLxEoVAcYQ==" saltValue="KW54k68ko9bE4Yr/qTfh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2026-03-10T06:13:15Z</cp:lastPrinted>
  <dcterms:created xsi:type="dcterms:W3CDTF">2026-02-23T07:10:16Z</dcterms:created>
  <dcterms:modified xsi:type="dcterms:W3CDTF">2026-03-16T08:14:29Z</dcterms:modified>
  <cp:category/>
</cp:coreProperties>
</file>