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10.1.41.109\zaisei04\026　財政状況資料集\R7財政状況資料集\03_組合せ分析・ストック情報項目除く（3月末公表分_R6年度決算)\07_完成版\"/>
    </mc:Choice>
  </mc:AlternateContent>
  <xr:revisionPtr revIDLastSave="0" documentId="13_ncr:1_{425B2A55-E541-4FE4-B827-AC34397BD04E}"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7" i="10" l="1"/>
  <c r="BG36" i="10"/>
  <c r="BG35" i="10"/>
  <c r="BG34"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AM37" i="10"/>
  <c r="U37" i="10"/>
  <c r="C37" i="10"/>
  <c r="C36" i="10"/>
  <c r="CO34" i="10"/>
  <c r="CO35" i="10" s="1"/>
  <c r="CO36" i="10" s="1"/>
  <c r="CO37" i="10" s="1"/>
  <c r="BW34" i="10"/>
  <c r="BW35" i="10" s="1"/>
  <c r="BW36" i="10" s="1"/>
  <c r="BW37" i="10" s="1"/>
  <c r="BW38" i="10" s="1"/>
  <c r="C34" i="10"/>
  <c r="C35" i="10" l="1"/>
  <c r="U34" i="10" s="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E34" i="10" l="1"/>
  <c r="BE35" i="10" s="1"/>
  <c r="BE36" i="10" s="1"/>
  <c r="BE37" i="10" s="1"/>
</calcChain>
</file>

<file path=xl/sharedStrings.xml><?xml version="1.0" encoding="utf-8"?>
<sst xmlns="http://schemas.openxmlformats.org/spreadsheetml/2006/main" count="1106" uniqueCount="570">
  <si>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</si>
  <si>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</si>
  <si>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</si>
  <si>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</si>
  <si>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</si>
  <si>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</si>
  <si>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</si>
  <si>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</si>
  <si>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</si>
  <si>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</si>
  <si>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</si>
  <si>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</si>
  <si>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</si>
  <si>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</si>
  <si>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</si>
  <si>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</si>
  <si>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</si>
  <si>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</si>
  <si>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</si>
  <si>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</si>
  <si>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</si>
  <si>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</si>
  <si>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</si>
  <si>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</si>
  <si>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</si>
  <si>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</si>
  <si>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</si>
  <si>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</si>
  <si>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</si>
  <si>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</si>
  <si>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</si>
  <si>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</si>
  <si>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</si>
  <si>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</si>
  <si>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</si>
  <si>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</si>
  <si>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</si>
  <si>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</si>
  <si>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</si>
  <si>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</si>
  <si>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</si>
  <si>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</si>
  <si>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</si>
  <si>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</si>
  <si>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</si>
  <si>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</si>
  <si>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</si>
  <si>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</si>
  <si>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</si>
  <si>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</si>
  <si>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</si>
  <si>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</si>
  <si>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</si>
  <si>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</si>
  <si>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</si>
  <si>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</si>
  <si>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</si>
  <si>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</si>
  <si>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</si>
  <si>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</si>
  <si>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</si>
  <si>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</si>
  <si>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</si>
  <si>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</si>
  <si>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</si>
  <si>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</si>
  <si>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</si>
  <si>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</si>
  <si>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</si>
  <si>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</si>
  <si>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</si>
  <si>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</si>
  <si>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</si>
  <si>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</si>
  <si>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</si>
  <si>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</si>
  <si>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</si>
  <si>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</si>
  <si>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</si>
  <si>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</si>
  <si>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</si>
  <si>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</si>
  <si>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</si>
  <si>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</si>
  <si>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</si>
  <si>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</si>
  <si>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</si>
  <si>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</si>
  <si>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</si>
  <si>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</si>
  <si>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</si>
  <si>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</si>
  <si>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</si>
  <si>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</si>
  <si>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小牧市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</si>
  <si>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</si>
  <si>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</si>
  <si>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</si>
  <si>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</si>
  <si>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</si>
  <si>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</si>
  <si>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</si>
  <si>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</si>
  <si>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</si>
  <si>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</si>
  <si>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</si>
  <si>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</si>
  <si>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</si>
  <si>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</si>
  <si>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</si>
  <si>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</si>
  <si>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</si>
  <si>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</si>
  <si>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</si>
  <si>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</si>
  <si>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</si>
  <si>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</si>
  <si>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</si>
  <si>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</si>
  <si>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</si>
  <si>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</si>
  <si>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</si>
  <si>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</si>
  <si>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</si>
  <si>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</si>
  <si>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</si>
  <si>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</si>
  <si>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</si>
  <si>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</si>
  <si>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</si>
  <si>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</si>
  <si>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</si>
  <si>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</si>
  <si>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</si>
  <si>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</si>
  <si>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</si>
  <si>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</si>
  <si>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</si>
  <si>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</si>
  <si>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</si>
  <si>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</si>
  <si>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</si>
  <si>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</si>
  <si>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</si>
  <si>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</si>
  <si>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</si>
  <si>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</si>
  <si>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</si>
  <si>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</si>
  <si>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</si>
  <si>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</si>
  <si>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</si>
  <si>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</si>
  <si>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</si>
  <si>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</si>
  <si>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</si>
  <si>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</si>
  <si>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</si>
  <si>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</si>
  <si>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</si>
  <si>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</si>
  <si>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</si>
  <si>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</si>
  <si>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</si>
  <si>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</si>
  <si>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</si>
  <si>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</si>
  <si>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</si>
  <si>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</si>
  <si>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</si>
  <si>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</si>
  <si>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</si>
  <si>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</si>
  <si>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</si>
  <si>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</si>
  <si>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</si>
  <si>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</si>
  <si>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</si>
  <si>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</si>
  <si>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</si>
  <si>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</si>
  <si>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</si>
  <si>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</si>
  <si>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</si>
  <si>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</si>
  <si>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</si>
  <si>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</si>
  <si>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</si>
  <si>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</si>
  <si>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</si>
  <si>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</si>
  <si>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</si>
  <si>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</si>
  <si>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</si>
  <si>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</si>
  <si>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</si>
  <si>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</si>
  <si>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</si>
  <si>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</si>
  <si>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</si>
  <si>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</si>
  <si>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</si>
  <si>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</si>
  <si>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愛知県小牧市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</si>
  <si>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</si>
  <si>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</si>
  <si>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</si>
  <si>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</si>
  <si>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</si>
  <si>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</si>
  <si>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</si>
  <si>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</si>
  <si>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</si>
  <si>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</si>
  <si>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</si>
  <si>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</si>
  <si>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</si>
  <si>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</si>
  <si>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</si>
  <si>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</si>
  <si>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</si>
  <si>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</si>
  <si>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</si>
  <si>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</si>
  <si>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</si>
  <si>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</si>
  <si>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</si>
  <si>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</si>
  <si>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</si>
  <si>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</si>
  <si>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</si>
  <si>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</si>
  <si>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</si>
  <si>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</si>
  <si>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</si>
  <si>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</si>
  <si>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</si>
  <si>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</si>
  <si>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</si>
  <si>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</si>
  <si>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</si>
  <si>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</si>
  <si>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</si>
  <si>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</si>
  <si>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</si>
  <si>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</si>
  <si>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</si>
  <si>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</si>
  <si>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</si>
  <si>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</si>
  <si>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</si>
  <si>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</si>
  <si>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</si>
  <si>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</si>
  <si>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</si>
  <si>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</si>
  <si>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</si>
  <si>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</si>
  <si>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</si>
  <si>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</si>
  <si>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</si>
  <si>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</si>
  <si>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</si>
  <si>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</si>
  <si>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</si>
  <si>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</si>
  <si>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</si>
  <si>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</si>
  <si>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</si>
  <si>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</si>
  <si>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</si>
  <si>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</si>
  <si>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</si>
  <si>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</si>
  <si>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</si>
  <si>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</si>
  <si>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</si>
  <si>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</si>
  <si>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</si>
  <si>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</si>
  <si>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</si>
  <si>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</si>
  <si>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</si>
  <si>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</si>
  <si>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</si>
  <si>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</si>
  <si>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</si>
  <si>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</si>
  <si>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</si>
  <si>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</si>
  <si>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</si>
  <si>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</si>
  <si>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</si>
  <si>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</si>
  <si>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</si>
  <si>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</si>
  <si>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</si>
  <si>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</si>
  <si>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</si>
  <si>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</si>
  <si>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</si>
  <si>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</si>
  <si>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</si>
  <si>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</si>
  <si>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</si>
  <si>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</si>
  <si>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</si>
  <si>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</si>
  <si>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</si>
  <si>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</si>
  <si>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</si>
  <si>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</si>
  <si>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</si>
  <si>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</si>
  <si>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</si>
  <si>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</si>
  <si>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</si>
  <si>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</si>
  <si>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</si>
  <si>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</si>
  <si>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</si>
  <si>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</si>
  <si>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</si>
  <si>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</si>
  <si>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</si>
  <si>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</si>
  <si>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</si>
  <si>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</si>
  <si>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</si>
  <si>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</si>
  <si>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</si>
  <si>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</si>
  <si>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</si>
  <si>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</si>
  <si>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</si>
  <si>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</si>
  <si>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</si>
  <si>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</si>
  <si>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</si>
  <si>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</si>
  <si>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</si>
  <si>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</si>
  <si>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</si>
  <si>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</si>
  <si>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</si>
  <si>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</si>
  <si>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</si>
  <si>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</si>
  <si>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</si>
  <si>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</si>
  <si>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</si>
  <si>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</si>
  <si>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</si>
  <si>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</si>
  <si>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愛知県小牧市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</si>
  <si>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</si>
  <si>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</si>
  <si>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</si>
  <si>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</si>
  <si>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</si>
  <si>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</si>
  <si>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</si>
  <si>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</si>
  <si>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</si>
  <si>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</si>
  <si>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</si>
  <si>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</si>
  <si>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</si>
  <si>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</si>
  <si>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</si>
  <si>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</si>
  <si>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</si>
  <si>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</si>
  <si>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</si>
  <si>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</si>
  <si>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</si>
  <si>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</si>
  <si>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</si>
  <si>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</si>
  <si>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</si>
  <si>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</si>
  <si>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</si>
  <si>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</si>
  <si>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</si>
  <si>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</si>
  <si>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</si>
  <si>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</si>
  <si>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</si>
  <si>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</si>
  <si>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</si>
  <si>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</si>
  <si>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</si>
  <si>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病院事業会計</t>
    <phoneticPr fontId="5"/>
  </si>
  <si>
    <t>法適用企業</t>
    <phoneticPr fontId="5"/>
  </si>
  <si>
    <t>水道事業会計</t>
    <phoneticPr fontId="5"/>
  </si>
  <si>
    <t>下水道事業会計</t>
    <phoneticPr fontId="5"/>
  </si>
  <si>
    <t>尾張都市計画事業小牧文津土地区画整理事業特別会計</t>
    <phoneticPr fontId="5"/>
  </si>
  <si>
    <t>法非適用企業</t>
    <phoneticPr fontId="5"/>
  </si>
  <si>
    <t>尾張都市計画事業小牧岩崎山前土地区画整理事業特別会計</t>
    <phoneticPr fontId="5"/>
  </si>
  <si>
    <t>尾張都市計画事業小牧南土地区画整理事業特別会計</t>
    <phoneticPr fontId="5"/>
  </si>
  <si>
    <t>尾張都市計画事業小牧本庄土地区画整理事業特別会計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</si>
  <si>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</si>
  <si>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</si>
  <si>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</si>
  <si>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</si>
  <si>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</si>
  <si>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</si>
  <si>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</si>
  <si>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</si>
  <si>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</si>
  <si>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</si>
  <si>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</si>
  <si>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</si>
  <si>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</si>
  <si>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</si>
  <si>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</si>
  <si>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</si>
  <si>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</si>
  <si>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</si>
  <si>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</si>
  <si>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</si>
  <si>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</si>
  <si>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</si>
  <si>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</si>
  <si>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</si>
  <si>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</si>
  <si>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</si>
  <si>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</si>
  <si>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</si>
  <si>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</si>
  <si>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</si>
  <si>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</si>
  <si>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</si>
  <si>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</si>
  <si>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</si>
  <si>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</si>
  <si>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</si>
  <si>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</si>
  <si>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</si>
  <si>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</si>
  <si>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</si>
  <si>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</si>
  <si>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</si>
  <si>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</si>
  <si>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</si>
  <si>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</si>
  <si>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</si>
  <si>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</si>
  <si>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</si>
  <si>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</si>
  <si>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</si>
  <si>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</si>
  <si>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</si>
  <si>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</si>
  <si>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</si>
  <si>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</si>
  <si>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</si>
  <si>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</si>
  <si>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</si>
  <si>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</si>
  <si>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</si>
  <si>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</si>
  <si>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</si>
  <si>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</si>
  <si>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</si>
  <si>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</si>
  <si>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</si>
  <si>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</si>
  <si>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</si>
  <si>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</si>
  <si>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</si>
  <si>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</si>
  <si>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</si>
  <si>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</si>
  <si>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</si>
  <si>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</si>
  <si>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</si>
  <si>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</si>
  <si>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</si>
  <si>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</si>
  <si>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</si>
  <si>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</si>
  <si>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</si>
  <si>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</si>
  <si>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</si>
  <si>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</si>
  <si>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</si>
  <si>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</si>
  <si>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</si>
  <si>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</si>
  <si>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</si>
  <si>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</si>
  <si>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</si>
  <si>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</si>
  <si>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</si>
  <si>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</si>
  <si>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</si>
  <si>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</si>
  <si>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</si>
  <si>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</si>
  <si>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</si>
  <si>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</si>
  <si>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</si>
  <si>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</si>
  <si>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</si>
  <si>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</si>
  <si>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</si>
  <si>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</si>
  <si>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</si>
  <si>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</si>
  <si>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</si>
  <si>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</si>
  <si>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</si>
  <si>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</si>
  <si>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</si>
  <si>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</si>
  <si>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</si>
  <si>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</si>
  <si>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</si>
  <si>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</si>
  <si>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</si>
  <si>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</si>
  <si>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</si>
  <si>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</si>
  <si>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</si>
  <si>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</si>
  <si>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</si>
  <si>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</si>
  <si>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</si>
  <si>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</si>
  <si>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</si>
  <si>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</si>
  <si>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</si>
  <si>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</si>
  <si>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</si>
  <si>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</si>
  <si>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3.19</t>
  </si>
  <si>
    <t>▲ 1.93</t>
  </si>
  <si>
    <t>▲ 0.11</t>
  </si>
  <si>
    <t>病院事業会計</t>
  </si>
  <si>
    <t>水道事業会計</t>
  </si>
  <si>
    <t>一般会計</t>
  </si>
  <si>
    <t>下水道事業会計</t>
  </si>
  <si>
    <t>介護保険事業特別会計</t>
  </si>
  <si>
    <t>尾張都市計画事業小牧文津土地区画整理事業特別会計</t>
  </si>
  <si>
    <t>尾張都市計画事業小牧岩崎山前土地区画整理事業特別会計</t>
  </si>
  <si>
    <t>国民健康保険事業特別会計</t>
  </si>
  <si>
    <t>その他会計（赤字）</t>
  </si>
  <si>
    <t>その他会計（黒字）</t>
  </si>
  <si>
    <t>R02</t>
    <phoneticPr fontId="5"/>
  </si>
  <si>
    <t>R03</t>
    <phoneticPr fontId="5"/>
  </si>
  <si>
    <t>R04</t>
    <phoneticPr fontId="5"/>
  </si>
  <si>
    <t>R05</t>
    <phoneticPr fontId="5"/>
  </si>
  <si>
    <t>R06</t>
    <phoneticPr fontId="5"/>
  </si>
  <si>
    <t>-</t>
    <phoneticPr fontId="2"/>
  </si>
  <si>
    <t>尾張東部火葬場管理組合</t>
    <rPh sb="0" eb="2">
      <t>オワリ</t>
    </rPh>
    <rPh sb="2" eb="4">
      <t>トウブ</t>
    </rPh>
    <rPh sb="4" eb="7">
      <t>カソウバ</t>
    </rPh>
    <rPh sb="7" eb="9">
      <t>カンリ</t>
    </rPh>
    <rPh sb="9" eb="11">
      <t>クミアイ</t>
    </rPh>
    <phoneticPr fontId="2"/>
  </si>
  <si>
    <t>春日井小牧看護専門学校管理組合</t>
    <rPh sb="0" eb="3">
      <t>カスガイ</t>
    </rPh>
    <rPh sb="3" eb="5">
      <t>コマキ</t>
    </rPh>
    <rPh sb="5" eb="7">
      <t>カンゴ</t>
    </rPh>
    <rPh sb="7" eb="9">
      <t>センモン</t>
    </rPh>
    <rPh sb="9" eb="11">
      <t>ガッコウ</t>
    </rPh>
    <rPh sb="11" eb="13">
      <t>カンリ</t>
    </rPh>
    <rPh sb="13" eb="15">
      <t>クミアイ</t>
    </rPh>
    <phoneticPr fontId="2"/>
  </si>
  <si>
    <t>小牧岩倉衛生組合</t>
    <rPh sb="0" eb="2">
      <t>コマキ</t>
    </rPh>
    <rPh sb="2" eb="4">
      <t>イワクラ</t>
    </rPh>
    <rPh sb="4" eb="6">
      <t>エイセイ</t>
    </rPh>
    <rPh sb="6" eb="8">
      <t>クミアイ</t>
    </rPh>
    <phoneticPr fontId="2"/>
  </si>
  <si>
    <t>愛知県後期高齢者医療広域連合（一般会計）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2"/>
  </si>
  <si>
    <t>愛知県後期高齢者医療広域連合（後期高齢者医療特別会計）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</si>
  <si>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小牧都市開発㈱</t>
    <rPh sb="0" eb="2">
      <t>コマキ</t>
    </rPh>
    <rPh sb="2" eb="4">
      <t>トシ</t>
    </rPh>
    <rPh sb="4" eb="6">
      <t>カイハツ</t>
    </rPh>
    <phoneticPr fontId="2"/>
  </si>
  <si>
    <t>小牧市土地開発公社</t>
    <rPh sb="0" eb="3">
      <t>コマキシ</t>
    </rPh>
    <rPh sb="3" eb="5">
      <t>トチ</t>
    </rPh>
    <rPh sb="5" eb="7">
      <t>カイハツ</t>
    </rPh>
    <rPh sb="7" eb="9">
      <t>コウシャ</t>
    </rPh>
    <phoneticPr fontId="2"/>
  </si>
  <si>
    <t>（一財）小牧市スポーツ協会</t>
    <rPh sb="1" eb="3">
      <t>イチザイ</t>
    </rPh>
    <rPh sb="4" eb="7">
      <t>コマキシ</t>
    </rPh>
    <rPh sb="11" eb="13">
      <t>キョウカイ</t>
    </rPh>
    <phoneticPr fontId="2"/>
  </si>
  <si>
    <t>（一財）小牧市民文化財団</t>
    <rPh sb="1" eb="3">
      <t>イチザイ</t>
    </rPh>
    <rPh sb="4" eb="8">
      <t>コマキシミン</t>
    </rPh>
    <rPh sb="8" eb="10">
      <t>ブンカ</t>
    </rPh>
    <rPh sb="10" eb="12">
      <t>ザイダン</t>
    </rPh>
    <phoneticPr fontId="2"/>
  </si>
  <si>
    <t>次世代教育環境整備基金</t>
    <phoneticPr fontId="38"/>
  </si>
  <si>
    <t>都市基盤整備基金</t>
    <phoneticPr fontId="38"/>
  </si>
  <si>
    <t>社会福祉基金</t>
  </si>
  <si>
    <t>スポーツ振興基金</t>
  </si>
  <si>
    <t>こども夢・チャレンジ基金</t>
  </si>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</sst>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56416</c:v>
                </c:pt>
                <c:pt idx="1">
                  <c:v>49217</c:v>
                </c:pt>
                <c:pt idx="2">
                  <c:v>49211</c:v>
                </c:pt>
                <c:pt idx="3">
                  <c:v>51738</c:v>
                </c:pt>
                <c:pt idx="4">
                  <c:v>67158</c:v>
                </c:pt>
              </c:numCache>
            </c:numRef>
          </c:val>
          <c:smooth val="0"/>
          <c:extLst>
            <c:ext xmlns:c16="http://schemas.microsoft.com/office/drawing/2014/chart" uri="{C3380CC4-5D6E-409C-BE32-E72D297353CC}">
              <c16:uniqueId val="{00000000-CEF8-4A52-AEF9-704819C7CA3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76996</c:v>
                </c:pt>
                <c:pt idx="1">
                  <c:v>49428</c:v>
                </c:pt>
                <c:pt idx="2">
                  <c:v>39012</c:v>
                </c:pt>
                <c:pt idx="3">
                  <c:v>28762</c:v>
                </c:pt>
                <c:pt idx="4">
                  <c:v>43132</c:v>
                </c:pt>
              </c:numCache>
            </c:numRef>
          </c:val>
          <c:smooth val="0"/>
          <c:extLst>
            <c:ext xmlns:c16="http://schemas.microsoft.com/office/drawing/2014/chart" uri="{C3380CC4-5D6E-409C-BE32-E72D297353CC}">
              <c16:uniqueId val="{00000001-CEF8-4A52-AEF9-704819C7CA3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4.3099999999999996</c:v>
                </c:pt>
                <c:pt idx="1">
                  <c:v>4.8099999999999996</c:v>
                </c:pt>
                <c:pt idx="2">
                  <c:v>6.76</c:v>
                </c:pt>
                <c:pt idx="3">
                  <c:v>4.59</c:v>
                </c:pt>
                <c:pt idx="4">
                  <c:v>4.3899999999999997</c:v>
                </c:pt>
              </c:numCache>
            </c:numRef>
          </c:val>
          <c:extLst>
            <c:ext xmlns:c16="http://schemas.microsoft.com/office/drawing/2014/chart" uri="{C3380CC4-5D6E-409C-BE32-E72D297353CC}">
              <c16:uniqueId val="{00000000-B46A-4BCB-848D-95BBE21FCB6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18.739999999999998</c:v>
                </c:pt>
                <c:pt idx="1">
                  <c:v>20.309999999999999</c:v>
                </c:pt>
                <c:pt idx="2">
                  <c:v>18.23</c:v>
                </c:pt>
                <c:pt idx="3">
                  <c:v>17.66</c:v>
                </c:pt>
                <c:pt idx="4">
                  <c:v>17.02</c:v>
                </c:pt>
              </c:numCache>
            </c:numRef>
          </c:val>
          <c:extLst>
            <c:ext xmlns:c16="http://schemas.microsoft.com/office/drawing/2014/chart" uri="{C3380CC4-5D6E-409C-BE32-E72D297353CC}">
              <c16:uniqueId val="{00000001-B46A-4BCB-848D-95BBE21FCB6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-3.19</c:v>
                </c:pt>
                <c:pt idx="1">
                  <c:v>0.17</c:v>
                </c:pt>
                <c:pt idx="2">
                  <c:v>1.06</c:v>
                </c:pt>
                <c:pt idx="3">
                  <c:v>-1.93</c:v>
                </c:pt>
                <c:pt idx="4">
                  <c:v>-0.11</c:v>
                </c:pt>
              </c:numCache>
            </c:numRef>
          </c:val>
          <c:smooth val="0"/>
          <c:extLst>
            <c:ext xmlns:c16="http://schemas.microsoft.com/office/drawing/2014/chart" uri="{C3380CC4-5D6E-409C-BE32-E72D297353CC}">
              <c16:uniqueId val="{00000002-B46A-4BCB-848D-95BBE21FCB6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0.06</c:v>
                </c:pt>
                <c:pt idx="4">
                  <c:v>#N/A</c:v>
                </c:pt>
                <c:pt idx="5">
                  <c:v>0.08</c:v>
                </c:pt>
                <c:pt idx="6">
                  <c:v>#N/A</c:v>
                </c:pt>
                <c:pt idx="7">
                  <c:v>0.1</c:v>
                </c:pt>
                <c:pt idx="8">
                  <c:v>#N/A</c:v>
                </c:pt>
                <c:pt idx="9">
                  <c:v>0.11</c:v>
                </c:pt>
              </c:numCache>
            </c:numRef>
          </c:val>
          <c:extLst>
            <c:ext xmlns:c16="http://schemas.microsoft.com/office/drawing/2014/chart" uri="{C3380CC4-5D6E-409C-BE32-E72D297353CC}">
              <c16:uniqueId val="{00000000-6FB8-4A54-93E3-34525E7CC0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FB8-4A54-93E3-34525E7CC06B}"/>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0.04</c:v>
                </c:pt>
                <c:pt idx="2">
                  <c:v>#N/A</c:v>
                </c:pt>
                <c:pt idx="3">
                  <c:v>7.0000000000000007E-2</c:v>
                </c:pt>
                <c:pt idx="4">
                  <c:v>#N/A</c:v>
                </c:pt>
                <c:pt idx="5">
                  <c:v>0.04</c:v>
                </c:pt>
                <c:pt idx="6">
                  <c:v>#N/A</c:v>
                </c:pt>
                <c:pt idx="7">
                  <c:v>0.03</c:v>
                </c:pt>
                <c:pt idx="8">
                  <c:v>#N/A</c:v>
                </c:pt>
                <c:pt idx="9">
                  <c:v>0.06</c:v>
                </c:pt>
              </c:numCache>
            </c:numRef>
          </c:val>
          <c:extLst>
            <c:ext xmlns:c16="http://schemas.microsoft.com/office/drawing/2014/chart" uri="{C3380CC4-5D6E-409C-BE32-E72D297353CC}">
              <c16:uniqueId val="{00000002-6FB8-4A54-93E3-34525E7CC06B}"/>
            </c:ext>
          </c:extLst>
        </c:ser>
        <c:ser>
          <c:idx val="3"/>
          <c:order val="3"/>
          <c:tx>
            <c:strRef>
              <c:f>データシート!$A$30</c:f>
              <c:strCache>
                <c:ptCount val="1"/>
                <c:pt idx="0">
                  <c:v>尾張都市計画事業小牧岩崎山前土地区画整理事業特別会計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0.05</c:v>
                </c:pt>
                <c:pt idx="2">
                  <c:v>#N/A</c:v>
                </c:pt>
                <c:pt idx="3">
                  <c:v>0.01</c:v>
                </c:pt>
                <c:pt idx="4">
                  <c:v>#N/A</c:v>
                </c:pt>
                <c:pt idx="5">
                  <c:v>0.04</c:v>
                </c:pt>
                <c:pt idx="6">
                  <c:v>#N/A</c:v>
                </c:pt>
                <c:pt idx="7">
                  <c:v>0.4</c:v>
                </c:pt>
                <c:pt idx="8">
                  <c:v>#N/A</c:v>
                </c:pt>
                <c:pt idx="9">
                  <c:v>7.0000000000000007E-2</c:v>
                </c:pt>
              </c:numCache>
            </c:numRef>
          </c:val>
          <c:extLst>
            <c:ext xmlns:c16="http://schemas.microsoft.com/office/drawing/2014/chart" uri="{C3380CC4-5D6E-409C-BE32-E72D297353CC}">
              <c16:uniqueId val="{00000003-6FB8-4A54-93E3-34525E7CC06B}"/>
            </c:ext>
          </c:extLst>
        </c:ser>
        <c:ser>
          <c:idx val="4"/>
          <c:order val="4"/>
          <c:tx>
            <c:strRef>
              <c:f>データシート!$A$31</c:f>
              <c:strCache>
                <c:ptCount val="1"/>
                <c:pt idx="0">
                  <c:v>尾張都市計画事業小牧文津土地区画整理事業特別会計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0.04</c:v>
                </c:pt>
                <c:pt idx="2">
                  <c:v>#N/A</c:v>
                </c:pt>
                <c:pt idx="3">
                  <c:v>0.04</c:v>
                </c:pt>
                <c:pt idx="4">
                  <c:v>#N/A</c:v>
                </c:pt>
                <c:pt idx="5">
                  <c:v>0.03</c:v>
                </c:pt>
                <c:pt idx="6">
                  <c:v>#N/A</c:v>
                </c:pt>
                <c:pt idx="7">
                  <c:v>0.06</c:v>
                </c:pt>
                <c:pt idx="8">
                  <c:v>#N/A</c:v>
                </c:pt>
                <c:pt idx="9">
                  <c:v>0.16</c:v>
                </c:pt>
              </c:numCache>
            </c:numRef>
          </c:val>
          <c:extLst>
            <c:ext xmlns:c16="http://schemas.microsoft.com/office/drawing/2014/chart" uri="{C3380CC4-5D6E-409C-BE32-E72D297353CC}">
              <c16:uniqueId val="{00000004-6FB8-4A54-93E3-34525E7CC06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0.37</c:v>
                </c:pt>
                <c:pt idx="2">
                  <c:v>#N/A</c:v>
                </c:pt>
                <c:pt idx="3">
                  <c:v>0.38</c:v>
                </c:pt>
                <c:pt idx="4">
                  <c:v>#N/A</c:v>
                </c:pt>
                <c:pt idx="5">
                  <c:v>0.28999999999999998</c:v>
                </c:pt>
                <c:pt idx="6">
                  <c:v>#N/A</c:v>
                </c:pt>
                <c:pt idx="7">
                  <c:v>0.08</c:v>
                </c:pt>
                <c:pt idx="8">
                  <c:v>#N/A</c:v>
                </c:pt>
                <c:pt idx="9">
                  <c:v>0.36</c:v>
                </c:pt>
              </c:numCache>
            </c:numRef>
          </c:val>
          <c:extLst>
            <c:ext xmlns:c16="http://schemas.microsoft.com/office/drawing/2014/chart" uri="{C3380CC4-5D6E-409C-BE32-E72D297353CC}">
              <c16:uniqueId val="{00000005-6FB8-4A54-93E3-34525E7CC06B}"/>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0.26</c:v>
                </c:pt>
                <c:pt idx="2">
                  <c:v>#N/A</c:v>
                </c:pt>
                <c:pt idx="3">
                  <c:v>0.31</c:v>
                </c:pt>
                <c:pt idx="4">
                  <c:v>#N/A</c:v>
                </c:pt>
                <c:pt idx="5">
                  <c:v>0.36</c:v>
                </c:pt>
                <c:pt idx="6">
                  <c:v>#N/A</c:v>
                </c:pt>
                <c:pt idx="7">
                  <c:v>0.35</c:v>
                </c:pt>
                <c:pt idx="8">
                  <c:v>#N/A</c:v>
                </c:pt>
                <c:pt idx="9">
                  <c:v>0.39</c:v>
                </c:pt>
              </c:numCache>
            </c:numRef>
          </c:val>
          <c:extLst>
            <c:ext xmlns:c16="http://schemas.microsoft.com/office/drawing/2014/chart" uri="{C3380CC4-5D6E-409C-BE32-E72D297353CC}">
              <c16:uniqueId val="{00000006-6FB8-4A54-93E3-34525E7CC06B}"/>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4.3099999999999996</c:v>
                </c:pt>
                <c:pt idx="2">
                  <c:v>#N/A</c:v>
                </c:pt>
                <c:pt idx="3">
                  <c:v>4.8</c:v>
                </c:pt>
                <c:pt idx="4">
                  <c:v>#N/A</c:v>
                </c:pt>
                <c:pt idx="5">
                  <c:v>6.75</c:v>
                </c:pt>
                <c:pt idx="6">
                  <c:v>#N/A</c:v>
                </c:pt>
                <c:pt idx="7">
                  <c:v>4.71</c:v>
                </c:pt>
                <c:pt idx="8">
                  <c:v>#N/A</c:v>
                </c:pt>
                <c:pt idx="9">
                  <c:v>4.3899999999999997</c:v>
                </c:pt>
              </c:numCache>
            </c:numRef>
          </c:val>
          <c:extLst>
            <c:ext xmlns:c16="http://schemas.microsoft.com/office/drawing/2014/chart" uri="{C3380CC4-5D6E-409C-BE32-E72D297353CC}">
              <c16:uniqueId val="{00000007-6FB8-4A54-93E3-34525E7CC06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15.61</c:v>
                </c:pt>
                <c:pt idx="2">
                  <c:v>#N/A</c:v>
                </c:pt>
                <c:pt idx="3">
                  <c:v>16.66</c:v>
                </c:pt>
                <c:pt idx="4">
                  <c:v>#N/A</c:v>
                </c:pt>
                <c:pt idx="5">
                  <c:v>11.55</c:v>
                </c:pt>
                <c:pt idx="6">
                  <c:v>#N/A</c:v>
                </c:pt>
                <c:pt idx="7">
                  <c:v>9.67</c:v>
                </c:pt>
                <c:pt idx="8">
                  <c:v>#N/A</c:v>
                </c:pt>
                <c:pt idx="9">
                  <c:v>6.85</c:v>
                </c:pt>
              </c:numCache>
            </c:numRef>
          </c:val>
          <c:extLst>
            <c:ext xmlns:c16="http://schemas.microsoft.com/office/drawing/2014/chart" uri="{C3380CC4-5D6E-409C-BE32-E72D297353CC}">
              <c16:uniqueId val="{00000008-6FB8-4A54-93E3-34525E7CC06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37.04</c:v>
                </c:pt>
                <c:pt idx="2">
                  <c:v>#N/A</c:v>
                </c:pt>
                <c:pt idx="3">
                  <c:v>37.39</c:v>
                </c:pt>
                <c:pt idx="4">
                  <c:v>#N/A</c:v>
                </c:pt>
                <c:pt idx="5">
                  <c:v>38.049999999999997</c:v>
                </c:pt>
                <c:pt idx="6">
                  <c:v>#N/A</c:v>
                </c:pt>
                <c:pt idx="7">
                  <c:v>32.729999999999997</c:v>
                </c:pt>
                <c:pt idx="8">
                  <c:v>#N/A</c:v>
                </c:pt>
                <c:pt idx="9">
                  <c:v>28.47</c:v>
                </c:pt>
              </c:numCache>
            </c:numRef>
          </c:val>
          <c:extLst>
            <c:ext xmlns:c16="http://schemas.microsoft.com/office/drawing/2014/chart" uri="{C3380CC4-5D6E-409C-BE32-E72D297353CC}">
              <c16:uniqueId val="{00000009-6FB8-4A54-93E3-34525E7CC0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3580</c:v>
                </c:pt>
                <c:pt idx="5">
                  <c:v>2981</c:v>
                </c:pt>
                <c:pt idx="8">
                  <c:v>2915</c:v>
                </c:pt>
                <c:pt idx="11">
                  <c:v>3021</c:v>
                </c:pt>
                <c:pt idx="14">
                  <c:v>2838</c:v>
                </c:pt>
              </c:numCache>
            </c:numRef>
          </c:val>
          <c:extLst>
            <c:ext xmlns:c16="http://schemas.microsoft.com/office/drawing/2014/chart" uri="{C3380CC4-5D6E-409C-BE32-E72D297353CC}">
              <c16:uniqueId val="{00000000-DABC-4528-BC34-011559C10E8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ABC-4528-BC34-011559C10E8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ABC-4528-BC34-011559C10E8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441</c:v>
                </c:pt>
                <c:pt idx="3">
                  <c:v>462</c:v>
                </c:pt>
                <c:pt idx="6">
                  <c:v>478</c:v>
                </c:pt>
                <c:pt idx="9">
                  <c:v>478</c:v>
                </c:pt>
                <c:pt idx="12">
                  <c:v>477</c:v>
                </c:pt>
              </c:numCache>
            </c:numRef>
          </c:val>
          <c:extLst>
            <c:ext xmlns:c16="http://schemas.microsoft.com/office/drawing/2014/chart" uri="{C3380CC4-5D6E-409C-BE32-E72D297353CC}">
              <c16:uniqueId val="{00000003-DABC-4528-BC34-011559C10E8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1822</c:v>
                </c:pt>
                <c:pt idx="3">
                  <c:v>1874</c:v>
                </c:pt>
                <c:pt idx="6">
                  <c:v>1640</c:v>
                </c:pt>
                <c:pt idx="9">
                  <c:v>1670</c:v>
                </c:pt>
                <c:pt idx="12">
                  <c:v>1423</c:v>
                </c:pt>
              </c:numCache>
            </c:numRef>
          </c:val>
          <c:extLst>
            <c:ext xmlns:c16="http://schemas.microsoft.com/office/drawing/2014/chart" uri="{C3380CC4-5D6E-409C-BE32-E72D297353CC}">
              <c16:uniqueId val="{00000004-DABC-4528-BC34-011559C10E8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ABC-4528-BC34-011559C10E8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ABC-4528-BC34-011559C10E8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1269</c:v>
                </c:pt>
                <c:pt idx="3">
                  <c:v>1191</c:v>
                </c:pt>
                <c:pt idx="6">
                  <c:v>1019</c:v>
                </c:pt>
                <c:pt idx="9">
                  <c:v>892</c:v>
                </c:pt>
                <c:pt idx="12">
                  <c:v>877</c:v>
                </c:pt>
              </c:numCache>
            </c:numRef>
          </c:val>
          <c:extLst>
            <c:ext xmlns:c16="http://schemas.microsoft.com/office/drawing/2014/chart" uri="{C3380CC4-5D6E-409C-BE32-E72D297353CC}">
              <c16:uniqueId val="{00000007-DABC-4528-BC34-011559C10E8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c:v>
                </c:pt>
                <c:pt idx="2">
                  <c:v>#N/A</c:v>
                </c:pt>
                <c:pt idx="3">
                  <c:v>#N/A</c:v>
                </c:pt>
                <c:pt idx="4">
                  <c:v>546</c:v>
                </c:pt>
                <c:pt idx="5">
                  <c:v>#N/A</c:v>
                </c:pt>
                <c:pt idx="6">
                  <c:v>#N/A</c:v>
                </c:pt>
                <c:pt idx="7">
                  <c:v>222</c:v>
                </c:pt>
                <c:pt idx="8">
                  <c:v>#N/A</c:v>
                </c:pt>
                <c:pt idx="9">
                  <c:v>#N/A</c:v>
                </c:pt>
                <c:pt idx="10">
                  <c:v>19</c:v>
                </c:pt>
                <c:pt idx="11">
                  <c:v>#N/A</c:v>
                </c:pt>
                <c:pt idx="12">
                  <c:v>#N/A</c:v>
                </c:pt>
                <c:pt idx="13">
                  <c:v>-61</c:v>
                </c:pt>
                <c:pt idx="14">
                  <c:v>#N/A</c:v>
                </c:pt>
              </c:numCache>
            </c:numRef>
          </c:val>
          <c:smooth val="0"/>
          <c:extLst>
            <c:ext xmlns:c16="http://schemas.microsoft.com/office/drawing/2014/chart" uri="{C3380CC4-5D6E-409C-BE32-E72D297353CC}">
              <c16:uniqueId val="{00000008-DABC-4528-BC34-011559C10E8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21440</c:v>
                </c:pt>
                <c:pt idx="5">
                  <c:v>20298</c:v>
                </c:pt>
                <c:pt idx="8">
                  <c:v>18716</c:v>
                </c:pt>
                <c:pt idx="11">
                  <c:v>17287</c:v>
                </c:pt>
                <c:pt idx="14">
                  <c:v>16111</c:v>
                </c:pt>
              </c:numCache>
            </c:numRef>
          </c:val>
          <c:extLst>
            <c:ext xmlns:c16="http://schemas.microsoft.com/office/drawing/2014/chart" uri="{C3380CC4-5D6E-409C-BE32-E72D297353CC}">
              <c16:uniqueId val="{00000000-EE8F-4907-A2F1-38EC98230FC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7992</c:v>
                </c:pt>
                <c:pt idx="5">
                  <c:v>7890</c:v>
                </c:pt>
                <c:pt idx="8">
                  <c:v>7498</c:v>
                </c:pt>
                <c:pt idx="11">
                  <c:v>8335</c:v>
                </c:pt>
                <c:pt idx="14">
                  <c:v>8468</c:v>
                </c:pt>
              </c:numCache>
            </c:numRef>
          </c:val>
          <c:extLst>
            <c:ext xmlns:c16="http://schemas.microsoft.com/office/drawing/2014/chart" uri="{C3380CC4-5D6E-409C-BE32-E72D297353CC}">
              <c16:uniqueId val="{00000001-EE8F-4907-A2F1-38EC98230FC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24417</c:v>
                </c:pt>
                <c:pt idx="5">
                  <c:v>25504</c:v>
                </c:pt>
                <c:pt idx="8">
                  <c:v>24684</c:v>
                </c:pt>
                <c:pt idx="11">
                  <c:v>24331</c:v>
                </c:pt>
                <c:pt idx="14">
                  <c:v>23588</c:v>
                </c:pt>
              </c:numCache>
            </c:numRef>
          </c:val>
          <c:extLst>
            <c:ext xmlns:c16="http://schemas.microsoft.com/office/drawing/2014/chart" uri="{C3380CC4-5D6E-409C-BE32-E72D297353CC}">
              <c16:uniqueId val="{00000002-EE8F-4907-A2F1-38EC98230FC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8F-4907-A2F1-38EC98230FC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8F-4907-A2F1-38EC98230FC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79</c:v>
                </c:pt>
                <c:pt idx="6">
                  <c:v>0</c:v>
                </c:pt>
                <c:pt idx="9">
                  <c:v>507</c:v>
                </c:pt>
                <c:pt idx="12">
                  <c:v>0</c:v>
                </c:pt>
              </c:numCache>
            </c:numRef>
          </c:val>
          <c:extLst>
            <c:ext xmlns:c16="http://schemas.microsoft.com/office/drawing/2014/chart" uri="{C3380CC4-5D6E-409C-BE32-E72D297353CC}">
              <c16:uniqueId val="{00000005-EE8F-4907-A2F1-38EC98230FC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7125</c:v>
                </c:pt>
                <c:pt idx="3">
                  <c:v>7219</c:v>
                </c:pt>
                <c:pt idx="6">
                  <c:v>7240</c:v>
                </c:pt>
                <c:pt idx="9">
                  <c:v>7586</c:v>
                </c:pt>
                <c:pt idx="12">
                  <c:v>7634</c:v>
                </c:pt>
              </c:numCache>
            </c:numRef>
          </c:val>
          <c:extLst>
            <c:ext xmlns:c16="http://schemas.microsoft.com/office/drawing/2014/chart" uri="{C3380CC4-5D6E-409C-BE32-E72D297353CC}">
              <c16:uniqueId val="{00000006-EE8F-4907-A2F1-38EC98230FC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4045</c:v>
                </c:pt>
                <c:pt idx="3">
                  <c:v>3598</c:v>
                </c:pt>
                <c:pt idx="6">
                  <c:v>3141</c:v>
                </c:pt>
                <c:pt idx="9">
                  <c:v>2675</c:v>
                </c:pt>
                <c:pt idx="12">
                  <c:v>2210</c:v>
                </c:pt>
              </c:numCache>
            </c:numRef>
          </c:val>
          <c:extLst>
            <c:ext xmlns:c16="http://schemas.microsoft.com/office/drawing/2014/chart" uri="{C3380CC4-5D6E-409C-BE32-E72D297353CC}">
              <c16:uniqueId val="{00000007-EE8F-4907-A2F1-38EC98230FC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19695</c:v>
                </c:pt>
                <c:pt idx="3">
                  <c:v>16983</c:v>
                </c:pt>
                <c:pt idx="6">
                  <c:v>13915</c:v>
                </c:pt>
                <c:pt idx="9">
                  <c:v>13078</c:v>
                </c:pt>
                <c:pt idx="12">
                  <c:v>12314</c:v>
                </c:pt>
              </c:numCache>
            </c:numRef>
          </c:val>
          <c:extLst>
            <c:ext xmlns:c16="http://schemas.microsoft.com/office/drawing/2014/chart" uri="{C3380CC4-5D6E-409C-BE32-E72D297353CC}">
              <c16:uniqueId val="{00000008-EE8F-4907-A2F1-38EC98230FC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483</c:v>
                </c:pt>
                <c:pt idx="3">
                  <c:v>215</c:v>
                </c:pt>
                <c:pt idx="6">
                  <c:v>1</c:v>
                </c:pt>
                <c:pt idx="9">
                  <c:v>553</c:v>
                </c:pt>
                <c:pt idx="12">
                  <c:v>646</c:v>
                </c:pt>
              </c:numCache>
            </c:numRef>
          </c:val>
          <c:extLst>
            <c:ext xmlns:c16="http://schemas.microsoft.com/office/drawing/2014/chart" uri="{C3380CC4-5D6E-409C-BE32-E72D297353CC}">
              <c16:uniqueId val="{00000009-EE8F-4907-A2F1-38EC98230FC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7277</c:v>
                </c:pt>
                <c:pt idx="3">
                  <c:v>8355</c:v>
                </c:pt>
                <c:pt idx="6">
                  <c:v>8405</c:v>
                </c:pt>
                <c:pt idx="9">
                  <c:v>8147</c:v>
                </c:pt>
                <c:pt idx="12">
                  <c:v>9152</c:v>
                </c:pt>
              </c:numCache>
            </c:numRef>
          </c:val>
          <c:extLst>
            <c:ext xmlns:c16="http://schemas.microsoft.com/office/drawing/2014/chart" uri="{C3380CC4-5D6E-409C-BE32-E72D297353CC}">
              <c16:uniqueId val="{0000000A-EE8F-4907-A2F1-38EC98230FC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E8F-4907-A2F1-38EC98230FC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6385</c:v>
                </c:pt>
                <c:pt idx="1">
                  <c:v>6394</c:v>
                </c:pt>
                <c:pt idx="2">
                  <c:v>6407</c:v>
                </c:pt>
              </c:numCache>
            </c:numRef>
          </c:val>
          <c:extLst>
            <c:ext xmlns:c16="http://schemas.microsoft.com/office/drawing/2014/chart" uri="{C3380CC4-5D6E-409C-BE32-E72D297353CC}">
              <c16:uniqueId val="{00000000-E916-412B-B688-61FCFB0A4A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E916-412B-B688-61FCFB0A4A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14540</c:v>
                </c:pt>
                <c:pt idx="1">
                  <c:v>14420</c:v>
                </c:pt>
                <c:pt idx="2">
                  <c:v>14547</c:v>
                </c:pt>
              </c:numCache>
            </c:numRef>
          </c:val>
          <c:extLst>
            <c:ext xmlns:c16="http://schemas.microsoft.com/office/drawing/2014/chart" uri="{C3380CC4-5D6E-409C-BE32-E72D297353CC}">
              <c16:uniqueId val="{00000002-E916-412B-B688-61FCFB0A4A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実質公債費比率は、類似団体と比較して低い水準にあるが、これは基金等の特定財源の活用により、不足する一般財源を市債に大きく依存しない財政運営を行っていることが主な要因と考えられる。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しかしながら、今後も米野小学校改築事業や就学前教育・保育施設の整備等の建設事業を予定しており、市債残高は令和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年度以降も増加する見込みである。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したがって、市債の発行増により、実質公債費比率は上昇傾向にあると考えられるため、引き続き計画的な市債発行等により健全な財政状況の維持に努める。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平成</a:t>
          </a:r>
          <a:r>
            <a:rPr kumimoji="1" lang="en-US" altLang="ja-JP"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21</a:t>
          </a: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年度より廃止</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対して、充当可能な財源の額が減少しているが、企業債残高が減少したことにより、将来負担比率の分子となる公営企業債等繰入見込額や組合等負担見込額なども減少したため、将来負担比率は横ばい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等が将来負担額を大きく上回っていることから、健全な財政を維持していると考えられるが、今後は、米野小学校改築事業や就学前教育・保育施設の整備等の建設事業や継続的な公共施設の長寿命化改修も計画しており、基金の取崩しの増加に伴う充当可能基金額の減少が予想されるため、計画的な市債発行等により、今後も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愛知県小牧市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年度末の基金残高は、普通会計で約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億円となり、前年度から約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千万円の増となった。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これは、次世代教育環境整備基金を約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千万円、都市基盤整備基金を約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千万円取崩しを行ったものの、次世代教育環境整備基金で約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千万円、スポーツ振興基金で約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千万円積立てたことなどによる増加が主な要因である。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今後も、引き続き計画的な市債発行に努めるなど、健全な財政状況の維持に努める。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次世代教育環境整備基金：次世代育成のための学校施設等教育環境整備事業の資金に充てる。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都市基盤整備基金：都市基盤の充実に資する事業で、道路その他の交通施設、公園その他の公共空地及び公共下水道の整備事業、</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土地区画整理事業並びに市街地再開発事業の資金に充てる。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社会福祉基金：社会福祉を充実するための資金に充てる。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スポーツ振興基金：スポーツ振興事業及び体育施設整備の資金に充てる。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こども夢・チャレンジ基金：こどもの夢を育み、夢へのチャレンジを応援するための資金に充てる。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各基金の設置目的に沿って計画的な運用に努める。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米野小学校改築事業や給食センター施設管理事業などの財源として次世代教育環境整備基金を約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道路新設改良事業や公園整備事業の財源として都市基盤整備基金を約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千万円の取崩しを行った一方、学校施設等の教育環境整備に備え次世代教育環境整備基金で約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千万円、スポーツ振興事業及び体育施設の整備に備えスポーツ振興基金で約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千万円を積立てたことなどが主な増加の要因となっている。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今後も、健全な財政運営に努めるとともに、積立額と取崩額のバランスに留意する。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また、余剰が見込まれる貴重な財源については、経済事情に左右されることなく、健全財政を維持し、積極的な施策の展開と着実な事業の推進を図るために一部の基金に一般財源積立てを行っていく。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年度は令和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年度に比べて約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千万円の増となっているが、これは基金利子の積立による増加である。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年度に引き続き、令和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年度も取崩しは行っていない。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財政調整基金残高は、適切な財源の確保と歳出の精査により取崩す可能性も視野に入れ、今後も、引き続き計画的な市債発行に努めるなど、健全な財政運営に努める。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年度より廃止。</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今後も、減債基金を運用する必要が無いように、引き続き計画的な市債発行に努めるなど、健全な財政運営に努める。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149,025
137,842
62.81
66,749,111
64,313,596
1,653,405
37,632,138
10,093,027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事業所の集中等により、法人市民税が他団体と比べ多いため、類似団体平均を大きく上回る</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1.21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しかし、法人市民税収については、税制改正等の影響を大きく受けるため、引き続き税の徴収強化等に加え、更なる財源確保に努める。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147865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119942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63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147865</xdr:rowOff>
    </xdr:from>
    <xdr:to>
      <xdr:col>24</xdr:col>
      <xdr:colOff>12700</xdr:colOff>
      <xdr:row>44</xdr:row>
      <xdr:rowOff>147865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9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107043</xdr:rowOff>
    </xdr:from>
    <xdr:to>
      <xdr:col>23</xdr:col>
      <xdr:colOff>133350</xdr:colOff>
      <xdr:row>37</xdr:row>
      <xdr:rowOff>158750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4114800" y="645069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135362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6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163285</xdr:rowOff>
    </xdr:from>
    <xdr:to>
      <xdr:col>23</xdr:col>
      <xdr:colOff>184150</xdr:colOff>
      <xdr:row>42</xdr:row>
      <xdr:rowOff>93435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124278</xdr:rowOff>
    </xdr:from>
    <xdr:to>
      <xdr:col>19</xdr:col>
      <xdr:colOff>133350</xdr:colOff>
      <xdr:row>37</xdr:row>
      <xdr:rowOff>158750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4679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89807</xdr:rowOff>
    </xdr:from>
    <xdr:to>
      <xdr:col>15</xdr:col>
      <xdr:colOff>82550</xdr:colOff>
      <xdr:row>37</xdr:row>
      <xdr:rowOff>124278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43345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38100</xdr:rowOff>
    </xdr:from>
    <xdr:to>
      <xdr:col>11</xdr:col>
      <xdr:colOff>31750</xdr:colOff>
      <xdr:row>37</xdr:row>
      <xdr:rowOff>89807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381750"/>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56243</xdr:rowOff>
    </xdr:from>
    <xdr:to>
      <xdr:col>23</xdr:col>
      <xdr:colOff>184150</xdr:colOff>
      <xdr:row>37</xdr:row>
      <xdr:rowOff>157843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72770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24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73478</xdr:rowOff>
    </xdr:from>
    <xdr:to>
      <xdr:col>15</xdr:col>
      <xdr:colOff>133350</xdr:colOff>
      <xdr:row>38</xdr:row>
      <xdr:rowOff>3628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13805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8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39007</xdr:rowOff>
    </xdr:from>
    <xdr:to>
      <xdr:col>11</xdr:col>
      <xdr:colOff>82550</xdr:colOff>
      <xdr:row>37</xdr:row>
      <xdr:rowOff>140607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150784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15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158750</xdr:rowOff>
    </xdr:from>
    <xdr:to>
      <xdr:col>7</xdr:col>
      <xdr:colOff>31750</xdr:colOff>
      <xdr:row>37</xdr:row>
      <xdr:rowOff>88900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99077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扶助費や補助費等の増により、経常経費充当一般財源等が増加したが、地方税や各種交付金等の増などにより、経常一般財源等も増加となった。その結果、経常収支比率は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ポイント減となり、類似団体平均を下回った。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今後も、人件費や扶助費等の増嵩により、厳しい状況となることが予想されるため、事務事業の見直しによる経費削減に努める。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67</xdr:row>
      <xdr:rowOff>12446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13188"/>
          <a:ext cx="0" cy="14864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39624</xdr:rowOff>
    </xdr:from>
    <xdr:to>
      <xdr:col>23</xdr:col>
      <xdr:colOff>133350</xdr:colOff>
      <xdr:row>63</xdr:row>
      <xdr:rowOff>32258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669524"/>
          <a:ext cx="8382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46990</xdr:rowOff>
    </xdr:from>
    <xdr:to>
      <xdr:col>19</xdr:col>
      <xdr:colOff>133350</xdr:colOff>
      <xdr:row>63</xdr:row>
      <xdr:rowOff>32258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505440"/>
          <a:ext cx="889000" cy="32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17780</xdr:rowOff>
    </xdr:from>
    <xdr:to>
      <xdr:col>19</xdr:col>
      <xdr:colOff>184150</xdr:colOff>
      <xdr:row>62</xdr:row>
      <xdr:rowOff>119380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129557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1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141224</xdr:rowOff>
    </xdr:from>
    <xdr:to>
      <xdr:col>15</xdr:col>
      <xdr:colOff>82550</xdr:colOff>
      <xdr:row>61</xdr:row>
      <xdr:rowOff>46990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28224"/>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63754</xdr:rowOff>
    </xdr:from>
    <xdr:to>
      <xdr:col>15</xdr:col>
      <xdr:colOff>133350</xdr:colOff>
      <xdr:row>61</xdr:row>
      <xdr:rowOff>165354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150131</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08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141224</xdr:rowOff>
    </xdr:from>
    <xdr:to>
      <xdr:col>11</xdr:col>
      <xdr:colOff>31750</xdr:colOff>
      <xdr:row>60</xdr:row>
      <xdr:rowOff>141224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428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30226</xdr:rowOff>
    </xdr:from>
    <xdr:to>
      <xdr:col>11</xdr:col>
      <xdr:colOff>82550</xdr:colOff>
      <xdr:row>59</xdr:row>
      <xdr:rowOff>131826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4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142003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8128</xdr:rowOff>
    </xdr:from>
    <xdr:to>
      <xdr:col>7</xdr:col>
      <xdr:colOff>31750</xdr:colOff>
      <xdr:row>62</xdr:row>
      <xdr:rowOff>109728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3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94505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2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160274</xdr:rowOff>
    </xdr:from>
    <xdr:to>
      <xdr:col>23</xdr:col>
      <xdr:colOff>184150</xdr:colOff>
      <xdr:row>62</xdr:row>
      <xdr:rowOff>90424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6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5351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152908</xdr:rowOff>
    </xdr:from>
    <xdr:to>
      <xdr:col>19</xdr:col>
      <xdr:colOff>184150</xdr:colOff>
      <xdr:row>63</xdr:row>
      <xdr:rowOff>83058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67835</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69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167640</xdr:rowOff>
    </xdr:from>
    <xdr:to>
      <xdr:col>15</xdr:col>
      <xdr:colOff>133350</xdr:colOff>
      <xdr:row>61</xdr:row>
      <xdr:rowOff>97790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45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107967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90424</xdr:rowOff>
    </xdr:from>
    <xdr:to>
      <xdr:col>11</xdr:col>
      <xdr:colOff>82550</xdr:colOff>
      <xdr:row>61</xdr:row>
      <xdr:rowOff>20574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5351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90424</xdr:rowOff>
    </xdr:from>
    <xdr:to>
      <xdr:col>7</xdr:col>
      <xdr:colOff>31750</xdr:colOff>
      <xdr:row>61</xdr:row>
      <xdr:rowOff>20574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30751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4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[159,407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人件費、物件費等の合計額の人口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人当たりの金額が類似団体平均を上回っているのは、主に物件費の割合が高いことが要因となっている。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これは、保有する公共施設が多く、指定管理者制度を導入することなどにより、業務委託が増えていることが主な要因である。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今後も適正な定員管理や事務事業の見直しによる経費削減に努める。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38066</xdr:rowOff>
    </xdr:from>
    <xdr:to>
      <xdr:col>23</xdr:col>
      <xdr:colOff>133350</xdr:colOff>
      <xdr:row>89</xdr:row>
      <xdr:rowOff>17608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25516"/>
          <a:ext cx="0" cy="13511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161135</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48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17608</xdr:rowOff>
    </xdr:from>
    <xdr:to>
      <xdr:col>24</xdr:col>
      <xdr:colOff>12700</xdr:colOff>
      <xdr:row>89</xdr:row>
      <xdr:rowOff>17608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7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124443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6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38066</xdr:rowOff>
    </xdr:from>
    <xdr:to>
      <xdr:col>24</xdr:col>
      <xdr:colOff>12700</xdr:colOff>
      <xdr:row>81</xdr:row>
      <xdr:rowOff>38066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25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83820</xdr:rowOff>
    </xdr:from>
    <xdr:to>
      <xdr:col>23</xdr:col>
      <xdr:colOff>133350</xdr:colOff>
      <xdr:row>86</xdr:row>
      <xdr:rowOff>22436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657070"/>
          <a:ext cx="838200" cy="11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117288</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347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100761</xdr:rowOff>
    </xdr:from>
    <xdr:to>
      <xdr:col>23</xdr:col>
      <xdr:colOff>184150</xdr:colOff>
      <xdr:row>85</xdr:row>
      <xdr:rowOff>30911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17737</xdr:rowOff>
    </xdr:from>
    <xdr:to>
      <xdr:col>19</xdr:col>
      <xdr:colOff>133350</xdr:colOff>
      <xdr:row>85</xdr:row>
      <xdr:rowOff>83820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590987"/>
          <a:ext cx="889000" cy="66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96856</xdr:rowOff>
    </xdr:from>
    <xdr:to>
      <xdr:col>19</xdr:col>
      <xdr:colOff>184150</xdr:colOff>
      <xdr:row>84</xdr:row>
      <xdr:rowOff>27006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2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37183</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096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159249</xdr:rowOff>
    </xdr:from>
    <xdr:to>
      <xdr:col>15</xdr:col>
      <xdr:colOff>82550</xdr:colOff>
      <xdr:row>85</xdr:row>
      <xdr:rowOff>17737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561049"/>
          <a:ext cx="889000" cy="29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81722</xdr:rowOff>
    </xdr:from>
    <xdr:to>
      <xdr:col>15</xdr:col>
      <xdr:colOff>133350</xdr:colOff>
      <xdr:row>84</xdr:row>
      <xdr:rowOff>11872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1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22049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08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100843</xdr:rowOff>
    </xdr:from>
    <xdr:to>
      <xdr:col>11</xdr:col>
      <xdr:colOff>31750</xdr:colOff>
      <xdr:row>84</xdr:row>
      <xdr:rowOff>159249</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331193"/>
          <a:ext cx="889000" cy="22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16140</xdr:rowOff>
    </xdr:from>
    <xdr:to>
      <xdr:col>11</xdr:col>
      <xdr:colOff>82550</xdr:colOff>
      <xdr:row>83</xdr:row>
      <xdr:rowOff>117740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4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127917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01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50774</xdr:rowOff>
    </xdr:from>
    <xdr:to>
      <xdr:col>7</xdr:col>
      <xdr:colOff>31750</xdr:colOff>
      <xdr:row>82</xdr:row>
      <xdr:rowOff>152374</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162551</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78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143086</xdr:rowOff>
    </xdr:from>
    <xdr:to>
      <xdr:col>23</xdr:col>
      <xdr:colOff>184150</xdr:colOff>
      <xdr:row>86</xdr:row>
      <xdr:rowOff>73236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71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115163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688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33020</xdr:rowOff>
    </xdr:from>
    <xdr:to>
      <xdr:col>19</xdr:col>
      <xdr:colOff>184150</xdr:colOff>
      <xdr:row>85</xdr:row>
      <xdr:rowOff>134620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119397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692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138387</xdr:rowOff>
    </xdr:from>
    <xdr:to>
      <xdr:col>15</xdr:col>
      <xdr:colOff>133350</xdr:colOff>
      <xdr:row>85</xdr:row>
      <xdr:rowOff>68537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54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53314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6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108449</xdr:rowOff>
    </xdr:from>
    <xdr:to>
      <xdr:col>11</xdr:col>
      <xdr:colOff>82550</xdr:colOff>
      <xdr:row>85</xdr:row>
      <xdr:rowOff>38599</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5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23376</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59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50043</xdr:rowOff>
    </xdr:from>
    <xdr:to>
      <xdr:col>7</xdr:col>
      <xdr:colOff>31750</xdr:colOff>
      <xdr:row>83</xdr:row>
      <xdr:rowOff>151643</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28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136420</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366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事院勧告及び国の指導を踏まえ、給与の適正化を実施してきたところであり、今後も国の動向を注視し適正な給与体系の維持に努める。なお、学歴や年齢によらず、能力のある職員を積極的に登用してきたことから、全国市平均との比較では高い数値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89</xdr:row>
      <xdr:rowOff>49741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41425"/>
          <a:ext cx="0" cy="13673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21818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49741</xdr:rowOff>
    </xdr:from>
    <xdr:to>
      <xdr:col>81</xdr:col>
      <xdr:colOff>133350</xdr:colOff>
      <xdr:row>89</xdr:row>
      <xdr:rowOff>49741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08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91016</xdr:rowOff>
    </xdr:from>
    <xdr:to>
      <xdr:col>81</xdr:col>
      <xdr:colOff>44450</xdr:colOff>
      <xdr:row>88</xdr:row>
      <xdr:rowOff>160866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5007166"/>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47218</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204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30691</xdr:rowOff>
    </xdr:from>
    <xdr:to>
      <xdr:col>81</xdr:col>
      <xdr:colOff>95250</xdr:colOff>
      <xdr:row>86</xdr:row>
      <xdr:rowOff>132291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7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140759</xdr:rowOff>
    </xdr:from>
    <xdr:to>
      <xdr:col>77</xdr:col>
      <xdr:colOff>44450</xdr:colOff>
      <xdr:row>88</xdr:row>
      <xdr:rowOff>160866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22835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162577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6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120650</xdr:rowOff>
    </xdr:from>
    <xdr:to>
      <xdr:col>72</xdr:col>
      <xdr:colOff>203200</xdr:colOff>
      <xdr:row>88</xdr:row>
      <xdr:rowOff>140759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208250"/>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91016</xdr:rowOff>
    </xdr:from>
    <xdr:to>
      <xdr:col>73</xdr:col>
      <xdr:colOff>44450</xdr:colOff>
      <xdr:row>87</xdr:row>
      <xdr:rowOff>21166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31343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604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9525</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3512800" y="152082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40216</xdr:rowOff>
    </xdr:from>
    <xdr:to>
      <xdr:col>81</xdr:col>
      <xdr:colOff>95250</xdr:colOff>
      <xdr:row>87</xdr:row>
      <xdr:rowOff>141816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12293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2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110066</xdr:rowOff>
    </xdr:from>
    <xdr:to>
      <xdr:col>77</xdr:col>
      <xdr:colOff>95250</xdr:colOff>
      <xdr:row>89</xdr:row>
      <xdr:rowOff>40216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1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24993</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84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89959</xdr:rowOff>
    </xdr:from>
    <xdr:to>
      <xdr:col>73</xdr:col>
      <xdr:colOff>44450</xdr:colOff>
      <xdr:row>89</xdr:row>
      <xdr:rowOff>20109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7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4886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63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130175</xdr:rowOff>
    </xdr:from>
    <xdr:to>
      <xdr:col>64</xdr:col>
      <xdr:colOff>152400</xdr:colOff>
      <xdr:row>89</xdr:row>
      <xdr:rowOff>60325</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521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45102</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3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簡素で効率的な行財政運営を行うために、職員数の適正な管理と適正な職員配置を進めてきたこと及び技能労務職の退職不補充の結果、</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類似団体</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の平均値</a:t>
          </a:r>
          <a:r>
            <a:rPr kumimoji="1" lang="ja-JP"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と比べ低い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数値となっている。今後も適正な定員管理に努める。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51163</xdr:rowOff>
    </xdr:from>
    <xdr:to>
      <xdr:col>81</xdr:col>
      <xdr:colOff>44450</xdr:colOff>
      <xdr:row>67</xdr:row>
      <xdr:rowOff>7620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9995263"/>
          <a:ext cx="0" cy="14995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151147</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7620</xdr:rowOff>
    </xdr:from>
    <xdr:to>
      <xdr:col>81</xdr:col>
      <xdr:colOff>133350</xdr:colOff>
      <xdr:row>67</xdr:row>
      <xdr:rowOff>7620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137540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73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51163</xdr:rowOff>
    </xdr:from>
    <xdr:to>
      <xdr:col>81</xdr:col>
      <xdr:colOff>133350</xdr:colOff>
      <xdr:row>58</xdr:row>
      <xdr:rowOff>51163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9995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163285</xdr:rowOff>
    </xdr:from>
    <xdr:to>
      <xdr:col>81</xdr:col>
      <xdr:colOff>44450</xdr:colOff>
      <xdr:row>61</xdr:row>
      <xdr:rowOff>67673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450285"/>
          <a:ext cx="8382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116494</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574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144417</xdr:rowOff>
    </xdr:from>
    <xdr:to>
      <xdr:col>81</xdr:col>
      <xdr:colOff>95250</xdr:colOff>
      <xdr:row>62</xdr:row>
      <xdr:rowOff>74567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60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125367</xdr:rowOff>
    </xdr:from>
    <xdr:to>
      <xdr:col>77</xdr:col>
      <xdr:colOff>44450</xdr:colOff>
      <xdr:row>60</xdr:row>
      <xdr:rowOff>163285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12367"/>
          <a:ext cx="889000" cy="3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82369</xdr:rowOff>
    </xdr:from>
    <xdr:to>
      <xdr:col>77</xdr:col>
      <xdr:colOff>95250</xdr:colOff>
      <xdr:row>62</xdr:row>
      <xdr:rowOff>12519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168746</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627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84001</xdr:rowOff>
    </xdr:from>
    <xdr:to>
      <xdr:col>72</xdr:col>
      <xdr:colOff>203200</xdr:colOff>
      <xdr:row>60</xdr:row>
      <xdr:rowOff>125367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371001"/>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51344</xdr:rowOff>
    </xdr:from>
    <xdr:to>
      <xdr:col>73</xdr:col>
      <xdr:colOff>44450</xdr:colOff>
      <xdr:row>61</xdr:row>
      <xdr:rowOff>152944</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137721</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63319</xdr:rowOff>
    </xdr:from>
    <xdr:to>
      <xdr:col>68</xdr:col>
      <xdr:colOff>152400</xdr:colOff>
      <xdr:row>60</xdr:row>
      <xdr:rowOff>84001</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a:off x="13512800" y="10350319"/>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41003</xdr:rowOff>
    </xdr:from>
    <xdr:to>
      <xdr:col>68</xdr:col>
      <xdr:colOff>203200</xdr:colOff>
      <xdr:row>61</xdr:row>
      <xdr:rowOff>142603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127380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129722</xdr:rowOff>
    </xdr:from>
    <xdr:to>
      <xdr:col>64</xdr:col>
      <xdr:colOff>152400</xdr:colOff>
      <xdr:row>61</xdr:row>
      <xdr:rowOff>59872</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44649</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50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16873</xdr:rowOff>
    </xdr:from>
    <xdr:to>
      <xdr:col>81</xdr:col>
      <xdr:colOff>95250</xdr:colOff>
      <xdr:row>61</xdr:row>
      <xdr:rowOff>118473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33400</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2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112485</xdr:rowOff>
    </xdr:from>
    <xdr:to>
      <xdr:col>77</xdr:col>
      <xdr:colOff>95250</xdr:colOff>
      <xdr:row>61</xdr:row>
      <xdr:rowOff>42635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52812</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168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74567</xdr:rowOff>
    </xdr:from>
    <xdr:to>
      <xdr:col>73</xdr:col>
      <xdr:colOff>44450</xdr:colOff>
      <xdr:row>61</xdr:row>
      <xdr:rowOff>4717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14894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33201</xdr:rowOff>
    </xdr:from>
    <xdr:to>
      <xdr:col>68</xdr:col>
      <xdr:colOff>203200</xdr:colOff>
      <xdr:row>60</xdr:row>
      <xdr:rowOff>134801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08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12519</xdr:rowOff>
    </xdr:from>
    <xdr:to>
      <xdr:col>64</xdr:col>
      <xdr:colOff>152400</xdr:colOff>
      <xdr:row>60</xdr:row>
      <xdr:rowOff>114119</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29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124296</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068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類似団体平均を大きく下回っており、良好な状態を保っている。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今後も、事務事業の効率化や基金の活用等により、起債に大きく頼ることのない財政運営に努める。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166511</xdr:rowOff>
    </xdr:from>
    <xdr:to>
      <xdr:col>81</xdr:col>
      <xdr:colOff>44450</xdr:colOff>
      <xdr:row>44</xdr:row>
      <xdr:rowOff>111478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6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83555</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6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111478</xdr:rowOff>
    </xdr:from>
    <xdr:to>
      <xdr:col>81</xdr:col>
      <xdr:colOff>133350</xdr:colOff>
      <xdr:row>44</xdr:row>
      <xdr:rowOff>111478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65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81438</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1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166511</xdr:rowOff>
    </xdr:from>
    <xdr:to>
      <xdr:col>81</xdr:col>
      <xdr:colOff>133350</xdr:colOff>
      <xdr:row>35</xdr:row>
      <xdr:rowOff>166511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6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21872</xdr:rowOff>
    </xdr:from>
    <xdr:to>
      <xdr:col>81</xdr:col>
      <xdr:colOff>44450</xdr:colOff>
      <xdr:row>36</xdr:row>
      <xdr:rowOff>115711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6194072"/>
          <a:ext cx="8382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125888</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124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153811</xdr:rowOff>
    </xdr:from>
    <xdr:to>
      <xdr:col>81</xdr:col>
      <xdr:colOff>95250</xdr:colOff>
      <xdr:row>40</xdr:row>
      <xdr:rowOff>83961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102305</xdr:rowOff>
    </xdr:from>
    <xdr:to>
      <xdr:col>77</xdr:col>
      <xdr:colOff>44450</xdr:colOff>
      <xdr:row>36</xdr:row>
      <xdr:rowOff>115711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2745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102305</xdr:rowOff>
    </xdr:from>
    <xdr:to>
      <xdr:col>72</xdr:col>
      <xdr:colOff>203200</xdr:colOff>
      <xdr:row>36</xdr:row>
      <xdr:rowOff>115711</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4401800" y="62745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140405</xdr:rowOff>
    </xdr:from>
    <xdr:to>
      <xdr:col>73</xdr:col>
      <xdr:colOff>44450</xdr:colOff>
      <xdr:row>40</xdr:row>
      <xdr:rowOff>70555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55332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8467</xdr:rowOff>
    </xdr:from>
    <xdr:to>
      <xdr:col>68</xdr:col>
      <xdr:colOff>152400</xdr:colOff>
      <xdr:row>36</xdr:row>
      <xdr:rowOff>115711</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180667"/>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127000</xdr:rowOff>
    </xdr:from>
    <xdr:to>
      <xdr:col>68</xdr:col>
      <xdr:colOff>203200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140405</xdr:rowOff>
    </xdr:from>
    <xdr:to>
      <xdr:col>64</xdr:col>
      <xdr:colOff>152400</xdr:colOff>
      <xdr:row>40</xdr:row>
      <xdr:rowOff>70555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55332</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142522</xdr:rowOff>
    </xdr:from>
    <xdr:to>
      <xdr:col>81</xdr:col>
      <xdr:colOff>95250</xdr:colOff>
      <xdr:row>36</xdr:row>
      <xdr:rowOff>72672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63799</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06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64911</xdr:rowOff>
    </xdr:from>
    <xdr:to>
      <xdr:col>77</xdr:col>
      <xdr:colOff>95250</xdr:colOff>
      <xdr:row>36</xdr:row>
      <xdr:rowOff>166511</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5238</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00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51505</xdr:rowOff>
    </xdr:from>
    <xdr:to>
      <xdr:col>73</xdr:col>
      <xdr:colOff>44450</xdr:colOff>
      <xdr:row>36</xdr:row>
      <xdr:rowOff>153105</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22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163282</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5992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64911</xdr:rowOff>
    </xdr:from>
    <xdr:to>
      <xdr:col>68</xdr:col>
      <xdr:colOff>203200</xdr:colOff>
      <xdr:row>36</xdr:row>
      <xdr:rowOff>166511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2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5238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005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129117</xdr:rowOff>
    </xdr:from>
    <xdr:to>
      <xdr:col>64</xdr:col>
      <xdr:colOff>152400</xdr:colOff>
      <xdr:row>36</xdr:row>
      <xdr:rowOff>59267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69444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将来負担額を充当可能財源等が上回っており、良好な状態を保っている。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その主な要因としては、将来負担となる一般会計等の地方債の残高が少なく、充当可能財源である基金残高が多いことなどがあげられる。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今後も、引き続き計画的な市債発行に努めるなど、健全な財政運営に努める。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68456</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73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96379</xdr:rowOff>
    </xdr:from>
    <xdr:to>
      <xdr:col>81</xdr:col>
      <xdr:colOff>95250</xdr:colOff>
      <xdr:row>14</xdr:row>
      <xdr:rowOff>26529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145979</xdr:rowOff>
    </xdr:from>
    <xdr:to>
      <xdr:col>68</xdr:col>
      <xdr:colOff>203200</xdr:colOff>
      <xdr:row>14</xdr:row>
      <xdr:rowOff>76129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86306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170109</xdr:rowOff>
    </xdr:from>
    <xdr:to>
      <xdr:col>64</xdr:col>
      <xdr:colOff>152400</xdr:colOff>
      <xdr:row>14</xdr:row>
      <xdr:rowOff>100259</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110436</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149,025
137,842
62.81
66,749,111
64,313,596
1,653,405
37,632,138
10,093,027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人事院勧告の影響などにより、前年度に比べて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また、学歴や年齢によらず、能力のある職員を積極的に登用してきたことから、類似団体と比べ給与水準は比較的高くなっているため、類似団体平均を上回っている。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引き続き適正な給与体系及び定員管理の維持に努める。</a:t>
          </a:r>
          <a:endPar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293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143527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7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0</xdr:rowOff>
    </xdr:from>
    <xdr:to>
      <xdr:col>24</xdr:col>
      <xdr:colOff>114300</xdr:colOff>
      <xdr:row>42</xdr:row>
      <xdr:rowOff>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38</xdr:row>
      <xdr:rowOff>12700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92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111777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95250</xdr:rowOff>
    </xdr:from>
    <xdr:to>
      <xdr:col>24</xdr:col>
      <xdr:colOff>76200</xdr:colOff>
      <xdr:row>38</xdr:row>
      <xdr:rowOff>25400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50800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2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101600</xdr:rowOff>
    </xdr:from>
    <xdr:to>
      <xdr:col>20</xdr:col>
      <xdr:colOff>38100</xdr:colOff>
      <xdr:row>37</xdr:row>
      <xdr:rowOff>31750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6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50800</xdr:rowOff>
    </xdr:from>
    <xdr:to>
      <xdr:col>15</xdr:col>
      <xdr:colOff>98425</xdr:colOff>
      <xdr:row>36</xdr:row>
      <xdr:rowOff>165100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23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127000</xdr:rowOff>
    </xdr:from>
    <xdr:to>
      <xdr:col>15</xdr:col>
      <xdr:colOff>149225</xdr:colOff>
      <xdr:row>37</xdr:row>
      <xdr:rowOff>57150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114300</xdr:rowOff>
    </xdr:from>
    <xdr:to>
      <xdr:col>11</xdr:col>
      <xdr:colOff>9525</xdr:colOff>
      <xdr:row>36</xdr:row>
      <xdr:rowOff>165100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286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63500</xdr:rowOff>
    </xdr:from>
    <xdr:to>
      <xdr:col>11</xdr:col>
      <xdr:colOff>60325</xdr:colOff>
      <xdr:row>36</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133350</xdr:rowOff>
    </xdr:from>
    <xdr:to>
      <xdr:col>24</xdr:col>
      <xdr:colOff>76200</xdr:colOff>
      <xdr:row>38</xdr:row>
      <xdr:rowOff>63500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105427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0</xdr:rowOff>
    </xdr:from>
    <xdr:to>
      <xdr:col>15</xdr:col>
      <xdr:colOff>149225</xdr:colOff>
      <xdr:row>36</xdr:row>
      <xdr:rowOff>101600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111777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114300</xdr:rowOff>
    </xdr:from>
    <xdr:to>
      <xdr:col>11</xdr:col>
      <xdr:colOff>60325</xdr:colOff>
      <xdr:row>37</xdr:row>
      <xdr:rowOff>44450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63500</xdr:rowOff>
    </xdr:from>
    <xdr:to>
      <xdr:col>6</xdr:col>
      <xdr:colOff>171450</xdr:colOff>
      <xdr:row>36</xdr:row>
      <xdr:rowOff>165100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3827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ポイント減少したものの、依然として類似団体平均を大きく上回っている。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主な要因は、保有する公共施設が多く、指定管理者制度の導入などにより、業務委託が増えていることによるものである。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類似団体と比較して物件費の割合が高い傾向にあるため、引き続き事務事業の見直し等による経費削減に努める。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110671</xdr:rowOff>
    </xdr:from>
    <xdr:to>
      <xdr:col>82</xdr:col>
      <xdr:colOff>107950</xdr:colOff>
      <xdr:row>20</xdr:row>
      <xdr:rowOff>45357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68071"/>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17434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4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45357</xdr:rowOff>
    </xdr:from>
    <xdr:to>
      <xdr:col>82</xdr:col>
      <xdr:colOff>196850</xdr:colOff>
      <xdr:row>20</xdr:row>
      <xdr:rowOff>45357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474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25598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11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110671</xdr:rowOff>
    </xdr:from>
    <xdr:to>
      <xdr:col>82</xdr:col>
      <xdr:colOff>196850</xdr:colOff>
      <xdr:row>12</xdr:row>
      <xdr:rowOff>110671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6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45357</xdr:rowOff>
    </xdr:from>
    <xdr:to>
      <xdr:col>82</xdr:col>
      <xdr:colOff>107950</xdr:colOff>
      <xdr:row>21</xdr:row>
      <xdr:rowOff>26307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3474357"/>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62791</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6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46264</xdr:rowOff>
    </xdr:from>
    <xdr:to>
      <xdr:col>82</xdr:col>
      <xdr:colOff>158750</xdr:colOff>
      <xdr:row>15</xdr:row>
      <xdr:rowOff>147864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1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20</xdr:row>
      <xdr:rowOff>154214</xdr:rowOff>
    </xdr:from>
    <xdr:to>
      <xdr:col>78</xdr:col>
      <xdr:colOff>69850</xdr:colOff>
      <xdr:row>21</xdr:row>
      <xdr:rowOff>26307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583214"/>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24493</xdr:rowOff>
    </xdr:from>
    <xdr:to>
      <xdr:col>78</xdr:col>
      <xdr:colOff>120650</xdr:colOff>
      <xdr:row>15</xdr:row>
      <xdr:rowOff>126093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136270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65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67128</xdr:rowOff>
    </xdr:from>
    <xdr:to>
      <xdr:col>73</xdr:col>
      <xdr:colOff>180975</xdr:colOff>
      <xdr:row>20</xdr:row>
      <xdr:rowOff>154214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496128"/>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163286</xdr:rowOff>
    </xdr:from>
    <xdr:to>
      <xdr:col>74</xdr:col>
      <xdr:colOff>31750</xdr:colOff>
      <xdr:row>15</xdr:row>
      <xdr:rowOff>93436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103613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33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67128</xdr:rowOff>
    </xdr:from>
    <xdr:to>
      <xdr:col>69</xdr:col>
      <xdr:colOff>92075</xdr:colOff>
      <xdr:row>20</xdr:row>
      <xdr:rowOff>121557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496128"/>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32657</xdr:rowOff>
    </xdr:from>
    <xdr:to>
      <xdr:col>69</xdr:col>
      <xdr:colOff>142875</xdr:colOff>
      <xdr:row>14</xdr:row>
      <xdr:rowOff>134257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144434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119743</xdr:rowOff>
    </xdr:from>
    <xdr:to>
      <xdr:col>65</xdr:col>
      <xdr:colOff>53975</xdr:colOff>
      <xdr:row>15</xdr:row>
      <xdr:rowOff>49893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60070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288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166007</xdr:rowOff>
    </xdr:from>
    <xdr:to>
      <xdr:col>82</xdr:col>
      <xdr:colOff>158750</xdr:colOff>
      <xdr:row>20</xdr:row>
      <xdr:rowOff>96157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423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74584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33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146957</xdr:rowOff>
    </xdr:from>
    <xdr:to>
      <xdr:col>78</xdr:col>
      <xdr:colOff>120650</xdr:colOff>
      <xdr:row>21</xdr:row>
      <xdr:rowOff>77107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57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61884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662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103414</xdr:rowOff>
    </xdr:from>
    <xdr:to>
      <xdr:col>74</xdr:col>
      <xdr:colOff>31750</xdr:colOff>
      <xdr:row>21</xdr:row>
      <xdr:rowOff>33564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5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18341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618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16328</xdr:rowOff>
    </xdr:from>
    <xdr:to>
      <xdr:col>69</xdr:col>
      <xdr:colOff>142875</xdr:colOff>
      <xdr:row>20</xdr:row>
      <xdr:rowOff>117928</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344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102705</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53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20</xdr:row>
      <xdr:rowOff>70757</xdr:rowOff>
    </xdr:from>
    <xdr:to>
      <xdr:col>65</xdr:col>
      <xdr:colOff>53975</xdr:colOff>
      <xdr:row>21</xdr:row>
      <xdr:rowOff>907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49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157134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586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類似団体平均を上回っているが、主な要因としては、生活保護費や障害者給付、保育所等に対する給付費等の増によるものである。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社会構造の変化により、経常的な扶助費は今後も増加が予想されるため、国・県等の動向を注視し、特定財源の確保に努める。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61</xdr:row>
      <xdr:rowOff>118835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893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90912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118835</xdr:rowOff>
    </xdr:from>
    <xdr:to>
      <xdr:col>24</xdr:col>
      <xdr:colOff>114300</xdr:colOff>
      <xdr:row>61</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61</xdr:row>
      <xdr:rowOff>118835</xdr:rowOff>
    </xdr:from>
    <xdr:to>
      <xdr:col>24</xdr:col>
      <xdr:colOff>25400</xdr:colOff>
      <xdr:row>61</xdr:row>
      <xdr:rowOff>118835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5772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43742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816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27215</xdr:rowOff>
    </xdr:from>
    <xdr:to>
      <xdr:col>24</xdr:col>
      <xdr:colOff>76200</xdr:colOff>
      <xdr:row>58</xdr:row>
      <xdr:rowOff>128815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60</xdr:row>
      <xdr:rowOff>12700</xdr:rowOff>
    </xdr:from>
    <xdr:to>
      <xdr:col>19</xdr:col>
      <xdr:colOff>187325</xdr:colOff>
      <xdr:row>61</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299700"/>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166007</xdr:rowOff>
    </xdr:from>
    <xdr:to>
      <xdr:col>20</xdr:col>
      <xdr:colOff>38100</xdr:colOff>
      <xdr:row>58</xdr:row>
      <xdr:rowOff>96157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938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106334</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0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127000</xdr:rowOff>
    </xdr:from>
    <xdr:to>
      <xdr:col>15</xdr:col>
      <xdr:colOff>98425</xdr:colOff>
      <xdr:row>60</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100711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68035</xdr:rowOff>
    </xdr:from>
    <xdr:to>
      <xdr:col>15</xdr:col>
      <xdr:colOff>149225</xdr:colOff>
      <xdr:row>57</xdr:row>
      <xdr:rowOff>169635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8362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0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1003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100693</xdr:rowOff>
    </xdr:from>
    <xdr:to>
      <xdr:col>6</xdr:col>
      <xdr:colOff>171450</xdr:colOff>
      <xdr:row>58</xdr:row>
      <xdr:rowOff>30843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7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41020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61</xdr:row>
      <xdr:rowOff>68035</xdr:rowOff>
    </xdr:from>
    <xdr:to>
      <xdr:col>24</xdr:col>
      <xdr:colOff>76200</xdr:colOff>
      <xdr:row>61</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148062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61</xdr:row>
      <xdr:rowOff>68035</xdr:rowOff>
    </xdr:from>
    <xdr:to>
      <xdr:col>20</xdr:col>
      <xdr:colOff>38100</xdr:colOff>
      <xdr:row>61</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154412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61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133350</xdr:rowOff>
    </xdr:from>
    <xdr:to>
      <xdr:col>15</xdr:col>
      <xdr:colOff>149225</xdr:colOff>
      <xdr:row>60</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48277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43543</xdr:rowOff>
    </xdr:from>
    <xdr:to>
      <xdr:col>6</xdr:col>
      <xdr:colOff>171450</xdr:colOff>
      <xdr:row>58</xdr:row>
      <xdr:rowOff>145143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129920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類似団体平均を下回っているが、前年度に比べて</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ポイント増加しており、近年は上昇傾向にある。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引き続き、施設の老朽化に伴う維持補修費の増加が予想されるため、引き続き支出内容を精査し、長寿命化修繕計画等に基づく適正な執行に努める。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139700</xdr:rowOff>
    </xdr:from>
    <xdr:to>
      <xdr:col>82</xdr:col>
      <xdr:colOff>107950</xdr:colOff>
      <xdr:row>60</xdr:row>
      <xdr:rowOff>88900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55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54627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139700</xdr:rowOff>
    </xdr:from>
    <xdr:to>
      <xdr:col>82</xdr:col>
      <xdr:colOff>196850</xdr:colOff>
      <xdr:row>52</xdr:row>
      <xdr:rowOff>139700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5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114300</xdr:rowOff>
    </xdr:from>
    <xdr:to>
      <xdr:col>82</xdr:col>
      <xdr:colOff>107950</xdr:colOff>
      <xdr:row>56</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715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107950</xdr:rowOff>
    </xdr:from>
    <xdr:to>
      <xdr:col>82</xdr:col>
      <xdr:colOff>158750</xdr:colOff>
      <xdr:row>58</xdr:row>
      <xdr:rowOff>38100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25400</xdr:rowOff>
    </xdr:from>
    <xdr:to>
      <xdr:col>78</xdr:col>
      <xdr:colOff>69850</xdr:colOff>
      <xdr:row>56</xdr:row>
      <xdr:rowOff>114300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6266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86377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1003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12700</xdr:rowOff>
    </xdr:from>
    <xdr:to>
      <xdr:col>73</xdr:col>
      <xdr:colOff>180975</xdr:colOff>
      <xdr:row>56</xdr:row>
      <xdr:rowOff>25400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613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95250</xdr:rowOff>
    </xdr:from>
    <xdr:to>
      <xdr:col>74</xdr:col>
      <xdr:colOff>31750</xdr:colOff>
      <xdr:row>58</xdr:row>
      <xdr:rowOff>25400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50800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613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44450</xdr:rowOff>
    </xdr:from>
    <xdr:to>
      <xdr:col>69</xdr:col>
      <xdr:colOff>142875</xdr:colOff>
      <xdr:row>57</xdr:row>
      <xdr:rowOff>146050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92727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63500</xdr:rowOff>
    </xdr:from>
    <xdr:to>
      <xdr:col>78</xdr:col>
      <xdr:colOff>120650</xdr:colOff>
      <xdr:row>56</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146050</xdr:rowOff>
    </xdr:from>
    <xdr:to>
      <xdr:col>74</xdr:col>
      <xdr:colOff>31750</xdr:colOff>
      <xdr:row>56</xdr:row>
      <xdr:rowOff>76200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86377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ポイント減少したものの、類似団体平均を上回っている。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主な要因は、企業会計への繰出金や一部事務組合の負担金、各種団体への補助金等が多いためである。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今後は、必要性の低い補助金の見直しや廃止を行い、適正な執行に努める。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81980"/>
          <a:ext cx="0" cy="1517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38</xdr:row>
      <xdr:rowOff>117856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45922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72136</xdr:rowOff>
    </xdr:from>
    <xdr:to>
      <xdr:col>78</xdr:col>
      <xdr:colOff>69850</xdr:colOff>
      <xdr:row>38</xdr:row>
      <xdr:rowOff>117856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5872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126492</xdr:rowOff>
    </xdr:from>
    <xdr:to>
      <xdr:col>78</xdr:col>
      <xdr:colOff>120650</xdr:colOff>
      <xdr:row>37</xdr:row>
      <xdr:rowOff>56642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53848</xdr:rowOff>
    </xdr:from>
    <xdr:to>
      <xdr:col>73</xdr:col>
      <xdr:colOff>180975</xdr:colOff>
      <xdr:row>38</xdr:row>
      <xdr:rowOff>72136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893800" y="65689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48531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152146</xdr:rowOff>
    </xdr:from>
    <xdr:to>
      <xdr:col>69</xdr:col>
      <xdr:colOff>92075</xdr:colOff>
      <xdr:row>38</xdr:row>
      <xdr:rowOff>53848</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495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108204</xdr:rowOff>
    </xdr:from>
    <xdr:to>
      <xdr:col>65</xdr:col>
      <xdr:colOff>53975</xdr:colOff>
      <xdr:row>37</xdr:row>
      <xdr:rowOff>38354</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48531</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36847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21336</xdr:rowOff>
    </xdr:from>
    <xdr:to>
      <xdr:col>74</xdr:col>
      <xdr:colOff>31750</xdr:colOff>
      <xdr:row>38</xdr:row>
      <xdr:rowOff>122936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107713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622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xdr:rowOff>
    </xdr:from>
    <xdr:to>
      <xdr:col>69</xdr:col>
      <xdr:colOff>142875</xdr:colOff>
      <xdr:row>38</xdr:row>
      <xdr:rowOff>104648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89425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前年度と比べて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ポイント減少し、類似団体平均を大きく下回っている。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市債に依存しすぎない財政運営ができており、今後も計画的な市債発行により、市債残高を適正な範囲内に抑制するよう努める。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30662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31420"/>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2739</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890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30662</xdr:rowOff>
    </xdr:from>
    <xdr:to>
      <xdr:col>24</xdr:col>
      <xdr:colOff>114300</xdr:colOff>
      <xdr:row>81</xdr:row>
      <xdr:rowOff>30662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18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73</xdr:row>
      <xdr:rowOff>115570</xdr:rowOff>
    </xdr:from>
    <xdr:to>
      <xdr:col>24</xdr:col>
      <xdr:colOff>25400</xdr:colOff>
      <xdr:row>73</xdr:row>
      <xdr:rowOff>135165</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2631420"/>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95629</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972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123552</xdr:rowOff>
    </xdr:from>
    <xdr:to>
      <xdr:col>24</xdr:col>
      <xdr:colOff>76200</xdr:colOff>
      <xdr:row>78</xdr:row>
      <xdr:rowOff>53702</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135165</xdr:rowOff>
    </xdr:from>
    <xdr:to>
      <xdr:col>19</xdr:col>
      <xdr:colOff>187325</xdr:colOff>
      <xdr:row>73</xdr:row>
      <xdr:rowOff>167822</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26510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4355</xdr:rowOff>
    </xdr:from>
    <xdr:to>
      <xdr:col>20</xdr:col>
      <xdr:colOff>38100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90732</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4638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167822</xdr:rowOff>
    </xdr:from>
    <xdr:to>
      <xdr:col>15</xdr:col>
      <xdr:colOff>98425</xdr:colOff>
      <xdr:row>74</xdr:row>
      <xdr:rowOff>48623</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268367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17418</xdr:rowOff>
    </xdr:from>
    <xdr:to>
      <xdr:col>15</xdr:col>
      <xdr:colOff>149225</xdr:colOff>
      <xdr:row>78</xdr:row>
      <xdr:rowOff>119018</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103795</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7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48623</xdr:rowOff>
    </xdr:from>
    <xdr:to>
      <xdr:col>11</xdr:col>
      <xdr:colOff>9525</xdr:colOff>
      <xdr:row>74</xdr:row>
      <xdr:rowOff>87812</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27359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64606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37012</xdr:rowOff>
    </xdr:from>
    <xdr:to>
      <xdr:col>6</xdr:col>
      <xdr:colOff>171450</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123389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73</xdr:row>
      <xdr:rowOff>64770</xdr:rowOff>
    </xdr:from>
    <xdr:to>
      <xdr:col>24</xdr:col>
      <xdr:colOff>76200</xdr:colOff>
      <xdr:row>73</xdr:row>
      <xdr:rowOff>166370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144797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73</xdr:row>
      <xdr:rowOff>84365</xdr:rowOff>
    </xdr:from>
    <xdr:to>
      <xdr:col>20</xdr:col>
      <xdr:colOff>38100</xdr:colOff>
      <xdr:row>74</xdr:row>
      <xdr:rowOff>14515</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60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24692</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236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73</xdr:row>
      <xdr:rowOff>117022</xdr:rowOff>
    </xdr:from>
    <xdr:to>
      <xdr:col>15</xdr:col>
      <xdr:colOff>149225</xdr:colOff>
      <xdr:row>74</xdr:row>
      <xdr:rowOff>47172</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632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57349</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240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169273</xdr:rowOff>
    </xdr:from>
    <xdr:to>
      <xdr:col>11</xdr:col>
      <xdr:colOff>60325</xdr:colOff>
      <xdr:row>74</xdr:row>
      <xdr:rowOff>99423</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68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109600</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2454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37012</xdr:rowOff>
    </xdr:from>
    <xdr:to>
      <xdr:col>6</xdr:col>
      <xdr:colOff>171450</xdr:colOff>
      <xdr:row>74</xdr:row>
      <xdr:rowOff>138612</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72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148789</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49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前年度に比べ</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ポイント減少したものの、依然として類似団体平均を上回っている。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これは、扶助費、補助費及び物件費に係る経常収支比率が高いことが主な要因である。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引き続き、事務事業の見直し等を含めたより一層の経費削減に努める。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399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81</xdr:row>
      <xdr:rowOff>31750</xdr:rowOff>
    </xdr:from>
    <xdr:to>
      <xdr:col>82</xdr:col>
      <xdr:colOff>107950</xdr:colOff>
      <xdr:row>81</xdr:row>
      <xdr:rowOff>138430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391920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85107</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294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68580</xdr:rowOff>
    </xdr:from>
    <xdr:to>
      <xdr:col>82</xdr:col>
      <xdr:colOff>158750</xdr:colOff>
      <xdr:row>76</xdr:row>
      <xdr:rowOff>170180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12700</xdr:rowOff>
    </xdr:from>
    <xdr:to>
      <xdr:col>78</xdr:col>
      <xdr:colOff>69850</xdr:colOff>
      <xdr:row>81</xdr:row>
      <xdr:rowOff>138430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72870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102870</xdr:rowOff>
    </xdr:from>
    <xdr:to>
      <xdr:col>78</xdr:col>
      <xdr:colOff>120650</xdr:colOff>
      <xdr:row>76</xdr:row>
      <xdr:rowOff>33020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29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43197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62230</xdr:rowOff>
    </xdr:from>
    <xdr:to>
      <xdr:col>73</xdr:col>
      <xdr:colOff>180975</xdr:colOff>
      <xdr:row>80</xdr:row>
      <xdr:rowOff>12700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36067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160020</xdr:rowOff>
    </xdr:from>
    <xdr:to>
      <xdr:col>74</xdr:col>
      <xdr:colOff>31750</xdr:colOff>
      <xdr:row>75</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284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16511</xdr:rowOff>
    </xdr:from>
    <xdr:to>
      <xdr:col>69</xdr:col>
      <xdr:colOff>92075</xdr:colOff>
      <xdr:row>79</xdr:row>
      <xdr:rowOff>62230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a:off x="13004800" y="135610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73</xdr:row>
      <xdr:rowOff>80010</xdr:rowOff>
    </xdr:from>
    <xdr:to>
      <xdr:col>69</xdr:col>
      <xdr:colOff>142875</xdr:colOff>
      <xdr:row>74</xdr:row>
      <xdr:rowOff>10160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259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20337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36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152400</xdr:rowOff>
    </xdr:from>
    <xdr:to>
      <xdr:col>82</xdr:col>
      <xdr:colOff>158750</xdr:colOff>
      <xdr:row>81</xdr:row>
      <xdr:rowOff>82550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60977</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81</xdr:row>
      <xdr:rowOff>87630</xdr:rowOff>
    </xdr:from>
    <xdr:to>
      <xdr:col>78</xdr:col>
      <xdr:colOff>120650</xdr:colOff>
      <xdr:row>82</xdr:row>
      <xdr:rowOff>17780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82</xdr:row>
      <xdr:rowOff>2557</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4061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133350</xdr:rowOff>
    </xdr:from>
    <xdr:to>
      <xdr:col>74</xdr:col>
      <xdr:colOff>31750</xdr:colOff>
      <xdr:row>80</xdr:row>
      <xdr:rowOff>63500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67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48277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76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11430</xdr:rowOff>
    </xdr:from>
    <xdr:to>
      <xdr:col>69</xdr:col>
      <xdr:colOff>142875</xdr:colOff>
      <xdr:row>79</xdr:row>
      <xdr:rowOff>113030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97807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137161</xdr:rowOff>
    </xdr:from>
    <xdr:to>
      <xdr:col>65</xdr:col>
      <xdr:colOff>53975</xdr:colOff>
      <xdr:row>79</xdr:row>
      <xdr:rowOff>67311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52088</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121613</xdr:rowOff>
    </xdr:from>
    <xdr:to>
      <xdr:col>29</xdr:col>
      <xdr:colOff>127000</xdr:colOff>
      <xdr:row>19</xdr:row>
      <xdr:rowOff>154463</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26638"/>
          <a:ext cx="0" cy="12330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126540</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3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154463</xdr:rowOff>
    </xdr:from>
    <xdr:to>
      <xdr:col>30</xdr:col>
      <xdr:colOff>25400</xdr:colOff>
      <xdr:row>19</xdr:row>
      <xdr:rowOff>154463</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59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36540</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70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121613</xdr:rowOff>
    </xdr:from>
    <xdr:to>
      <xdr:col>30</xdr:col>
      <xdr:colOff>25400</xdr:colOff>
      <xdr:row>12</xdr:row>
      <xdr:rowOff>121613</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26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72875</xdr:rowOff>
    </xdr:from>
    <xdr:to>
      <xdr:col>29</xdr:col>
      <xdr:colOff>127000</xdr:colOff>
      <xdr:row>19</xdr:row>
      <xdr:rowOff>29990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206600"/>
          <a:ext cx="647700" cy="1285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152</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0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155075</xdr:rowOff>
    </xdr:from>
    <xdr:to>
      <xdr:col>29</xdr:col>
      <xdr:colOff>177800</xdr:colOff>
      <xdr:row>17</xdr:row>
      <xdr:rowOff>85225</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945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29990</xdr:rowOff>
    </xdr:from>
    <xdr:to>
      <xdr:col>26</xdr:col>
      <xdr:colOff>50800</xdr:colOff>
      <xdr:row>19</xdr:row>
      <xdr:rowOff>98067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335165"/>
          <a:ext cx="698500" cy="68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139690</xdr:rowOff>
    </xdr:from>
    <xdr:to>
      <xdr:col>26</xdr:col>
      <xdr:colOff>101600</xdr:colOff>
      <xdr:row>18</xdr:row>
      <xdr:rowOff>69840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80017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870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98067</xdr:rowOff>
    </xdr:from>
    <xdr:to>
      <xdr:col>22</xdr:col>
      <xdr:colOff>114300</xdr:colOff>
      <xdr:row>19</xdr:row>
      <xdr:rowOff>108285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403242"/>
          <a:ext cx="698500" cy="102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7582</xdr:rowOff>
    </xdr:from>
    <xdr:to>
      <xdr:col>22</xdr:col>
      <xdr:colOff>165100</xdr:colOff>
      <xdr:row>18</xdr:row>
      <xdr:rowOff>109182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119359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108285</xdr:rowOff>
    </xdr:from>
    <xdr:to>
      <xdr:col>18</xdr:col>
      <xdr:colOff>177800</xdr:colOff>
      <xdr:row>19</xdr:row>
      <xdr:rowOff>154737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413460"/>
          <a:ext cx="698500" cy="46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19012</xdr:rowOff>
    </xdr:from>
    <xdr:to>
      <xdr:col>19</xdr:col>
      <xdr:colOff>38100</xdr:colOff>
      <xdr:row>18</xdr:row>
      <xdr:rowOff>120612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130789</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21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91912</xdr:rowOff>
    </xdr:from>
    <xdr:to>
      <xdr:col>15</xdr:col>
      <xdr:colOff>101600</xdr:colOff>
      <xdr:row>19</xdr:row>
      <xdr:rowOff>22062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32239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94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22075</xdr:rowOff>
    </xdr:from>
    <xdr:to>
      <xdr:col>29</xdr:col>
      <xdr:colOff>177800</xdr:colOff>
      <xdr:row>18</xdr:row>
      <xdr:rowOff>123675</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155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165602</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1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150640</xdr:rowOff>
    </xdr:from>
    <xdr:to>
      <xdr:col>26</xdr:col>
      <xdr:colOff>101600</xdr:colOff>
      <xdr:row>19</xdr:row>
      <xdr:rowOff>80790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284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65567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370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47267</xdr:rowOff>
    </xdr:from>
    <xdr:to>
      <xdr:col>22</xdr:col>
      <xdr:colOff>165100</xdr:colOff>
      <xdr:row>19</xdr:row>
      <xdr:rowOff>148867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3524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133644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4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57485</xdr:rowOff>
    </xdr:from>
    <xdr:to>
      <xdr:col>19</xdr:col>
      <xdr:colOff>38100</xdr:colOff>
      <xdr:row>19</xdr:row>
      <xdr:rowOff>159085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362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143862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44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103937</xdr:rowOff>
    </xdr:from>
    <xdr:to>
      <xdr:col>15</xdr:col>
      <xdr:colOff>101600</xdr:colOff>
      <xdr:row>20</xdr:row>
      <xdr:rowOff>34087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091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18864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4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224460</xdr:rowOff>
    </xdr:from>
    <xdr:to>
      <xdr:col>29</xdr:col>
      <xdr:colOff>127000</xdr:colOff>
      <xdr:row>37</xdr:row>
      <xdr:rowOff>185636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49010"/>
          <a:ext cx="0" cy="116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157713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185636</xdr:rowOff>
    </xdr:from>
    <xdr:to>
      <xdr:col>30</xdr:col>
      <xdr:colOff>25400</xdr:colOff>
      <xdr:row>37</xdr:row>
      <xdr:rowOff>185636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0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139387</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9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224460</xdr:rowOff>
    </xdr:from>
    <xdr:to>
      <xdr:col>30</xdr:col>
      <xdr:colOff>25400</xdr:colOff>
      <xdr:row>33</xdr:row>
      <xdr:rowOff>224460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490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45809</xdr:rowOff>
    </xdr:from>
    <xdr:to>
      <xdr:col>29</xdr:col>
      <xdr:colOff>127000</xdr:colOff>
      <xdr:row>37</xdr:row>
      <xdr:rowOff>66154</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170509"/>
          <a:ext cx="647700" cy="20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265472</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32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77495</xdr:rowOff>
    </xdr:from>
    <xdr:to>
      <xdr:col>29</xdr:col>
      <xdr:colOff>177800</xdr:colOff>
      <xdr:row>35</xdr:row>
      <xdr:rowOff>179095</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6878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166167</xdr:rowOff>
    </xdr:from>
    <xdr:to>
      <xdr:col>26</xdr:col>
      <xdr:colOff>50800</xdr:colOff>
      <xdr:row>37</xdr:row>
      <xdr:rowOff>45809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4305300" y="7119417"/>
          <a:ext cx="698500" cy="510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87668</xdr:rowOff>
    </xdr:from>
    <xdr:to>
      <xdr:col>26</xdr:col>
      <xdr:colOff>101600</xdr:colOff>
      <xdr:row>35</xdr:row>
      <xdr:rowOff>189268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6980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199445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6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84519</xdr:rowOff>
    </xdr:from>
    <xdr:to>
      <xdr:col>22</xdr:col>
      <xdr:colOff>114300</xdr:colOff>
      <xdr:row>36</xdr:row>
      <xdr:rowOff>166167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37769"/>
          <a:ext cx="698500" cy="81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92773</xdr:rowOff>
    </xdr:from>
    <xdr:to>
      <xdr:col>22</xdr:col>
      <xdr:colOff>165100</xdr:colOff>
      <xdr:row>35</xdr:row>
      <xdr:rowOff>194373</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03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204550</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7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84519</xdr:rowOff>
    </xdr:from>
    <xdr:to>
      <xdr:col>18</xdr:col>
      <xdr:colOff>177800</xdr:colOff>
      <xdr:row>37</xdr:row>
      <xdr:rowOff>62916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037769"/>
          <a:ext cx="698500" cy="1498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104851</xdr:rowOff>
    </xdr:from>
    <xdr:to>
      <xdr:col>19</xdr:col>
      <xdr:colOff>38100</xdr:colOff>
      <xdr:row>35</xdr:row>
      <xdr:rowOff>206451</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52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216628</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4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132017</xdr:rowOff>
    </xdr:from>
    <xdr:to>
      <xdr:col>15</xdr:col>
      <xdr:colOff>101600</xdr:colOff>
      <xdr:row>35</xdr:row>
      <xdr:rowOff>233617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243794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11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15354</xdr:rowOff>
    </xdr:from>
    <xdr:to>
      <xdr:col>29</xdr:col>
      <xdr:colOff>177800</xdr:colOff>
      <xdr:row>37</xdr:row>
      <xdr:rowOff>116954</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40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95381</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048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166459</xdr:rowOff>
    </xdr:from>
    <xdr:to>
      <xdr:col>26</xdr:col>
      <xdr:colOff>101600</xdr:colOff>
      <xdr:row>37</xdr:row>
      <xdr:rowOff>96609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19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81386</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06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115367</xdr:rowOff>
    </xdr:from>
    <xdr:to>
      <xdr:col>22</xdr:col>
      <xdr:colOff>165100</xdr:colOff>
      <xdr:row>37</xdr:row>
      <xdr:rowOff>45517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68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30294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54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33719</xdr:rowOff>
    </xdr:from>
    <xdr:to>
      <xdr:col>19</xdr:col>
      <xdr:colOff>38100</xdr:colOff>
      <xdr:row>36</xdr:row>
      <xdr:rowOff>135319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986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120096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07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12116</xdr:rowOff>
    </xdr:from>
    <xdr:to>
      <xdr:col>15</xdr:col>
      <xdr:colOff>101600</xdr:colOff>
      <xdr:row>37</xdr:row>
      <xdr:rowOff>113716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368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98493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23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149,025
137,842
62.81
66,749,111
64,313,596
1,653,405
37,632,138
10,093,027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30658</xdr:rowOff>
    </xdr:from>
    <xdr:to>
      <xdr:col>24</xdr:col>
      <xdr:colOff>62865</xdr:colOff>
      <xdr:row>38</xdr:row>
      <xdr:rowOff>160600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74158"/>
          <a:ext cx="1270" cy="1501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164427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7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160600</xdr:rowOff>
    </xdr:from>
    <xdr:to>
      <xdr:col>24</xdr:col>
      <xdr:colOff>152400</xdr:colOff>
      <xdr:row>38</xdr:row>
      <xdr:rowOff>160600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7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148785</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4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30658</xdr:rowOff>
    </xdr:from>
    <xdr:to>
      <xdr:col>24</xdr:col>
      <xdr:colOff>152400</xdr:colOff>
      <xdr:row>30</xdr:row>
      <xdr:rowOff>30658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74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81472</xdr:rowOff>
    </xdr:from>
    <xdr:to>
      <xdr:col>24</xdr:col>
      <xdr:colOff>63500</xdr:colOff>
      <xdr:row>36</xdr:row>
      <xdr:rowOff>155506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2222"/>
          <a:ext cx="838200" cy="24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138229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796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115352</xdr:rowOff>
    </xdr:from>
    <xdr:to>
      <xdr:col>24</xdr:col>
      <xdr:colOff>114300</xdr:colOff>
      <xdr:row>35</xdr:row>
      <xdr:rowOff>45502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4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155506</xdr:rowOff>
    </xdr:from>
    <xdr:to>
      <xdr:col>19</xdr:col>
      <xdr:colOff>177800</xdr:colOff>
      <xdr:row>37</xdr:row>
      <xdr:rowOff>28470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27706"/>
          <a:ext cx="889000" cy="4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21267</xdr:rowOff>
    </xdr:from>
    <xdr:to>
      <xdr:col>20</xdr:col>
      <xdr:colOff>38100</xdr:colOff>
      <xdr:row>36</xdr:row>
      <xdr:rowOff>122867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93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139394</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68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28470</xdr:rowOff>
    </xdr:from>
    <xdr:to>
      <xdr:col>15</xdr:col>
      <xdr:colOff>50800</xdr:colOff>
      <xdr:row>37</xdr:row>
      <xdr:rowOff>56686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372120"/>
          <a:ext cx="889000" cy="2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31848</xdr:rowOff>
    </xdr:from>
    <xdr:to>
      <xdr:col>15</xdr:col>
      <xdr:colOff>101600</xdr:colOff>
      <xdr:row>36</xdr:row>
      <xdr:rowOff>133448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0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149975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7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56686</xdr:rowOff>
    </xdr:from>
    <xdr:to>
      <xdr:col>10</xdr:col>
      <xdr:colOff>114300</xdr:colOff>
      <xdr:row>37</xdr:row>
      <xdr:rowOff>138688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400336"/>
          <a:ext cx="889000" cy="8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32371</xdr:rowOff>
    </xdr:from>
    <xdr:to>
      <xdr:col>10</xdr:col>
      <xdr:colOff>165100</xdr:colOff>
      <xdr:row>36</xdr:row>
      <xdr:rowOff>133971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150498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126619</xdr:rowOff>
    </xdr:from>
    <xdr:to>
      <xdr:col>6</xdr:col>
      <xdr:colOff>38100</xdr:colOff>
      <xdr:row>37</xdr:row>
      <xdr:rowOff>56769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73296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30672</xdr:rowOff>
    </xdr:from>
    <xdr:to>
      <xdr:col>24</xdr:col>
      <xdr:colOff>114300</xdr:colOff>
      <xdr:row>35</xdr:row>
      <xdr:rowOff>132272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3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9099</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0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104706</xdr:rowOff>
    </xdr:from>
    <xdr:to>
      <xdr:col>20</xdr:col>
      <xdr:colOff>38100</xdr:colOff>
      <xdr:row>37</xdr:row>
      <xdr:rowOff>34856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7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25983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36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149120</xdr:rowOff>
    </xdr:from>
    <xdr:to>
      <xdr:col>15</xdr:col>
      <xdr:colOff>101600</xdr:colOff>
      <xdr:row>37</xdr:row>
      <xdr:rowOff>79270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70397</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1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5886</xdr:rowOff>
    </xdr:from>
    <xdr:to>
      <xdr:col>10</xdr:col>
      <xdr:colOff>165100</xdr:colOff>
      <xdr:row>37</xdr:row>
      <xdr:rowOff>107486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4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98613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42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87888</xdr:rowOff>
    </xdr:from>
    <xdr:to>
      <xdr:col>6</xdr:col>
      <xdr:colOff>38100</xdr:colOff>
      <xdr:row>38</xdr:row>
      <xdr:rowOff>18038</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3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9165</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24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96632</xdr:rowOff>
    </xdr:from>
    <xdr:to>
      <xdr:col>24</xdr:col>
      <xdr:colOff>62865</xdr:colOff>
      <xdr:row>57</xdr:row>
      <xdr:rowOff>126853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9132"/>
          <a:ext cx="1270" cy="1230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130680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03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126853</xdr:rowOff>
    </xdr:from>
    <xdr:to>
      <xdr:col>24</xdr:col>
      <xdr:colOff>152400</xdr:colOff>
      <xdr:row>57</xdr:row>
      <xdr:rowOff>126853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89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43309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96632</xdr:rowOff>
    </xdr:from>
    <xdr:to>
      <xdr:col>24</xdr:col>
      <xdr:colOff>152400</xdr:colOff>
      <xdr:row>50</xdr:row>
      <xdr:rowOff>96632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31092</xdr:rowOff>
    </xdr:from>
    <xdr:to>
      <xdr:col>24</xdr:col>
      <xdr:colOff>63500</xdr:colOff>
      <xdr:row>53</xdr:row>
      <xdr:rowOff>42019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117942"/>
          <a:ext cx="838200" cy="1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65819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3241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87392</xdr:rowOff>
    </xdr:from>
    <xdr:to>
      <xdr:col>24</xdr:col>
      <xdr:colOff>114300</xdr:colOff>
      <xdr:row>55</xdr:row>
      <xdr:rowOff>17542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34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42019</xdr:rowOff>
    </xdr:from>
    <xdr:to>
      <xdr:col>19</xdr:col>
      <xdr:colOff>177800</xdr:colOff>
      <xdr:row>53</xdr:row>
      <xdr:rowOff>44786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128869"/>
          <a:ext cx="889000" cy="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4707</xdr:rowOff>
    </xdr:from>
    <xdr:to>
      <xdr:col>20</xdr:col>
      <xdr:colOff>38100</xdr:colOff>
      <xdr:row>55</xdr:row>
      <xdr:rowOff>106307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434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97434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27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44786</xdr:rowOff>
    </xdr:from>
    <xdr:to>
      <xdr:col>15</xdr:col>
      <xdr:colOff>50800</xdr:colOff>
      <xdr:row>53</xdr:row>
      <xdr:rowOff>54295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131636"/>
          <a:ext cx="889000" cy="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152268</xdr:rowOff>
    </xdr:from>
    <xdr:to>
      <xdr:col>15</xdr:col>
      <xdr:colOff>101600</xdr:colOff>
      <xdr:row>55</xdr:row>
      <xdr:rowOff>82418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1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73545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03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54295</xdr:rowOff>
    </xdr:from>
    <xdr:to>
      <xdr:col>10</xdr:col>
      <xdr:colOff>114300</xdr:colOff>
      <xdr:row>54</xdr:row>
      <xdr:rowOff>147655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141145"/>
          <a:ext cx="889000" cy="26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60485</xdr:rowOff>
    </xdr:from>
    <xdr:to>
      <xdr:col>10</xdr:col>
      <xdr:colOff>165100</xdr:colOff>
      <xdr:row>55</xdr:row>
      <xdr:rowOff>162085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49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153212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58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167264</xdr:rowOff>
    </xdr:from>
    <xdr:to>
      <xdr:col>6</xdr:col>
      <xdr:colOff>38100</xdr:colOff>
      <xdr:row>56</xdr:row>
      <xdr:rowOff>97414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59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88541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89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151742</xdr:rowOff>
    </xdr:from>
    <xdr:to>
      <xdr:col>24</xdr:col>
      <xdr:colOff>114300</xdr:colOff>
      <xdr:row>53</xdr:row>
      <xdr:rowOff>81892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06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3169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891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162669</xdr:rowOff>
    </xdr:from>
    <xdr:to>
      <xdr:col>20</xdr:col>
      <xdr:colOff>38100</xdr:colOff>
      <xdr:row>53</xdr:row>
      <xdr:rowOff>92819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07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51</xdr:row>
      <xdr:rowOff>109346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885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165436</xdr:rowOff>
    </xdr:from>
    <xdr:to>
      <xdr:col>15</xdr:col>
      <xdr:colOff>101600</xdr:colOff>
      <xdr:row>53</xdr:row>
      <xdr:rowOff>95586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0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51</xdr:row>
      <xdr:rowOff>112113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8856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3495</xdr:rowOff>
    </xdr:from>
    <xdr:to>
      <xdr:col>10</xdr:col>
      <xdr:colOff>165100</xdr:colOff>
      <xdr:row>53</xdr:row>
      <xdr:rowOff>105095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09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121622</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886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96855</xdr:rowOff>
    </xdr:from>
    <xdr:to>
      <xdr:col>6</xdr:col>
      <xdr:colOff>38100</xdr:colOff>
      <xdr:row>55</xdr:row>
      <xdr:rowOff>27005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35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43532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13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58166</xdr:rowOff>
    </xdr:from>
    <xdr:to>
      <xdr:col>24</xdr:col>
      <xdr:colOff>62865</xdr:colOff>
      <xdr:row>78</xdr:row>
      <xdr:rowOff>8128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59666"/>
          <a:ext cx="1270" cy="1321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11955</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8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8128</xdr:rowOff>
    </xdr:from>
    <xdr:to>
      <xdr:col>24</xdr:col>
      <xdr:colOff>152400</xdr:colOff>
      <xdr:row>78</xdr:row>
      <xdr:rowOff>8128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81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3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58166</xdr:rowOff>
    </xdr:from>
    <xdr:to>
      <xdr:col>24</xdr:col>
      <xdr:colOff>152400</xdr:colOff>
      <xdr:row>70</xdr:row>
      <xdr:rowOff>58166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59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24003</xdr:rowOff>
    </xdr:from>
    <xdr:to>
      <xdr:col>24</xdr:col>
      <xdr:colOff>63500</xdr:colOff>
      <xdr:row>73</xdr:row>
      <xdr:rowOff>72644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539853"/>
          <a:ext cx="838200" cy="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5859</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64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27432</xdr:rowOff>
    </xdr:from>
    <xdr:to>
      <xdr:col>24</xdr:col>
      <xdr:colOff>114300</xdr:colOff>
      <xdr:row>75</xdr:row>
      <xdr:rowOff>129032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8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72644</xdr:rowOff>
    </xdr:from>
    <xdr:to>
      <xdr:col>19</xdr:col>
      <xdr:colOff>177800</xdr:colOff>
      <xdr:row>74</xdr:row>
      <xdr:rowOff>381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588494"/>
          <a:ext cx="889000" cy="99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57277</xdr:rowOff>
    </xdr:from>
    <xdr:to>
      <xdr:col>20</xdr:col>
      <xdr:colOff>38100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150004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381</xdr:rowOff>
    </xdr:from>
    <xdr:to>
      <xdr:col>15</xdr:col>
      <xdr:colOff>50800</xdr:colOff>
      <xdr:row>74</xdr:row>
      <xdr:rowOff>93599</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2687681"/>
          <a:ext cx="889000" cy="9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78740</xdr:rowOff>
    </xdr:from>
    <xdr:to>
      <xdr:col>15</xdr:col>
      <xdr:colOff>101600</xdr:colOff>
      <xdr:row>76</xdr:row>
      <xdr:rowOff>8889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43180</xdr:rowOff>
    </xdr:from>
    <xdr:to>
      <xdr:col>10</xdr:col>
      <xdr:colOff>114300</xdr:colOff>
      <xdr:row>74</xdr:row>
      <xdr:rowOff>93599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2730480"/>
          <a:ext cx="889000" cy="5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87376</xdr:rowOff>
    </xdr:from>
    <xdr:to>
      <xdr:col>10</xdr:col>
      <xdr:colOff>165100</xdr:colOff>
      <xdr:row>76</xdr:row>
      <xdr:rowOff>17526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8653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3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148717</xdr:rowOff>
    </xdr:from>
    <xdr:to>
      <xdr:col>6</xdr:col>
      <xdr:colOff>38100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69994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0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144653</xdr:rowOff>
    </xdr:from>
    <xdr:to>
      <xdr:col>24</xdr:col>
      <xdr:colOff>114300</xdr:colOff>
      <xdr:row>73</xdr:row>
      <xdr:rowOff>74803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48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167530</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34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21844</xdr:rowOff>
    </xdr:from>
    <xdr:to>
      <xdr:col>20</xdr:col>
      <xdr:colOff>38100</xdr:colOff>
      <xdr:row>73</xdr:row>
      <xdr:rowOff>123444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53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71</xdr:row>
      <xdr:rowOff>139971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31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121031</xdr:rowOff>
    </xdr:from>
    <xdr:to>
      <xdr:col>15</xdr:col>
      <xdr:colOff>101600</xdr:colOff>
      <xdr:row>74</xdr:row>
      <xdr:rowOff>51181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3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72</xdr:row>
      <xdr:rowOff>67708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41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42799</xdr:rowOff>
    </xdr:from>
    <xdr:to>
      <xdr:col>10</xdr:col>
      <xdr:colOff>165100</xdr:colOff>
      <xdr:row>74</xdr:row>
      <xdr:rowOff>144399</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730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160926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0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163830</xdr:rowOff>
    </xdr:from>
    <xdr:to>
      <xdr:col>6</xdr:col>
      <xdr:colOff>38100</xdr:colOff>
      <xdr:row>74</xdr:row>
      <xdr:rowOff>93980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72</xdr:row>
      <xdr:rowOff>110507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45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78367</xdr:rowOff>
    </xdr:from>
    <xdr:to>
      <xdr:col>24</xdr:col>
      <xdr:colOff>62865</xdr:colOff>
      <xdr:row>96</xdr:row>
      <xdr:rowOff>36807</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80317"/>
          <a:ext cx="1270" cy="815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40634</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649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36807</xdr:rowOff>
    </xdr:from>
    <xdr:to>
      <xdr:col>24</xdr:col>
      <xdr:colOff>152400</xdr:colOff>
      <xdr:row>96</xdr:row>
      <xdr:rowOff>36807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6496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25044</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455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78367</xdr:rowOff>
    </xdr:from>
    <xdr:to>
      <xdr:col>24</xdr:col>
      <xdr:colOff>152400</xdr:colOff>
      <xdr:row>91</xdr:row>
      <xdr:rowOff>78367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8415</xdr:rowOff>
    </xdr:from>
    <xdr:to>
      <xdr:col>24</xdr:col>
      <xdr:colOff>63500</xdr:colOff>
      <xdr:row>94</xdr:row>
      <xdr:rowOff>162399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5953265"/>
          <a:ext cx="838200" cy="325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77911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227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99484</xdr:rowOff>
    </xdr:from>
    <xdr:to>
      <xdr:col>24</xdr:col>
      <xdr:colOff>114300</xdr:colOff>
      <xdr:row>94</xdr:row>
      <xdr:rowOff>29634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04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162399</xdr:rowOff>
    </xdr:from>
    <xdr:to>
      <xdr:col>19</xdr:col>
      <xdr:colOff>177800</xdr:colOff>
      <xdr:row>95</xdr:row>
      <xdr:rowOff>166584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278699"/>
          <a:ext cx="889000" cy="175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114641</xdr:rowOff>
    </xdr:from>
    <xdr:to>
      <xdr:col>20</xdr:col>
      <xdr:colOff>38100</xdr:colOff>
      <xdr:row>95</xdr:row>
      <xdr:rowOff>44791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230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35918</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497795" y="16323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167384</xdr:rowOff>
    </xdr:from>
    <xdr:to>
      <xdr:col>15</xdr:col>
      <xdr:colOff>50800</xdr:colOff>
      <xdr:row>95</xdr:row>
      <xdr:rowOff>166584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283684"/>
          <a:ext cx="889000" cy="17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136334</xdr:rowOff>
    </xdr:from>
    <xdr:to>
      <xdr:col>15</xdr:col>
      <xdr:colOff>101600</xdr:colOff>
      <xdr:row>96</xdr:row>
      <xdr:rowOff>66484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42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57611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08795" y="1651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167384</xdr:rowOff>
    </xdr:from>
    <xdr:to>
      <xdr:col>10</xdr:col>
      <xdr:colOff>114300</xdr:colOff>
      <xdr:row>98</xdr:row>
      <xdr:rowOff>62731</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283684"/>
          <a:ext cx="889000" cy="58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29099</xdr:rowOff>
    </xdr:from>
    <xdr:to>
      <xdr:col>10</xdr:col>
      <xdr:colOff>165100</xdr:colOff>
      <xdr:row>94</xdr:row>
      <xdr:rowOff>130699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1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147226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19795" y="1592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53924</xdr:rowOff>
    </xdr:from>
    <xdr:to>
      <xdr:col>6</xdr:col>
      <xdr:colOff>38100</xdr:colOff>
      <xdr:row>97</xdr:row>
      <xdr:rowOff>155524</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68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601</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45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129065</xdr:rowOff>
    </xdr:from>
    <xdr:to>
      <xdr:col>24</xdr:col>
      <xdr:colOff>114300</xdr:colOff>
      <xdr:row>93</xdr:row>
      <xdr:rowOff>59215</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590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151942</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5753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111599</xdr:rowOff>
    </xdr:from>
    <xdr:to>
      <xdr:col>20</xdr:col>
      <xdr:colOff>38100</xdr:colOff>
      <xdr:row>95</xdr:row>
      <xdr:rowOff>41749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22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58276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497795" y="16003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115784</xdr:rowOff>
    </xdr:from>
    <xdr:to>
      <xdr:col>15</xdr:col>
      <xdr:colOff>101600</xdr:colOff>
      <xdr:row>96</xdr:row>
      <xdr:rowOff>45934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40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62461</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08795" y="1617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116584</xdr:rowOff>
    </xdr:from>
    <xdr:to>
      <xdr:col>10</xdr:col>
      <xdr:colOff>165100</xdr:colOff>
      <xdr:row>95</xdr:row>
      <xdr:rowOff>46734</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23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37861</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19795" y="16325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11931</xdr:rowOff>
    </xdr:from>
    <xdr:to>
      <xdr:col>6</xdr:col>
      <xdr:colOff>38100</xdr:colOff>
      <xdr:row>98</xdr:row>
      <xdr:rowOff>113531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1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104658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90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137985</xdr:rowOff>
    </xdr:from>
    <xdr:to>
      <xdr:col>54</xdr:col>
      <xdr:colOff>189865</xdr:colOff>
      <xdr:row>39</xdr:row>
      <xdr:rowOff>71768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795835"/>
          <a:ext cx="1270" cy="962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75595</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7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71768</xdr:rowOff>
    </xdr:from>
    <xdr:to>
      <xdr:col>55</xdr:col>
      <xdr:colOff>88900</xdr:colOff>
      <xdr:row>39</xdr:row>
      <xdr:rowOff>71768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75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84662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57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137985</xdr:rowOff>
    </xdr:from>
    <xdr:to>
      <xdr:col>55</xdr:col>
      <xdr:colOff>88900</xdr:colOff>
      <xdr:row>33</xdr:row>
      <xdr:rowOff>137985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138976</xdr:rowOff>
    </xdr:from>
    <xdr:to>
      <xdr:col>55</xdr:col>
      <xdr:colOff>0</xdr:colOff>
      <xdr:row>38</xdr:row>
      <xdr:rowOff>24600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9639300" y="6482626"/>
          <a:ext cx="838200" cy="5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38714</xdr:rowOff>
    </xdr:from>
    <xdr:ext cx="534377"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15837</xdr:rowOff>
    </xdr:from>
    <xdr:to>
      <xdr:col>55</xdr:col>
      <xdr:colOff>50800</xdr:colOff>
      <xdr:row>37</xdr:row>
      <xdr:rowOff>117437</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5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82321</xdr:rowOff>
    </xdr:from>
    <xdr:to>
      <xdr:col>50</xdr:col>
      <xdr:colOff>114300</xdr:colOff>
      <xdr:row>37</xdr:row>
      <xdr:rowOff>138976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6425971"/>
          <a:ext cx="889000" cy="5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52743</xdr:rowOff>
    </xdr:from>
    <xdr:to>
      <xdr:col>50</xdr:col>
      <xdr:colOff>165100</xdr:colOff>
      <xdr:row>37</xdr:row>
      <xdr:rowOff>154343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9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170870</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17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82321</xdr:rowOff>
    </xdr:from>
    <xdr:to>
      <xdr:col>45</xdr:col>
      <xdr:colOff>177800</xdr:colOff>
      <xdr:row>38</xdr:row>
      <xdr:rowOff>1981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25971"/>
          <a:ext cx="889000" cy="9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38074</xdr:rowOff>
    </xdr:from>
    <xdr:to>
      <xdr:col>46</xdr:col>
      <xdr:colOff>38100</xdr:colOff>
      <xdr:row>37</xdr:row>
      <xdr:rowOff>139674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8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130801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47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56096</xdr:rowOff>
    </xdr:from>
    <xdr:to>
      <xdr:col>41</xdr:col>
      <xdr:colOff>50800</xdr:colOff>
      <xdr:row>38</xdr:row>
      <xdr:rowOff>1981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5199596"/>
          <a:ext cx="889000" cy="1317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60249</xdr:rowOff>
    </xdr:from>
    <xdr:to>
      <xdr:col>41</xdr:col>
      <xdr:colOff>101600</xdr:colOff>
      <xdr:row>37</xdr:row>
      <xdr:rowOff>161849</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40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6926</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7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5486</xdr:rowOff>
    </xdr:from>
    <xdr:to>
      <xdr:col>36</xdr:col>
      <xdr:colOff>165100</xdr:colOff>
      <xdr:row>30</xdr:row>
      <xdr:rowOff>107086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14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98213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24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145250</xdr:rowOff>
    </xdr:from>
    <xdr:to>
      <xdr:col>55</xdr:col>
      <xdr:colOff>50800</xdr:colOff>
      <xdr:row>38</xdr:row>
      <xdr:rowOff>75400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48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123677</xdr:rowOff>
    </xdr:from>
    <xdr:ext cx="534377"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46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88176</xdr:rowOff>
    </xdr:from>
    <xdr:to>
      <xdr:col>50</xdr:col>
      <xdr:colOff>165100</xdr:colOff>
      <xdr:row>38</xdr:row>
      <xdr:rowOff>18326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43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9453</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52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31521</xdr:rowOff>
    </xdr:from>
    <xdr:to>
      <xdr:col>46</xdr:col>
      <xdr:colOff>38100</xdr:colOff>
      <xdr:row>37</xdr:row>
      <xdr:rowOff>133121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7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149648</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15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122631</xdr:rowOff>
    </xdr:from>
    <xdr:to>
      <xdr:col>41</xdr:col>
      <xdr:colOff>101600</xdr:colOff>
      <xdr:row>38</xdr:row>
      <xdr:rowOff>52781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6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43908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55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5296</xdr:rowOff>
    </xdr:from>
    <xdr:to>
      <xdr:col>36</xdr:col>
      <xdr:colOff>165100</xdr:colOff>
      <xdr:row>30</xdr:row>
      <xdr:rowOff>106896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514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123423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492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102730</xdr:rowOff>
    </xdr:from>
    <xdr:to>
      <xdr:col>54</xdr:col>
      <xdr:colOff>189865</xdr:colOff>
      <xdr:row>59</xdr:row>
      <xdr:rowOff>101994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6680"/>
          <a:ext cx="1270" cy="13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105821</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22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101994</xdr:rowOff>
    </xdr:from>
    <xdr:to>
      <xdr:col>55</xdr:col>
      <xdr:colOff>88900</xdr:colOff>
      <xdr:row>59</xdr:row>
      <xdr:rowOff>101994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21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49407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1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102730</xdr:rowOff>
    </xdr:from>
    <xdr:to>
      <xdr:col>55</xdr:col>
      <xdr:colOff>88900</xdr:colOff>
      <xdr:row>51</xdr:row>
      <xdr:rowOff>102730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49123</xdr:rowOff>
    </xdr:from>
    <xdr:to>
      <xdr:col>55</xdr:col>
      <xdr:colOff>0</xdr:colOff>
      <xdr:row>59</xdr:row>
      <xdr:rowOff>60172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993223"/>
          <a:ext cx="838200" cy="18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58970</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4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36093</xdr:rowOff>
    </xdr:from>
    <xdr:to>
      <xdr:col>55</xdr:col>
      <xdr:colOff>50800</xdr:colOff>
      <xdr:row>56</xdr:row>
      <xdr:rowOff>137693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3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101447</xdr:rowOff>
    </xdr:from>
    <xdr:to>
      <xdr:col>50</xdr:col>
      <xdr:colOff>114300</xdr:colOff>
      <xdr:row>59</xdr:row>
      <xdr:rowOff>60172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10045547"/>
          <a:ext cx="889000" cy="1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60478</xdr:rowOff>
    </xdr:from>
    <xdr:to>
      <xdr:col>50</xdr:col>
      <xdr:colOff>165100</xdr:colOff>
      <xdr:row>57</xdr:row>
      <xdr:rowOff>162078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83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7155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60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140615</xdr:rowOff>
    </xdr:from>
    <xdr:to>
      <xdr:col>45</xdr:col>
      <xdr:colOff>177800</xdr:colOff>
      <xdr:row>58</xdr:row>
      <xdr:rowOff>101447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913265"/>
          <a:ext cx="889000" cy="13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92570</xdr:rowOff>
    </xdr:from>
    <xdr:to>
      <xdr:col>46</xdr:col>
      <xdr:colOff>38100</xdr:colOff>
      <xdr:row>58</xdr:row>
      <xdr:rowOff>22720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86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39247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64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133401</xdr:rowOff>
    </xdr:from>
    <xdr:to>
      <xdr:col>41</xdr:col>
      <xdr:colOff>50800</xdr:colOff>
      <xdr:row>57</xdr:row>
      <xdr:rowOff>140615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563151"/>
          <a:ext cx="889000" cy="35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92494</xdr:rowOff>
    </xdr:from>
    <xdr:to>
      <xdr:col>41</xdr:col>
      <xdr:colOff>101600</xdr:colOff>
      <xdr:row>58</xdr:row>
      <xdr:rowOff>22644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865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13771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95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1067</xdr:rowOff>
    </xdr:from>
    <xdr:to>
      <xdr:col>36</xdr:col>
      <xdr:colOff>165100</xdr:colOff>
      <xdr:row>57</xdr:row>
      <xdr:rowOff>102667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73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93794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66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169773</xdr:rowOff>
    </xdr:from>
    <xdr:to>
      <xdr:col>55</xdr:col>
      <xdr:colOff>50800</xdr:colOff>
      <xdr:row>58</xdr:row>
      <xdr:rowOff>99923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94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148200</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9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9372</xdr:rowOff>
    </xdr:from>
    <xdr:to>
      <xdr:col>50</xdr:col>
      <xdr:colOff>165100</xdr:colOff>
      <xdr:row>59</xdr:row>
      <xdr:rowOff>110972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101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102099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1021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50647</xdr:rowOff>
    </xdr:from>
    <xdr:to>
      <xdr:col>46</xdr:col>
      <xdr:colOff>38100</xdr:colOff>
      <xdr:row>58</xdr:row>
      <xdr:rowOff>152247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994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143374</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10087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89815</xdr:rowOff>
    </xdr:from>
    <xdr:to>
      <xdr:col>41</xdr:col>
      <xdr:colOff>101600</xdr:colOff>
      <xdr:row>58</xdr:row>
      <xdr:rowOff>19965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8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36492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63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82601</xdr:rowOff>
    </xdr:from>
    <xdr:to>
      <xdr:col>36</xdr:col>
      <xdr:colOff>165100</xdr:colOff>
      <xdr:row>56</xdr:row>
      <xdr:rowOff>12751</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1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29278</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28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93376</xdr:rowOff>
    </xdr:from>
    <xdr:to>
      <xdr:col>54</xdr:col>
      <xdr:colOff>189865</xdr:colOff>
      <xdr:row>79</xdr:row>
      <xdr:rowOff>95858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4876"/>
          <a:ext cx="1270" cy="1545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99685</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4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95858</xdr:rowOff>
    </xdr:from>
    <xdr:to>
      <xdr:col>55</xdr:col>
      <xdr:colOff>88900</xdr:colOff>
      <xdr:row>79</xdr:row>
      <xdr:rowOff>95858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40053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93376</xdr:rowOff>
    </xdr:from>
    <xdr:to>
      <xdr:col>55</xdr:col>
      <xdr:colOff>88900</xdr:colOff>
      <xdr:row>70</xdr:row>
      <xdr:rowOff>93376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4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75251</xdr:rowOff>
    </xdr:from>
    <xdr:to>
      <xdr:col>55</xdr:col>
      <xdr:colOff>0</xdr:colOff>
      <xdr:row>78</xdr:row>
      <xdr:rowOff>75398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448351"/>
          <a:ext cx="838200" cy="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168322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985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145445</xdr:rowOff>
    </xdr:from>
    <xdr:to>
      <xdr:col>55</xdr:col>
      <xdr:colOff>50800</xdr:colOff>
      <xdr:row>78</xdr:row>
      <xdr:rowOff>75595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4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25073</xdr:rowOff>
    </xdr:from>
    <xdr:to>
      <xdr:col>50</xdr:col>
      <xdr:colOff>114300</xdr:colOff>
      <xdr:row>78</xdr:row>
      <xdr:rowOff>75398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8750300" y="13398173"/>
          <a:ext cx="889000" cy="5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28843</xdr:rowOff>
    </xdr:from>
    <xdr:to>
      <xdr:col>50</xdr:col>
      <xdr:colOff>165100</xdr:colOff>
      <xdr:row>78</xdr:row>
      <xdr:rowOff>130443</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401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121570</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49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25073</xdr:rowOff>
    </xdr:from>
    <xdr:to>
      <xdr:col>45</xdr:col>
      <xdr:colOff>177800</xdr:colOff>
      <xdr:row>78</xdr:row>
      <xdr:rowOff>138035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398173"/>
          <a:ext cx="889000" cy="11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51149</xdr:rowOff>
    </xdr:from>
    <xdr:to>
      <xdr:col>46</xdr:col>
      <xdr:colOff>38100</xdr:colOff>
      <xdr:row>78</xdr:row>
      <xdr:rowOff>152749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4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143876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51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32372</xdr:rowOff>
    </xdr:from>
    <xdr:to>
      <xdr:col>41</xdr:col>
      <xdr:colOff>50800</xdr:colOff>
      <xdr:row>78</xdr:row>
      <xdr:rowOff>138035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062572"/>
          <a:ext cx="889000" cy="448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28550</xdr:rowOff>
    </xdr:from>
    <xdr:to>
      <xdr:col>41</xdr:col>
      <xdr:colOff>101600</xdr:colOff>
      <xdr:row>78</xdr:row>
      <xdr:rowOff>130150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4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146677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7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133428</xdr:rowOff>
    </xdr:from>
    <xdr:to>
      <xdr:col>36</xdr:col>
      <xdr:colOff>165100</xdr:colOff>
      <xdr:row>78</xdr:row>
      <xdr:rowOff>63578</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3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54705</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42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24451</xdr:rowOff>
    </xdr:from>
    <xdr:to>
      <xdr:col>55</xdr:col>
      <xdr:colOff>50800</xdr:colOff>
      <xdr:row>78</xdr:row>
      <xdr:rowOff>126051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39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2878</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7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24598</xdr:rowOff>
    </xdr:from>
    <xdr:to>
      <xdr:col>50</xdr:col>
      <xdr:colOff>165100</xdr:colOff>
      <xdr:row>78</xdr:row>
      <xdr:rowOff>126198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142725</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317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145723</xdr:rowOff>
    </xdr:from>
    <xdr:to>
      <xdr:col>46</xdr:col>
      <xdr:colOff>38100</xdr:colOff>
      <xdr:row>78</xdr:row>
      <xdr:rowOff>75873</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4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92400</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483111" y="13122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87235</xdr:rowOff>
    </xdr:from>
    <xdr:to>
      <xdr:col>41</xdr:col>
      <xdr:colOff>101600</xdr:colOff>
      <xdr:row>79</xdr:row>
      <xdr:rowOff>17385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60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8512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5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153022</xdr:rowOff>
    </xdr:from>
    <xdr:to>
      <xdr:col>36</xdr:col>
      <xdr:colOff>165100</xdr:colOff>
      <xdr:row>76</xdr:row>
      <xdr:rowOff>83172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011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99699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78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14808</xdr:rowOff>
    </xdr:from>
    <xdr:to>
      <xdr:col>54</xdr:col>
      <xdr:colOff>189865</xdr:colOff>
      <xdr:row>98</xdr:row>
      <xdr:rowOff>39255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445308"/>
          <a:ext cx="1270" cy="1396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43082</xdr:rowOff>
    </xdr:from>
    <xdr:ext cx="534377"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68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39255</xdr:rowOff>
    </xdr:from>
    <xdr:to>
      <xdr:col>55</xdr:col>
      <xdr:colOff>88900</xdr:colOff>
      <xdr:row>98</xdr:row>
      <xdr:rowOff>39255</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684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132935</xdr:rowOff>
    </xdr:from>
    <xdr:ext cx="599010"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2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14808</xdr:rowOff>
    </xdr:from>
    <xdr:to>
      <xdr:col>55</xdr:col>
      <xdr:colOff>88900</xdr:colOff>
      <xdr:row>90</xdr:row>
      <xdr:rowOff>14808</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44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50609</xdr:rowOff>
    </xdr:from>
    <xdr:to>
      <xdr:col>55</xdr:col>
      <xdr:colOff>0</xdr:colOff>
      <xdr:row>98</xdr:row>
      <xdr:rowOff>51918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9639300" y="16681259"/>
          <a:ext cx="838200" cy="172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148886</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2651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126009</xdr:rowOff>
    </xdr:from>
    <xdr:to>
      <xdr:col>55</xdr:col>
      <xdr:colOff>50800</xdr:colOff>
      <xdr:row>96</xdr:row>
      <xdr:rowOff>56159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41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140970</xdr:rowOff>
    </xdr:from>
    <xdr:to>
      <xdr:col>50</xdr:col>
      <xdr:colOff>114300</xdr:colOff>
      <xdr:row>98</xdr:row>
      <xdr:rowOff>51918</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8750300" y="16771620"/>
          <a:ext cx="889000" cy="8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116433</xdr:rowOff>
    </xdr:from>
    <xdr:to>
      <xdr:col>50</xdr:col>
      <xdr:colOff>165100</xdr:colOff>
      <xdr:row>97</xdr:row>
      <xdr:rowOff>46583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63110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35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36601</xdr:rowOff>
    </xdr:from>
    <xdr:to>
      <xdr:col>45</xdr:col>
      <xdr:colOff>177800</xdr:colOff>
      <xdr:row>97</xdr:row>
      <xdr:rowOff>140970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667251"/>
          <a:ext cx="889000" cy="10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131077</xdr:rowOff>
    </xdr:from>
    <xdr:to>
      <xdr:col>46</xdr:col>
      <xdr:colOff>38100</xdr:colOff>
      <xdr:row>97</xdr:row>
      <xdr:rowOff>61227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9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77754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36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115075</xdr:rowOff>
    </xdr:from>
    <xdr:to>
      <xdr:col>41</xdr:col>
      <xdr:colOff>50800</xdr:colOff>
      <xdr:row>97</xdr:row>
      <xdr:rowOff>36601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574275"/>
          <a:ext cx="889000" cy="9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167666</xdr:rowOff>
    </xdr:from>
    <xdr:to>
      <xdr:col>41</xdr:col>
      <xdr:colOff>101600</xdr:colOff>
      <xdr:row>97</xdr:row>
      <xdr:rowOff>97816</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62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88943</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71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106668</xdr:rowOff>
    </xdr:from>
    <xdr:to>
      <xdr:col>36</xdr:col>
      <xdr:colOff>165100</xdr:colOff>
      <xdr:row>97</xdr:row>
      <xdr:rowOff>36818</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27945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65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171259</xdr:rowOff>
    </xdr:from>
    <xdr:to>
      <xdr:col>55</xdr:col>
      <xdr:colOff>50800</xdr:colOff>
      <xdr:row>97</xdr:row>
      <xdr:rowOff>101409</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63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149686</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608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1118</xdr:rowOff>
    </xdr:from>
    <xdr:to>
      <xdr:col>50</xdr:col>
      <xdr:colOff>165100</xdr:colOff>
      <xdr:row>98</xdr:row>
      <xdr:rowOff>102718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80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93845</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895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90170</xdr:rowOff>
    </xdr:from>
    <xdr:to>
      <xdr:col>46</xdr:col>
      <xdr:colOff>38100</xdr:colOff>
      <xdr:row>98</xdr:row>
      <xdr:rowOff>20320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72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11447</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81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157251</xdr:rowOff>
    </xdr:from>
    <xdr:to>
      <xdr:col>41</xdr:col>
      <xdr:colOff>101600</xdr:colOff>
      <xdr:row>97</xdr:row>
      <xdr:rowOff>87401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61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103928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391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64275</xdr:rowOff>
    </xdr:from>
    <xdr:to>
      <xdr:col>36</xdr:col>
      <xdr:colOff>165100</xdr:colOff>
      <xdr:row>96</xdr:row>
      <xdr:rowOff>165875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52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10952</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629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33564</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77064"/>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151691</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52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33564</xdr:rowOff>
    </xdr:from>
    <xdr:to>
      <xdr:col>86</xdr:col>
      <xdr:colOff>25400</xdr:colOff>
      <xdr:row>30</xdr:row>
      <xdr:rowOff>33564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77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87775</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74325"/>
          <a:ext cx="8382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36829</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80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13952</xdr:rowOff>
    </xdr:from>
    <xdr:to>
      <xdr:col>85</xdr:col>
      <xdr:colOff>177800</xdr:colOff>
      <xdr:row>38</xdr:row>
      <xdr:rowOff>115552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87775</xdr:rowOff>
    </xdr:from>
    <xdr:to>
      <xdr:col>81</xdr:col>
      <xdr:colOff>50800</xdr:colOff>
      <xdr:row>39</xdr:row>
      <xdr:rowOff>97409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74325"/>
          <a:ext cx="889000" cy="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126292</xdr:rowOff>
    </xdr:from>
    <xdr:to>
      <xdr:col>81</xdr:col>
      <xdr:colOff>101600</xdr:colOff>
      <xdr:row>38</xdr:row>
      <xdr:rowOff>56442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469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72969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245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95613</xdr:rowOff>
    </xdr:from>
    <xdr:to>
      <xdr:col>76</xdr:col>
      <xdr:colOff>114300</xdr:colOff>
      <xdr:row>39</xdr:row>
      <xdr:rowOff>97409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82163"/>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115189</xdr:rowOff>
    </xdr:from>
    <xdr:to>
      <xdr:col>76</xdr:col>
      <xdr:colOff>165100</xdr:colOff>
      <xdr:row>38</xdr:row>
      <xdr:rowOff>45339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45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61866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23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95613</xdr:rowOff>
    </xdr:from>
    <xdr:to>
      <xdr:col>71</xdr:col>
      <xdr:colOff>177800</xdr:colOff>
      <xdr:row>39</xdr:row>
      <xdr:rowOff>97736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82163"/>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102779</xdr:rowOff>
    </xdr:from>
    <xdr:to>
      <xdr:col>72</xdr:col>
      <xdr:colOff>38100</xdr:colOff>
      <xdr:row>39</xdr:row>
      <xdr:rowOff>32929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61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49456</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93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102779</xdr:rowOff>
    </xdr:from>
    <xdr:to>
      <xdr:col>67</xdr:col>
      <xdr:colOff>101600</xdr:colOff>
      <xdr:row>38</xdr:row>
      <xdr:rowOff>32930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464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49456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21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36975</xdr:rowOff>
    </xdr:from>
    <xdr:to>
      <xdr:col>81</xdr:col>
      <xdr:colOff>101600</xdr:colOff>
      <xdr:row>39</xdr:row>
      <xdr:rowOff>138575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129702</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8162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46609</xdr:rowOff>
    </xdr:from>
    <xdr:to>
      <xdr:col>76</xdr:col>
      <xdr:colOff>165100</xdr:colOff>
      <xdr:row>39</xdr:row>
      <xdr:rowOff>148209</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139336</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588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44813</xdr:rowOff>
    </xdr:from>
    <xdr:to>
      <xdr:col>72</xdr:col>
      <xdr:colOff>38100</xdr:colOff>
      <xdr:row>39</xdr:row>
      <xdr:rowOff>146413</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137540</xdr:rowOff>
    </xdr:from>
    <xdr:ext cx="313932"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46333" y="6824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46936</xdr:rowOff>
    </xdr:from>
    <xdr:to>
      <xdr:col>67</xdr:col>
      <xdr:colOff>101600</xdr:colOff>
      <xdr:row>39</xdr:row>
      <xdr:rowOff>148536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3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139663</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8262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70015</xdr:rowOff>
    </xdr:from>
    <xdr:to>
      <xdr:col>85</xdr:col>
      <xdr:colOff>126364</xdr:colOff>
      <xdr:row>78</xdr:row>
      <xdr:rowOff>81750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242965"/>
          <a:ext cx="1269" cy="1211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85577</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5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81750</xdr:rowOff>
    </xdr:from>
    <xdr:to>
      <xdr:col>86</xdr:col>
      <xdr:colOff>25400</xdr:colOff>
      <xdr:row>78</xdr:row>
      <xdr:rowOff>81750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54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16692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18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70015</xdr:rowOff>
    </xdr:from>
    <xdr:to>
      <xdr:col>86</xdr:col>
      <xdr:colOff>25400</xdr:colOff>
      <xdr:row>71</xdr:row>
      <xdr:rowOff>70015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2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71958</xdr:rowOff>
    </xdr:from>
    <xdr:to>
      <xdr:col>85</xdr:col>
      <xdr:colOff>127000</xdr:colOff>
      <xdr:row>78</xdr:row>
      <xdr:rowOff>81750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445058"/>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139971</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5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117094</xdr:rowOff>
    </xdr:from>
    <xdr:to>
      <xdr:col>85</xdr:col>
      <xdr:colOff>177800</xdr:colOff>
      <xdr:row>75</xdr:row>
      <xdr:rowOff>47244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48718</xdr:rowOff>
    </xdr:from>
    <xdr:to>
      <xdr:col>81</xdr:col>
      <xdr:colOff>50800</xdr:colOff>
      <xdr:row>78</xdr:row>
      <xdr:rowOff>71958</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421818"/>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113379</xdr:rowOff>
    </xdr:from>
    <xdr:to>
      <xdr:col>81</xdr:col>
      <xdr:colOff>101600</xdr:colOff>
      <xdr:row>75</xdr:row>
      <xdr:rowOff>43529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60056</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21361</xdr:rowOff>
    </xdr:from>
    <xdr:to>
      <xdr:col>76</xdr:col>
      <xdr:colOff>114300</xdr:colOff>
      <xdr:row>78</xdr:row>
      <xdr:rowOff>48718</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394461"/>
          <a:ext cx="8890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112522</xdr:rowOff>
    </xdr:from>
    <xdr:to>
      <xdr:col>76</xdr:col>
      <xdr:colOff>165100</xdr:colOff>
      <xdr:row>75</xdr:row>
      <xdr:rowOff>42672</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59199</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170999</xdr:rowOff>
    </xdr:from>
    <xdr:to>
      <xdr:col>71</xdr:col>
      <xdr:colOff>177800</xdr:colOff>
      <xdr:row>78</xdr:row>
      <xdr:rowOff>21361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372649"/>
          <a:ext cx="889000" cy="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113455</xdr:rowOff>
    </xdr:from>
    <xdr:to>
      <xdr:col>72</xdr:col>
      <xdr:colOff>38100</xdr:colOff>
      <xdr:row>75</xdr:row>
      <xdr:rowOff>43605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60132</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157328</xdr:rowOff>
    </xdr:from>
    <xdr:to>
      <xdr:col>67</xdr:col>
      <xdr:colOff>101600</xdr:colOff>
      <xdr:row>75</xdr:row>
      <xdr:rowOff>87478</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104005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40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117327</xdr:rowOff>
    </xdr:from>
    <xdr:ext cx="469744"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3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21158</xdr:rowOff>
    </xdr:from>
    <xdr:to>
      <xdr:col>81</xdr:col>
      <xdr:colOff>101600</xdr:colOff>
      <xdr:row>78</xdr:row>
      <xdr:rowOff>122758</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39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113885</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46428" y="1348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169368</xdr:rowOff>
    </xdr:from>
    <xdr:to>
      <xdr:col>76</xdr:col>
      <xdr:colOff>165100</xdr:colOff>
      <xdr:row>78</xdr:row>
      <xdr:rowOff>99518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371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90645</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57428" y="13463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142011</xdr:rowOff>
    </xdr:from>
    <xdr:to>
      <xdr:col>72</xdr:col>
      <xdr:colOff>38100</xdr:colOff>
      <xdr:row>78</xdr:row>
      <xdr:rowOff>72161</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3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63288</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436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120199</xdr:rowOff>
    </xdr:from>
    <xdr:to>
      <xdr:col>67</xdr:col>
      <xdr:colOff>101600</xdr:colOff>
      <xdr:row>78</xdr:row>
      <xdr:rowOff>50349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32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41476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41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119076</xdr:rowOff>
    </xdr:from>
    <xdr:to>
      <xdr:col>85</xdr:col>
      <xdr:colOff>126364</xdr:colOff>
      <xdr:row>99</xdr:row>
      <xdr:rowOff>76819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549576"/>
          <a:ext cx="1269" cy="150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80646</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54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76819</xdr:rowOff>
    </xdr:from>
    <xdr:to>
      <xdr:col>86</xdr:col>
      <xdr:colOff>25400</xdr:colOff>
      <xdr:row>99</xdr:row>
      <xdr:rowOff>76819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5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65753</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3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119076</xdr:rowOff>
    </xdr:from>
    <xdr:to>
      <xdr:col>86</xdr:col>
      <xdr:colOff>25400</xdr:colOff>
      <xdr:row>90</xdr:row>
      <xdr:rowOff>119076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54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160029</xdr:rowOff>
    </xdr:from>
    <xdr:to>
      <xdr:col>85</xdr:col>
      <xdr:colOff>127000</xdr:colOff>
      <xdr:row>99</xdr:row>
      <xdr:rowOff>6426</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5481300" y="16962129"/>
          <a:ext cx="838200" cy="1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23423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82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546</xdr:rowOff>
    </xdr:from>
    <xdr:to>
      <xdr:col>85</xdr:col>
      <xdr:colOff>177800</xdr:colOff>
      <xdr:row>97</xdr:row>
      <xdr:rowOff>102146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3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121558</xdr:rowOff>
    </xdr:from>
    <xdr:to>
      <xdr:col>81</xdr:col>
      <xdr:colOff>50800</xdr:colOff>
      <xdr:row>99</xdr:row>
      <xdr:rowOff>6426</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923658"/>
          <a:ext cx="889000" cy="56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35554</xdr:rowOff>
    </xdr:from>
    <xdr:to>
      <xdr:col>81</xdr:col>
      <xdr:colOff>101600</xdr:colOff>
      <xdr:row>97</xdr:row>
      <xdr:rowOff>137154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6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153681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441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121558</xdr:rowOff>
    </xdr:from>
    <xdr:to>
      <xdr:col>76</xdr:col>
      <xdr:colOff>114300</xdr:colOff>
      <xdr:row>99</xdr:row>
      <xdr:rowOff>7324</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3703300" y="16923658"/>
          <a:ext cx="889000" cy="5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23651</xdr:rowOff>
    </xdr:from>
    <xdr:to>
      <xdr:col>76</xdr:col>
      <xdr:colOff>165100</xdr:colOff>
      <xdr:row>97</xdr:row>
      <xdr:rowOff>125251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65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141778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42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98667</xdr:rowOff>
    </xdr:from>
    <xdr:to>
      <xdr:col>71</xdr:col>
      <xdr:colOff>177800</xdr:colOff>
      <xdr:row>99</xdr:row>
      <xdr:rowOff>7324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2814300" y="16900767"/>
          <a:ext cx="889000" cy="8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10016</xdr:rowOff>
    </xdr:from>
    <xdr:to>
      <xdr:col>72</xdr:col>
      <xdr:colOff>38100</xdr:colOff>
      <xdr:row>97</xdr:row>
      <xdr:rowOff>111616</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64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128143</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4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6784</xdr:rowOff>
    </xdr:from>
    <xdr:to>
      <xdr:col>67</xdr:col>
      <xdr:colOff>101600</xdr:colOff>
      <xdr:row>98</xdr:row>
      <xdr:rowOff>108384</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80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124911</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58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109229</xdr:rowOff>
    </xdr:from>
    <xdr:to>
      <xdr:col>85</xdr:col>
      <xdr:colOff>177800</xdr:colOff>
      <xdr:row>99</xdr:row>
      <xdr:rowOff>39379</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91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24156</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2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127076</xdr:rowOff>
    </xdr:from>
    <xdr:to>
      <xdr:col>81</xdr:col>
      <xdr:colOff>101600</xdr:colOff>
      <xdr:row>99</xdr:row>
      <xdr:rowOff>57226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929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48353</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7021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70758</xdr:rowOff>
    </xdr:from>
    <xdr:to>
      <xdr:col>76</xdr:col>
      <xdr:colOff>165100</xdr:colOff>
      <xdr:row>99</xdr:row>
      <xdr:rowOff>908</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7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163485</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65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127974</xdr:rowOff>
    </xdr:from>
    <xdr:to>
      <xdr:col>72</xdr:col>
      <xdr:colOff>38100</xdr:colOff>
      <xdr:row>99</xdr:row>
      <xdr:rowOff>58124</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9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49251</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702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47867</xdr:rowOff>
    </xdr:from>
    <xdr:to>
      <xdr:col>67</xdr:col>
      <xdr:colOff>101600</xdr:colOff>
      <xdr:row>98</xdr:row>
      <xdr:rowOff>149467</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49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140594</xdr:rowOff>
    </xdr:from>
    <xdr:ext cx="534377"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47111" y="1694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125657</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69157"/>
          <a:ext cx="1269" cy="1516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72334</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44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125657</xdr:rowOff>
    </xdr:from>
    <xdr:to>
      <xdr:col>116</xdr:col>
      <xdr:colOff>152400</xdr:colOff>
      <xdr:row>30</xdr:row>
      <xdr:rowOff>125657</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6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14133</xdr:rowOff>
    </xdr:from>
    <xdr:to>
      <xdr:col>116</xdr:col>
      <xdr:colOff>63500</xdr:colOff>
      <xdr:row>35</xdr:row>
      <xdr:rowOff>53812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014883"/>
          <a:ext cx="838200" cy="3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90840</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263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112413</xdr:rowOff>
    </xdr:from>
    <xdr:to>
      <xdr:col>116</xdr:col>
      <xdr:colOff>114300</xdr:colOff>
      <xdr:row>37</xdr:row>
      <xdr:rowOff>42563</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8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153906</xdr:rowOff>
    </xdr:from>
    <xdr:to>
      <xdr:col>111</xdr:col>
      <xdr:colOff>177800</xdr:colOff>
      <xdr:row>35</xdr:row>
      <xdr:rowOff>14133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5983206"/>
          <a:ext cx="889000" cy="3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54773</xdr:rowOff>
    </xdr:from>
    <xdr:to>
      <xdr:col>112</xdr:col>
      <xdr:colOff>38100</xdr:colOff>
      <xdr:row>36</xdr:row>
      <xdr:rowOff>156373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147500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6319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153906</xdr:rowOff>
    </xdr:from>
    <xdr:to>
      <xdr:col>107</xdr:col>
      <xdr:colOff>50800</xdr:colOff>
      <xdr:row>35</xdr:row>
      <xdr:rowOff>137577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5983206"/>
          <a:ext cx="889000" cy="15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57712</xdr:rowOff>
    </xdr:from>
    <xdr:to>
      <xdr:col>107</xdr:col>
      <xdr:colOff>101600</xdr:colOff>
      <xdr:row>36</xdr:row>
      <xdr:rowOff>159312</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150439</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632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155212</xdr:rowOff>
    </xdr:from>
    <xdr:to>
      <xdr:col>102</xdr:col>
      <xdr:colOff>114300</xdr:colOff>
      <xdr:row>35</xdr:row>
      <xdr:rowOff>137577</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5984512"/>
          <a:ext cx="889000" cy="15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115352</xdr:rowOff>
    </xdr:from>
    <xdr:to>
      <xdr:col>102</xdr:col>
      <xdr:colOff>165100</xdr:colOff>
      <xdr:row>37</xdr:row>
      <xdr:rowOff>45502</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36629</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638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137233</xdr:rowOff>
    </xdr:from>
    <xdr:to>
      <xdr:col>98</xdr:col>
      <xdr:colOff>38100</xdr:colOff>
      <xdr:row>37</xdr:row>
      <xdr:rowOff>67383</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58510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40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3012</xdr:rowOff>
    </xdr:from>
    <xdr:to>
      <xdr:col>116</xdr:col>
      <xdr:colOff>114300</xdr:colOff>
      <xdr:row>35</xdr:row>
      <xdr:rowOff>104612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00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25889</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5855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134783</xdr:rowOff>
    </xdr:from>
    <xdr:to>
      <xdr:col>112</xdr:col>
      <xdr:colOff>38100</xdr:colOff>
      <xdr:row>35</xdr:row>
      <xdr:rowOff>64933</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596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81460</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573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103106</xdr:rowOff>
    </xdr:from>
    <xdr:to>
      <xdr:col>107</xdr:col>
      <xdr:colOff>101600</xdr:colOff>
      <xdr:row>35</xdr:row>
      <xdr:rowOff>33256</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593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49783</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570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86777</xdr:rowOff>
    </xdr:from>
    <xdr:to>
      <xdr:col>102</xdr:col>
      <xdr:colOff>165100</xdr:colOff>
      <xdr:row>36</xdr:row>
      <xdr:rowOff>16927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08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33454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86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104412</xdr:rowOff>
    </xdr:from>
    <xdr:to>
      <xdr:col>98</xdr:col>
      <xdr:colOff>38100</xdr:colOff>
      <xdr:row>35</xdr:row>
      <xdr:rowOff>34562</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5933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51089</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5708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54661</xdr:rowOff>
    </xdr:from>
    <xdr:to>
      <xdr:col>116</xdr:col>
      <xdr:colOff>62864</xdr:colOff>
      <xdr:row>59</xdr:row>
      <xdr:rowOff>44069</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798611"/>
          <a:ext cx="1269" cy="136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47896</xdr:rowOff>
    </xdr:from>
    <xdr:ext cx="249299"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4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44069</xdr:rowOff>
    </xdr:from>
    <xdr:to>
      <xdr:col>116</xdr:col>
      <xdr:colOff>152400</xdr:colOff>
      <xdr:row>59</xdr:row>
      <xdr:rowOff>44069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1338</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57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54661</xdr:rowOff>
    </xdr:from>
    <xdr:to>
      <xdr:col>116</xdr:col>
      <xdr:colOff>152400</xdr:colOff>
      <xdr:row>51</xdr:row>
      <xdr:rowOff>54661</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798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170028</xdr:rowOff>
    </xdr:from>
    <xdr:to>
      <xdr:col>116</xdr:col>
      <xdr:colOff>63500</xdr:colOff>
      <xdr:row>57</xdr:row>
      <xdr:rowOff>170561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1323300" y="9942678"/>
          <a:ext cx="8382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9517</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6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158090</xdr:rowOff>
    </xdr:from>
    <xdr:to>
      <xdr:col>116</xdr:col>
      <xdr:colOff>114300</xdr:colOff>
      <xdr:row>57</xdr:row>
      <xdr:rowOff>88240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7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170561</xdr:rowOff>
    </xdr:from>
    <xdr:to>
      <xdr:col>111</xdr:col>
      <xdr:colOff>177800</xdr:colOff>
      <xdr:row>58</xdr:row>
      <xdr:rowOff>5664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20434300" y="9943211"/>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136296</xdr:rowOff>
    </xdr:from>
    <xdr:to>
      <xdr:col>112</xdr:col>
      <xdr:colOff>38100</xdr:colOff>
      <xdr:row>57</xdr:row>
      <xdr:rowOff>66446</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73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82973</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5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5664</xdr:rowOff>
    </xdr:from>
    <xdr:to>
      <xdr:col>107</xdr:col>
      <xdr:colOff>50800</xdr:colOff>
      <xdr:row>58</xdr:row>
      <xdr:rowOff>6426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9949764"/>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125629</xdr:rowOff>
    </xdr:from>
    <xdr:to>
      <xdr:col>107</xdr:col>
      <xdr:colOff>101600</xdr:colOff>
      <xdr:row>57</xdr:row>
      <xdr:rowOff>55779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72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72306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950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6426</xdr:rowOff>
    </xdr:from>
    <xdr:to>
      <xdr:col>102</xdr:col>
      <xdr:colOff>114300</xdr:colOff>
      <xdr:row>58</xdr:row>
      <xdr:rowOff>8179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18656300" y="9950526"/>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123419</xdr:rowOff>
    </xdr:from>
    <xdr:to>
      <xdr:col>102</xdr:col>
      <xdr:colOff>165100</xdr:colOff>
      <xdr:row>57</xdr:row>
      <xdr:rowOff>53569</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72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70096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49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126695</xdr:rowOff>
    </xdr:from>
    <xdr:to>
      <xdr:col>98</xdr:col>
      <xdr:colOff>38100</xdr:colOff>
      <xdr:row>57</xdr:row>
      <xdr:rowOff>56845</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7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73372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5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119228</xdr:rowOff>
    </xdr:from>
    <xdr:to>
      <xdr:col>116</xdr:col>
      <xdr:colOff>114300</xdr:colOff>
      <xdr:row>58</xdr:row>
      <xdr:rowOff>49378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89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97655</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87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119761</xdr:rowOff>
    </xdr:from>
    <xdr:to>
      <xdr:col>112</xdr:col>
      <xdr:colOff>38100</xdr:colOff>
      <xdr:row>58</xdr:row>
      <xdr:rowOff>49911</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892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41038</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985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126314</xdr:rowOff>
    </xdr:from>
    <xdr:to>
      <xdr:col>107</xdr:col>
      <xdr:colOff>101600</xdr:colOff>
      <xdr:row>58</xdr:row>
      <xdr:rowOff>56464</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89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47591</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99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127076</xdr:rowOff>
    </xdr:from>
    <xdr:to>
      <xdr:col>102</xdr:col>
      <xdr:colOff>165100</xdr:colOff>
      <xdr:row>58</xdr:row>
      <xdr:rowOff>57226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899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48353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999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128829</xdr:rowOff>
    </xdr:from>
    <xdr:to>
      <xdr:col>98</xdr:col>
      <xdr:colOff>38100</xdr:colOff>
      <xdr:row>58</xdr:row>
      <xdr:rowOff>58979</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0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50106</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999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13239</xdr:rowOff>
    </xdr:from>
    <xdr:to>
      <xdr:col>116</xdr:col>
      <xdr:colOff>62864</xdr:colOff>
      <xdr:row>79</xdr:row>
      <xdr:rowOff>7113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014739"/>
          <a:ext cx="1269" cy="15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10940</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55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7113</xdr:rowOff>
    </xdr:from>
    <xdr:to>
      <xdr:col>116</xdr:col>
      <xdr:colOff>152400</xdr:colOff>
      <xdr:row>79</xdr:row>
      <xdr:rowOff>7113</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55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131366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1789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13239</xdr:rowOff>
    </xdr:from>
    <xdr:to>
      <xdr:col>116</xdr:col>
      <xdr:colOff>152400</xdr:colOff>
      <xdr:row>70</xdr:row>
      <xdr:rowOff>13239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014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50317</xdr:rowOff>
    </xdr:from>
    <xdr:to>
      <xdr:col>116</xdr:col>
      <xdr:colOff>63500</xdr:colOff>
      <xdr:row>74</xdr:row>
      <xdr:rowOff>129550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737617"/>
          <a:ext cx="838200" cy="7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98335</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442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75458</xdr:rowOff>
    </xdr:from>
    <xdr:to>
      <xdr:col>116</xdr:col>
      <xdr:colOff>114300</xdr:colOff>
      <xdr:row>74</xdr:row>
      <xdr:rowOff>5608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59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129550</xdr:rowOff>
    </xdr:from>
    <xdr:to>
      <xdr:col>111</xdr:col>
      <xdr:colOff>177800</xdr:colOff>
      <xdr:row>75</xdr:row>
      <xdr:rowOff>33813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816850"/>
          <a:ext cx="889000" cy="75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136632</xdr:rowOff>
    </xdr:from>
    <xdr:to>
      <xdr:col>112</xdr:col>
      <xdr:colOff>38100</xdr:colOff>
      <xdr:row>74</xdr:row>
      <xdr:rowOff>66782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65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83309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42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33813</xdr:rowOff>
    </xdr:from>
    <xdr:to>
      <xdr:col>107</xdr:col>
      <xdr:colOff>50800</xdr:colOff>
      <xdr:row>75</xdr:row>
      <xdr:rowOff>97043</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9545300" y="12892563"/>
          <a:ext cx="889000" cy="63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32299</xdr:rowOff>
    </xdr:from>
    <xdr:to>
      <xdr:col>107</xdr:col>
      <xdr:colOff>101600</xdr:colOff>
      <xdr:row>74</xdr:row>
      <xdr:rowOff>133899</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71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150426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49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97043</xdr:rowOff>
    </xdr:from>
    <xdr:to>
      <xdr:col>102</xdr:col>
      <xdr:colOff>114300</xdr:colOff>
      <xdr:row>76</xdr:row>
      <xdr:rowOff>168503</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18656300" y="12955793"/>
          <a:ext cx="889000" cy="24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63388</xdr:rowOff>
    </xdr:from>
    <xdr:to>
      <xdr:col>102</xdr:col>
      <xdr:colOff>165100</xdr:colOff>
      <xdr:row>74</xdr:row>
      <xdr:rowOff>164988</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750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10065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525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122641</xdr:rowOff>
    </xdr:from>
    <xdr:to>
      <xdr:col>98</xdr:col>
      <xdr:colOff>38100</xdr:colOff>
      <xdr:row>75</xdr:row>
      <xdr:rowOff>52791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0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69318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58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170967</xdr:rowOff>
    </xdr:from>
    <xdr:to>
      <xdr:col>116</xdr:col>
      <xdr:colOff>114300</xdr:colOff>
      <xdr:row>74</xdr:row>
      <xdr:rowOff>101117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686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149394</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66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78750</xdr:rowOff>
    </xdr:from>
    <xdr:to>
      <xdr:col>112</xdr:col>
      <xdr:colOff>38100</xdr:colOff>
      <xdr:row>75</xdr:row>
      <xdr:rowOff>8900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76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85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154463</xdr:rowOff>
    </xdr:from>
    <xdr:to>
      <xdr:col>107</xdr:col>
      <xdr:colOff>101600</xdr:colOff>
      <xdr:row>75</xdr:row>
      <xdr:rowOff>84613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4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75740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934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46243</xdr:rowOff>
    </xdr:from>
    <xdr:to>
      <xdr:col>102</xdr:col>
      <xdr:colOff>165100</xdr:colOff>
      <xdr:row>75</xdr:row>
      <xdr:rowOff>147842</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90499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138971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997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117703</xdr:rowOff>
    </xdr:from>
    <xdr:to>
      <xdr:col>98</xdr:col>
      <xdr:colOff>38100</xdr:colOff>
      <xdr:row>77</xdr:row>
      <xdr:rowOff>47853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31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38980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3240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431,562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本市の特徴として、類似団体平均に対して、公債費が大きく下回っていること、物件費や維持補修費が大きく上回っていることがあげられる。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7,042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円となっており、借入に大きく依存しない財政運営を行っていることが要因である。今後も引き続き、基金を活用しながら計画的な市債の発行に努めていく。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82,251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円程度で推移してきており、高止まりの傾向にあるため、今後は事務事業の見直し等により経費削減に努めていく。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維持補修費については、住民一人当たり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8,261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円となっており、公共施設における修繕料の増が要因であるが、引き続き、公共施設等総合管理計画に基づき、計画的な修繕等により適正な財政運営に努めていく。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なお、前年数値との比較では、補助費等が減少しているが、これは主に公共下水道事業にかかる企業会計への繰出金や、病院事業会計繰出金の減などによるものである。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愛知県小牧市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149,025
137,842
62.81
66,749,111
64,313,596
1,653,405
37,632,138
10,093,027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91258</xdr:rowOff>
    </xdr:from>
    <xdr:to>
      <xdr:col>24</xdr:col>
      <xdr:colOff>62865</xdr:colOff>
      <xdr:row>38</xdr:row>
      <xdr:rowOff>139700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063308"/>
          <a:ext cx="1270" cy="1591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143527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139700</xdr:rowOff>
    </xdr:from>
    <xdr:to>
      <xdr:col>24</xdr:col>
      <xdr:colOff>152400</xdr:colOff>
      <xdr:row>38</xdr:row>
      <xdr:rowOff>139700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37935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838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91258</xdr:rowOff>
    </xdr:from>
    <xdr:to>
      <xdr:col>24</xdr:col>
      <xdr:colOff>152400</xdr:colOff>
      <xdr:row>29</xdr:row>
      <xdr:rowOff>91258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0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160927</xdr:rowOff>
    </xdr:from>
    <xdr:to>
      <xdr:col>24</xdr:col>
      <xdr:colOff>63500</xdr:colOff>
      <xdr:row>36</xdr:row>
      <xdr:rowOff>86360</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161677"/>
          <a:ext cx="838200" cy="96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66057</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72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43180</xdr:rowOff>
    </xdr:from>
    <xdr:to>
      <xdr:col>24</xdr:col>
      <xdr:colOff>114300</xdr:colOff>
      <xdr:row>34</xdr:row>
      <xdr:rowOff>144780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86360</xdr:rowOff>
    </xdr:from>
    <xdr:to>
      <xdr:col>19</xdr:col>
      <xdr:colOff>177800</xdr:colOff>
      <xdr:row>36</xdr:row>
      <xdr:rowOff>149497</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258560"/>
          <a:ext cx="889000" cy="63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132443</xdr:rowOff>
    </xdr:from>
    <xdr:to>
      <xdr:col>20</xdr:col>
      <xdr:colOff>38100</xdr:colOff>
      <xdr:row>35</xdr:row>
      <xdr:rowOff>62593</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79120</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736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117928</xdr:rowOff>
    </xdr:from>
    <xdr:to>
      <xdr:col>15</xdr:col>
      <xdr:colOff>50800</xdr:colOff>
      <xdr:row>36</xdr:row>
      <xdr:rowOff>149497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90128"/>
          <a:ext cx="889000" cy="3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168366</xdr:rowOff>
    </xdr:from>
    <xdr:to>
      <xdr:col>15</xdr:col>
      <xdr:colOff>101600</xdr:colOff>
      <xdr:row>35</xdr:row>
      <xdr:rowOff>98516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115043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772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78740</xdr:rowOff>
    </xdr:from>
    <xdr:to>
      <xdr:col>10</xdr:col>
      <xdr:colOff>114300</xdr:colOff>
      <xdr:row>36</xdr:row>
      <xdr:rowOff>117928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250940"/>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29573</xdr:rowOff>
    </xdr:from>
    <xdr:to>
      <xdr:col>10</xdr:col>
      <xdr:colOff>165100</xdr:colOff>
      <xdr:row>35</xdr:row>
      <xdr:rowOff>131173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147700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81824</xdr:rowOff>
    </xdr:from>
    <xdr:to>
      <xdr:col>6</xdr:col>
      <xdr:colOff>38100</xdr:colOff>
      <xdr:row>36</xdr:row>
      <xdr:rowOff>11974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28501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5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110127</xdr:rowOff>
    </xdr:from>
    <xdr:to>
      <xdr:col>24</xdr:col>
      <xdr:colOff>114300</xdr:colOff>
      <xdr:row>36</xdr:row>
      <xdr:rowOff>40277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11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88554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0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35560</xdr:rowOff>
    </xdr:from>
    <xdr:to>
      <xdr:col>20</xdr:col>
      <xdr:colOff>38100</xdr:colOff>
      <xdr:row>36</xdr:row>
      <xdr:rowOff>137160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0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128287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98697</xdr:rowOff>
    </xdr:from>
    <xdr:to>
      <xdr:col>15</xdr:col>
      <xdr:colOff>101600</xdr:colOff>
      <xdr:row>37</xdr:row>
      <xdr:rowOff>28847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27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19974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36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67128</xdr:rowOff>
    </xdr:from>
    <xdr:to>
      <xdr:col>10</xdr:col>
      <xdr:colOff>165100</xdr:colOff>
      <xdr:row>36</xdr:row>
      <xdr:rowOff>168728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23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159855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33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27940</xdr:rowOff>
    </xdr:from>
    <xdr:to>
      <xdr:col>6</xdr:col>
      <xdr:colOff>38100</xdr:colOff>
      <xdr:row>36</xdr:row>
      <xdr:rowOff>129540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20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120667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59360</xdr:rowOff>
    </xdr:from>
    <xdr:to>
      <xdr:col>24</xdr:col>
      <xdr:colOff>62865</xdr:colOff>
      <xdr:row>58</xdr:row>
      <xdr:rowOff>128206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803310"/>
          <a:ext cx="1270" cy="1268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132033</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7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128206</xdr:rowOff>
    </xdr:from>
    <xdr:to>
      <xdr:col>24</xdr:col>
      <xdr:colOff>152400</xdr:colOff>
      <xdr:row>58</xdr:row>
      <xdr:rowOff>128206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72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6037</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78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136,826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59360</xdr:rowOff>
    </xdr:from>
    <xdr:to>
      <xdr:col>24</xdr:col>
      <xdr:colOff>152400</xdr:colOff>
      <xdr:row>51</xdr:row>
      <xdr:rowOff>59360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80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98349</xdr:rowOff>
    </xdr:from>
    <xdr:to>
      <xdr:col>24</xdr:col>
      <xdr:colOff>63500</xdr:colOff>
      <xdr:row>58</xdr:row>
      <xdr:rowOff>97130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870999"/>
          <a:ext cx="838200" cy="170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28236</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4579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5359</xdr:rowOff>
    </xdr:from>
    <xdr:to>
      <xdr:col>24</xdr:col>
      <xdr:colOff>114300</xdr:colOff>
      <xdr:row>56</xdr:row>
      <xdr:rowOff>106959</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60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71310</xdr:rowOff>
    </xdr:from>
    <xdr:to>
      <xdr:col>19</xdr:col>
      <xdr:colOff>177800</xdr:colOff>
      <xdr:row>58</xdr:row>
      <xdr:rowOff>97130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908300" y="10015410"/>
          <a:ext cx="889000" cy="2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125171</xdr:rowOff>
    </xdr:from>
    <xdr:to>
      <xdr:col>20</xdr:col>
      <xdr:colOff>38100</xdr:colOff>
      <xdr:row>57</xdr:row>
      <xdr:rowOff>55321</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71848</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50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71310</xdr:rowOff>
    </xdr:from>
    <xdr:to>
      <xdr:col>15</xdr:col>
      <xdr:colOff>50800</xdr:colOff>
      <xdr:row>58</xdr:row>
      <xdr:rowOff>118059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2019300" y="10015410"/>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121539</xdr:rowOff>
    </xdr:from>
    <xdr:to>
      <xdr:col>15</xdr:col>
      <xdr:colOff>101600</xdr:colOff>
      <xdr:row>57</xdr:row>
      <xdr:rowOff>51689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68216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97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66408</xdr:rowOff>
    </xdr:from>
    <xdr:to>
      <xdr:col>10</xdr:col>
      <xdr:colOff>114300</xdr:colOff>
      <xdr:row>58</xdr:row>
      <xdr:rowOff>118059</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8810358"/>
          <a:ext cx="889000" cy="125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99454</xdr:rowOff>
    </xdr:from>
    <xdr:to>
      <xdr:col>10</xdr:col>
      <xdr:colOff>165100</xdr:colOff>
      <xdr:row>57</xdr:row>
      <xdr:rowOff>29604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46131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139052</xdr:rowOff>
    </xdr:from>
    <xdr:to>
      <xdr:col>6</xdr:col>
      <xdr:colOff>38100</xdr:colOff>
      <xdr:row>50</xdr:row>
      <xdr:rowOff>69202</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85729</xdr:rowOff>
    </xdr:from>
    <xdr:ext cx="59901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30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47549</xdr:rowOff>
    </xdr:from>
    <xdr:to>
      <xdr:col>24</xdr:col>
      <xdr:colOff>114300</xdr:colOff>
      <xdr:row>57</xdr:row>
      <xdr:rowOff>149149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2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25976</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798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46330</xdr:rowOff>
    </xdr:from>
    <xdr:to>
      <xdr:col>20</xdr:col>
      <xdr:colOff>38100</xdr:colOff>
      <xdr:row>58</xdr:row>
      <xdr:rowOff>147930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9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139057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08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20510</xdr:rowOff>
    </xdr:from>
    <xdr:to>
      <xdr:col>15</xdr:col>
      <xdr:colOff>101600</xdr:colOff>
      <xdr:row>58</xdr:row>
      <xdr:rowOff>122110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6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113237</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67259</xdr:rowOff>
    </xdr:from>
    <xdr:to>
      <xdr:col>10</xdr:col>
      <xdr:colOff>165100</xdr:colOff>
      <xdr:row>58</xdr:row>
      <xdr:rowOff>168859</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011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159986</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104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15608</xdr:rowOff>
    </xdr:from>
    <xdr:to>
      <xdr:col>6</xdr:col>
      <xdr:colOff>38100</xdr:colOff>
      <xdr:row>51</xdr:row>
      <xdr:rowOff>117208</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8759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108335</xdr:rowOff>
    </xdr:from>
    <xdr:ext cx="599010"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30795" y="8852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104877</xdr:rowOff>
    </xdr:from>
    <xdr:to>
      <xdr:col>24</xdr:col>
      <xdr:colOff>62865</xdr:colOff>
      <xdr:row>78</xdr:row>
      <xdr:rowOff>57099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06377"/>
          <a:ext cx="1270" cy="1323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60926</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4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57099</xdr:rowOff>
    </xdr:from>
    <xdr:to>
      <xdr:col>24</xdr:col>
      <xdr:colOff>152400</xdr:colOff>
      <xdr:row>78</xdr:row>
      <xdr:rowOff>57099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430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51554</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881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217,828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104877</xdr:rowOff>
    </xdr:from>
    <xdr:to>
      <xdr:col>24</xdr:col>
      <xdr:colOff>152400</xdr:colOff>
      <xdr:row>70</xdr:row>
      <xdr:rowOff>104877</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0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94818</xdr:rowOff>
    </xdr:from>
    <xdr:to>
      <xdr:col>24</xdr:col>
      <xdr:colOff>63500</xdr:colOff>
      <xdr:row>75</xdr:row>
      <xdr:rowOff>110001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610668"/>
          <a:ext cx="838200" cy="358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166635</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6824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16758</xdr:rowOff>
    </xdr:from>
    <xdr:to>
      <xdr:col>24</xdr:col>
      <xdr:colOff>114300</xdr:colOff>
      <xdr:row>74</xdr:row>
      <xdr:rowOff>118358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7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110001</xdr:rowOff>
    </xdr:from>
    <xdr:to>
      <xdr:col>19</xdr:col>
      <xdr:colOff>177800</xdr:colOff>
      <xdr:row>75</xdr:row>
      <xdr:rowOff>157341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2968751"/>
          <a:ext cx="889000" cy="4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106979</xdr:rowOff>
    </xdr:from>
    <xdr:to>
      <xdr:col>20</xdr:col>
      <xdr:colOff>38100</xdr:colOff>
      <xdr:row>76</xdr:row>
      <xdr:rowOff>37130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28255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058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157341</xdr:rowOff>
    </xdr:from>
    <xdr:to>
      <xdr:col>15</xdr:col>
      <xdr:colOff>50800</xdr:colOff>
      <xdr:row>75</xdr:row>
      <xdr:rowOff>157721</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3016091"/>
          <a:ext cx="889000" cy="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107017</xdr:rowOff>
    </xdr:from>
    <xdr:to>
      <xdr:col>15</xdr:col>
      <xdr:colOff>101600</xdr:colOff>
      <xdr:row>77</xdr:row>
      <xdr:rowOff>37167</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28294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157721</xdr:rowOff>
    </xdr:from>
    <xdr:to>
      <xdr:col>10</xdr:col>
      <xdr:colOff>114300</xdr:colOff>
      <xdr:row>78</xdr:row>
      <xdr:rowOff>60643</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016471"/>
          <a:ext cx="889000" cy="4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110274</xdr:rowOff>
    </xdr:from>
    <xdr:to>
      <xdr:col>10</xdr:col>
      <xdr:colOff>165100</xdr:colOff>
      <xdr:row>76</xdr:row>
      <xdr:rowOff>40424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31551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57925</xdr:rowOff>
    </xdr:from>
    <xdr:to>
      <xdr:col>6</xdr:col>
      <xdr:colOff>38100</xdr:colOff>
      <xdr:row>78</xdr:row>
      <xdr:rowOff>159525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150652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44018</xdr:rowOff>
    </xdr:from>
    <xdr:to>
      <xdr:col>24</xdr:col>
      <xdr:colOff>114300</xdr:colOff>
      <xdr:row>73</xdr:row>
      <xdr:rowOff>145618</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55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66895</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411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59201</xdr:rowOff>
    </xdr:from>
    <xdr:to>
      <xdr:col>20</xdr:col>
      <xdr:colOff>38100</xdr:colOff>
      <xdr:row>75</xdr:row>
      <xdr:rowOff>160801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2917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5878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69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106540</xdr:rowOff>
    </xdr:from>
    <xdr:to>
      <xdr:col>15</xdr:col>
      <xdr:colOff>101600</xdr:colOff>
      <xdr:row>76</xdr:row>
      <xdr:rowOff>36689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965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53217</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74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106921</xdr:rowOff>
    </xdr:from>
    <xdr:to>
      <xdr:col>10</xdr:col>
      <xdr:colOff>165100</xdr:colOff>
      <xdr:row>76</xdr:row>
      <xdr:rowOff>37071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29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53598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74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9843</xdr:rowOff>
    </xdr:from>
    <xdr:to>
      <xdr:col>6</xdr:col>
      <xdr:colOff>38100</xdr:colOff>
      <xdr:row>78</xdr:row>
      <xdr:rowOff>111443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127970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5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8072</xdr:rowOff>
    </xdr:from>
    <xdr:to>
      <xdr:col>24</xdr:col>
      <xdr:colOff>62865</xdr:colOff>
      <xdr:row>98</xdr:row>
      <xdr:rowOff>149713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38572"/>
          <a:ext cx="1270" cy="15132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153540</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5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149713</xdr:rowOff>
    </xdr:from>
    <xdr:to>
      <xdr:col>24</xdr:col>
      <xdr:colOff>152400</xdr:colOff>
      <xdr:row>98</xdr:row>
      <xdr:rowOff>149713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5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126199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1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62,879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8072</xdr:rowOff>
    </xdr:from>
    <xdr:to>
      <xdr:col>24</xdr:col>
      <xdr:colOff>152400</xdr:colOff>
      <xdr:row>90</xdr:row>
      <xdr:rowOff>8072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3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167909</xdr:rowOff>
    </xdr:from>
    <xdr:to>
      <xdr:col>24</xdr:col>
      <xdr:colOff>63500</xdr:colOff>
      <xdr:row>95</xdr:row>
      <xdr:rowOff>87077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284209"/>
          <a:ext cx="838200" cy="9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163396</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108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140519</xdr:rowOff>
    </xdr:from>
    <xdr:to>
      <xdr:col>24</xdr:col>
      <xdr:colOff>114300</xdr:colOff>
      <xdr:row>95</xdr:row>
      <xdr:rowOff>70669</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25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142900</xdr:rowOff>
    </xdr:from>
    <xdr:to>
      <xdr:col>19</xdr:col>
      <xdr:colOff>177800</xdr:colOff>
      <xdr:row>94</xdr:row>
      <xdr:rowOff>167909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087750"/>
          <a:ext cx="889000" cy="19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127259</xdr:rowOff>
    </xdr:from>
    <xdr:to>
      <xdr:col>20</xdr:col>
      <xdr:colOff>38100</xdr:colOff>
      <xdr:row>95</xdr:row>
      <xdr:rowOff>57409</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24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48536</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3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142900</xdr:rowOff>
    </xdr:from>
    <xdr:to>
      <xdr:col>15</xdr:col>
      <xdr:colOff>50800</xdr:colOff>
      <xdr:row>94</xdr:row>
      <xdr:rowOff>25766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087750"/>
          <a:ext cx="889000" cy="54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101702</xdr:rowOff>
    </xdr:from>
    <xdr:to>
      <xdr:col>15</xdr:col>
      <xdr:colOff>101600</xdr:colOff>
      <xdr:row>95</xdr:row>
      <xdr:rowOff>31852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21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22979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31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25766</xdr:rowOff>
    </xdr:from>
    <xdr:to>
      <xdr:col>10</xdr:col>
      <xdr:colOff>114300</xdr:colOff>
      <xdr:row>96</xdr:row>
      <xdr:rowOff>20005</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142066"/>
          <a:ext cx="889000" cy="33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89906</xdr:rowOff>
    </xdr:from>
    <xdr:to>
      <xdr:col>10</xdr:col>
      <xdr:colOff>165100</xdr:colOff>
      <xdr:row>95</xdr:row>
      <xdr:rowOff>20056</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20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11183</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29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132700</xdr:rowOff>
    </xdr:from>
    <xdr:to>
      <xdr:col>6</xdr:col>
      <xdr:colOff>38100</xdr:colOff>
      <xdr:row>97</xdr:row>
      <xdr:rowOff>62850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59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53977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8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36277</xdr:rowOff>
    </xdr:from>
    <xdr:to>
      <xdr:col>24</xdr:col>
      <xdr:colOff>114300</xdr:colOff>
      <xdr:row>95</xdr:row>
      <xdr:rowOff>137877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3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14704</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02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117109</xdr:rowOff>
    </xdr:from>
    <xdr:to>
      <xdr:col>20</xdr:col>
      <xdr:colOff>38100</xdr:colOff>
      <xdr:row>95</xdr:row>
      <xdr:rowOff>47259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3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63786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0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92100</xdr:rowOff>
    </xdr:from>
    <xdr:to>
      <xdr:col>15</xdr:col>
      <xdr:colOff>101600</xdr:colOff>
      <xdr:row>94</xdr:row>
      <xdr:rowOff>22250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0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38777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581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146416</xdr:rowOff>
    </xdr:from>
    <xdr:to>
      <xdr:col>10</xdr:col>
      <xdr:colOff>165100</xdr:colOff>
      <xdr:row>94</xdr:row>
      <xdr:rowOff>76566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09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93093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586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140655</xdr:rowOff>
    </xdr:from>
    <xdr:to>
      <xdr:col>6</xdr:col>
      <xdr:colOff>38100</xdr:colOff>
      <xdr:row>96</xdr:row>
      <xdr:rowOff>70805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4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87332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20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91511</xdr:rowOff>
    </xdr:from>
    <xdr:to>
      <xdr:col>54</xdr:col>
      <xdr:colOff>189865</xdr:colOff>
      <xdr:row>38</xdr:row>
      <xdr:rowOff>127996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5011"/>
          <a:ext cx="1270" cy="1408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131823</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46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127996</xdr:rowOff>
    </xdr:from>
    <xdr:to>
      <xdr:col>55</xdr:col>
      <xdr:colOff>88900</xdr:colOff>
      <xdr:row>38</xdr:row>
      <xdr:rowOff>127996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4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38188</xdr:rowOff>
    </xdr:from>
    <xdr:ext cx="534377"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91511</xdr:rowOff>
    </xdr:from>
    <xdr:to>
      <xdr:col>55</xdr:col>
      <xdr:colOff>88900</xdr:colOff>
      <xdr:row>30</xdr:row>
      <xdr:rowOff>91511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5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154422</xdr:rowOff>
    </xdr:from>
    <xdr:to>
      <xdr:col>55</xdr:col>
      <xdr:colOff>0</xdr:colOff>
      <xdr:row>38</xdr:row>
      <xdr:rowOff>48351</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98072"/>
          <a:ext cx="8382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98701</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0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75824</xdr:rowOff>
    </xdr:from>
    <xdr:to>
      <xdr:col>55</xdr:col>
      <xdr:colOff>50800</xdr:colOff>
      <xdr:row>38</xdr:row>
      <xdr:rowOff>5974</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154422</xdr:rowOff>
    </xdr:from>
    <xdr:to>
      <xdr:col>50</xdr:col>
      <xdr:colOff>114300</xdr:colOff>
      <xdr:row>38</xdr:row>
      <xdr:rowOff>46431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8750300" y="6498072"/>
          <a:ext cx="889000" cy="6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67777</xdr:rowOff>
    </xdr:from>
    <xdr:to>
      <xdr:col>50</xdr:col>
      <xdr:colOff>165100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14454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186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46431</xdr:rowOff>
    </xdr:from>
    <xdr:to>
      <xdr:col>45</xdr:col>
      <xdr:colOff>177800</xdr:colOff>
      <xdr:row>38</xdr:row>
      <xdr:rowOff>52192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561531"/>
          <a:ext cx="889000" cy="5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69332</xdr:rowOff>
    </xdr:from>
    <xdr:to>
      <xdr:col>46</xdr:col>
      <xdr:colOff>38100</xdr:colOff>
      <xdr:row>37</xdr:row>
      <xdr:rowOff>170932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16009</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1900</xdr:rowOff>
    </xdr:from>
    <xdr:to>
      <xdr:col>41</xdr:col>
      <xdr:colOff>50800</xdr:colOff>
      <xdr:row>38</xdr:row>
      <xdr:rowOff>52192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5170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65034</xdr:rowOff>
    </xdr:from>
    <xdr:to>
      <xdr:col>41</xdr:col>
      <xdr:colOff>101600</xdr:colOff>
      <xdr:row>37</xdr:row>
      <xdr:rowOff>166634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11711</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61651</xdr:rowOff>
    </xdr:from>
    <xdr:to>
      <xdr:col>36</xdr:col>
      <xdr:colOff>165100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8328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169001</xdr:rowOff>
    </xdr:from>
    <xdr:to>
      <xdr:col>55</xdr:col>
      <xdr:colOff>50800</xdr:colOff>
      <xdr:row>38</xdr:row>
      <xdr:rowOff>99151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1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83928</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27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103622</xdr:rowOff>
    </xdr:from>
    <xdr:to>
      <xdr:col>50</xdr:col>
      <xdr:colOff>165100</xdr:colOff>
      <xdr:row>38</xdr:row>
      <xdr:rowOff>33772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24899</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53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167081</xdr:rowOff>
    </xdr:from>
    <xdr:to>
      <xdr:col>46</xdr:col>
      <xdr:colOff>38100</xdr:colOff>
      <xdr:row>38</xdr:row>
      <xdr:rowOff>97231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1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88358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60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1392</xdr:rowOff>
    </xdr:from>
    <xdr:to>
      <xdr:col>41</xdr:col>
      <xdr:colOff>101600</xdr:colOff>
      <xdr:row>38</xdr:row>
      <xdr:rowOff>102992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1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94119</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0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122550</xdr:rowOff>
    </xdr:from>
    <xdr:to>
      <xdr:col>36</xdr:col>
      <xdr:colOff>165100</xdr:colOff>
      <xdr:row>38</xdr:row>
      <xdr:rowOff>52700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46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43827</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55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115621</xdr:rowOff>
    </xdr:from>
    <xdr:to>
      <xdr:col>54</xdr:col>
      <xdr:colOff>189865</xdr:colOff>
      <xdr:row>58</xdr:row>
      <xdr:rowOff>155092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859571"/>
          <a:ext cx="1270" cy="1239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158919</xdr:rowOff>
    </xdr:from>
    <xdr:ext cx="469744"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03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155092</xdr:rowOff>
    </xdr:from>
    <xdr:to>
      <xdr:col>55</xdr:col>
      <xdr:colOff>88900</xdr:colOff>
      <xdr:row>58</xdr:row>
      <xdr:rowOff>155092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09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62298</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63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115621</xdr:rowOff>
    </xdr:from>
    <xdr:to>
      <xdr:col>55</xdr:col>
      <xdr:colOff>88900</xdr:colOff>
      <xdr:row>51</xdr:row>
      <xdr:rowOff>115621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859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84341</xdr:rowOff>
    </xdr:from>
    <xdr:to>
      <xdr:col>55</xdr:col>
      <xdr:colOff>0</xdr:colOff>
      <xdr:row>58</xdr:row>
      <xdr:rowOff>93790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9639300" y="10028441"/>
          <a:ext cx="8382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138371</xdr:rowOff>
    </xdr:from>
    <xdr:ext cx="534377"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68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115494</xdr:rowOff>
    </xdr:from>
    <xdr:to>
      <xdr:col>55</xdr:col>
      <xdr:colOff>50800</xdr:colOff>
      <xdr:row>57</xdr:row>
      <xdr:rowOff>45644</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716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84341</xdr:rowOff>
    </xdr:from>
    <xdr:to>
      <xdr:col>50</xdr:col>
      <xdr:colOff>114300</xdr:colOff>
      <xdr:row>58</xdr:row>
      <xdr:rowOff>123469</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8750300" y="10028441"/>
          <a:ext cx="889000" cy="39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163614</xdr:rowOff>
    </xdr:from>
    <xdr:to>
      <xdr:col>50</xdr:col>
      <xdr:colOff>165100</xdr:colOff>
      <xdr:row>57</xdr:row>
      <xdr:rowOff>93764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6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110291</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54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119964</xdr:rowOff>
    </xdr:from>
    <xdr:to>
      <xdr:col>45</xdr:col>
      <xdr:colOff>177800</xdr:colOff>
      <xdr:row>58</xdr:row>
      <xdr:rowOff>123469</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7861300" y="10064064"/>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159462</xdr:rowOff>
    </xdr:from>
    <xdr:to>
      <xdr:col>46</xdr:col>
      <xdr:colOff>38100</xdr:colOff>
      <xdr:row>57</xdr:row>
      <xdr:rowOff>89612</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6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106139</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535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119964</xdr:rowOff>
    </xdr:from>
    <xdr:to>
      <xdr:col>41</xdr:col>
      <xdr:colOff>50800</xdr:colOff>
      <xdr:row>58</xdr:row>
      <xdr:rowOff>124537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6972300" y="10064064"/>
          <a:ext cx="88900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169481</xdr:rowOff>
    </xdr:from>
    <xdr:to>
      <xdr:col>41</xdr:col>
      <xdr:colOff>101600</xdr:colOff>
      <xdr:row>57</xdr:row>
      <xdr:rowOff>99631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770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116158</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5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37884</xdr:rowOff>
    </xdr:from>
    <xdr:to>
      <xdr:col>36</xdr:col>
      <xdr:colOff>165100</xdr:colOff>
      <xdr:row>57</xdr:row>
      <xdr:rowOff>139484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10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156011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58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42990</xdr:rowOff>
    </xdr:from>
    <xdr:to>
      <xdr:col>55</xdr:col>
      <xdr:colOff>50800</xdr:colOff>
      <xdr:row>58</xdr:row>
      <xdr:rowOff>144590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8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129367</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0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33541</xdr:rowOff>
    </xdr:from>
    <xdr:to>
      <xdr:col>50</xdr:col>
      <xdr:colOff>165100</xdr:colOff>
      <xdr:row>58</xdr:row>
      <xdr:rowOff>135141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7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126268</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70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72669</xdr:rowOff>
    </xdr:from>
    <xdr:to>
      <xdr:col>46</xdr:col>
      <xdr:colOff>38100</xdr:colOff>
      <xdr:row>59</xdr:row>
      <xdr:rowOff>2819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100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165396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109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69164</xdr:rowOff>
    </xdr:from>
    <xdr:to>
      <xdr:col>41</xdr:col>
      <xdr:colOff>101600</xdr:colOff>
      <xdr:row>58</xdr:row>
      <xdr:rowOff>170764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1001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161891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105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73737</xdr:rowOff>
    </xdr:from>
    <xdr:to>
      <xdr:col>36</xdr:col>
      <xdr:colOff>165100</xdr:colOff>
      <xdr:row>59</xdr:row>
      <xdr:rowOff>3887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1001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166464</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1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129805</xdr:rowOff>
    </xdr:from>
    <xdr:to>
      <xdr:col>54</xdr:col>
      <xdr:colOff>189865</xdr:colOff>
      <xdr:row>79</xdr:row>
      <xdr:rowOff>20176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1959855"/>
          <a:ext cx="1270" cy="1604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24003</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6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20176</xdr:rowOff>
    </xdr:from>
    <xdr:to>
      <xdr:col>55</xdr:col>
      <xdr:colOff>88900</xdr:colOff>
      <xdr:row>79</xdr:row>
      <xdr:rowOff>20176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6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76482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73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129805</xdr:rowOff>
    </xdr:from>
    <xdr:to>
      <xdr:col>55</xdr:col>
      <xdr:colOff>88900</xdr:colOff>
      <xdr:row>69</xdr:row>
      <xdr:rowOff>129805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1959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125625</xdr:rowOff>
    </xdr:from>
    <xdr:to>
      <xdr:col>55</xdr:col>
      <xdr:colOff>0</xdr:colOff>
      <xdr:row>76</xdr:row>
      <xdr:rowOff>131894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155825"/>
          <a:ext cx="838200" cy="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124672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54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146245</xdr:rowOff>
    </xdr:from>
    <xdr:to>
      <xdr:col>55</xdr:col>
      <xdr:colOff>50800</xdr:colOff>
      <xdr:row>77</xdr:row>
      <xdr:rowOff>76395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17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131894</xdr:rowOff>
    </xdr:from>
    <xdr:to>
      <xdr:col>50</xdr:col>
      <xdr:colOff>114300</xdr:colOff>
      <xdr:row>77</xdr:row>
      <xdr:rowOff>27425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162094"/>
          <a:ext cx="889000" cy="66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131158</xdr:rowOff>
    </xdr:from>
    <xdr:to>
      <xdr:col>50</xdr:col>
      <xdr:colOff>165100</xdr:colOff>
      <xdr:row>77</xdr:row>
      <xdr:rowOff>61308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52435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25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146199</xdr:rowOff>
    </xdr:from>
    <xdr:to>
      <xdr:col>45</xdr:col>
      <xdr:colOff>177800</xdr:colOff>
      <xdr:row>77</xdr:row>
      <xdr:rowOff>27425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176399"/>
          <a:ext cx="889000" cy="5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80834</xdr:rowOff>
    </xdr:from>
    <xdr:to>
      <xdr:col>46</xdr:col>
      <xdr:colOff>38100</xdr:colOff>
      <xdr:row>77</xdr:row>
      <xdr:rowOff>10984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27511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88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166740</xdr:rowOff>
    </xdr:from>
    <xdr:to>
      <xdr:col>41</xdr:col>
      <xdr:colOff>50800</xdr:colOff>
      <xdr:row>76</xdr:row>
      <xdr:rowOff>146199</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6972300" y="13025490"/>
          <a:ext cx="889000" cy="15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10914</xdr:rowOff>
    </xdr:from>
    <xdr:to>
      <xdr:col>41</xdr:col>
      <xdr:colOff>101600</xdr:colOff>
      <xdr:row>76</xdr:row>
      <xdr:rowOff>112514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129042</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28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89650</xdr:rowOff>
    </xdr:from>
    <xdr:to>
      <xdr:col>36</xdr:col>
      <xdr:colOff>165100</xdr:colOff>
      <xdr:row>77</xdr:row>
      <xdr:rowOff>19800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10927</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74825</xdr:rowOff>
    </xdr:from>
    <xdr:to>
      <xdr:col>55</xdr:col>
      <xdr:colOff>50800</xdr:colOff>
      <xdr:row>77</xdr:row>
      <xdr:rowOff>4975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10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97702</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295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81094</xdr:rowOff>
    </xdr:from>
    <xdr:to>
      <xdr:col>50</xdr:col>
      <xdr:colOff>165100</xdr:colOff>
      <xdr:row>77</xdr:row>
      <xdr:rowOff>11244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111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27772</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372111" y="1288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148075</xdr:rowOff>
    </xdr:from>
    <xdr:to>
      <xdr:col>46</xdr:col>
      <xdr:colOff>38100</xdr:colOff>
      <xdr:row>77</xdr:row>
      <xdr:rowOff>78225</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17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69352</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483111" y="1327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95399</xdr:rowOff>
    </xdr:from>
    <xdr:to>
      <xdr:col>41</xdr:col>
      <xdr:colOff>101600</xdr:colOff>
      <xdr:row>77</xdr:row>
      <xdr:rowOff>25549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125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16676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218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115940</xdr:rowOff>
    </xdr:from>
    <xdr:to>
      <xdr:col>36</xdr:col>
      <xdr:colOff>165100</xdr:colOff>
      <xdr:row>76</xdr:row>
      <xdr:rowOff>46090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29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62617</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274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120089</xdr:rowOff>
    </xdr:from>
    <xdr:to>
      <xdr:col>54</xdr:col>
      <xdr:colOff>189865</xdr:colOff>
      <xdr:row>99</xdr:row>
      <xdr:rowOff>15357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550589"/>
          <a:ext cx="1270" cy="1438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19184</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9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15357</xdr:rowOff>
    </xdr:from>
    <xdr:to>
      <xdr:col>55</xdr:col>
      <xdr:colOff>88900</xdr:colOff>
      <xdr:row>99</xdr:row>
      <xdr:rowOff>15357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88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66766</xdr:rowOff>
    </xdr:from>
    <xdr:ext cx="599010"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32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113,201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120089</xdr:rowOff>
    </xdr:from>
    <xdr:to>
      <xdr:col>55</xdr:col>
      <xdr:colOff>88900</xdr:colOff>
      <xdr:row>90</xdr:row>
      <xdr:rowOff>120089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55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36323</xdr:rowOff>
    </xdr:from>
    <xdr:to>
      <xdr:col>55</xdr:col>
      <xdr:colOff>0</xdr:colOff>
      <xdr:row>97</xdr:row>
      <xdr:rowOff>39590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666973"/>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129689</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417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106812</xdr:rowOff>
    </xdr:from>
    <xdr:to>
      <xdr:col>55</xdr:col>
      <xdr:colOff>50800</xdr:colOff>
      <xdr:row>97</xdr:row>
      <xdr:rowOff>36962</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566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39590</xdr:rowOff>
    </xdr:from>
    <xdr:to>
      <xdr:col>50</xdr:col>
      <xdr:colOff>114300</xdr:colOff>
      <xdr:row>97</xdr:row>
      <xdr:rowOff>74419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670240"/>
          <a:ext cx="889000" cy="3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155325</xdr:rowOff>
    </xdr:from>
    <xdr:to>
      <xdr:col>50</xdr:col>
      <xdr:colOff>165100</xdr:colOff>
      <xdr:row>97</xdr:row>
      <xdr:rowOff>85475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102002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3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42349</xdr:rowOff>
    </xdr:from>
    <xdr:to>
      <xdr:col>45</xdr:col>
      <xdr:colOff>177800</xdr:colOff>
      <xdr:row>97</xdr:row>
      <xdr:rowOff>74419</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672999"/>
          <a:ext cx="889000" cy="3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163440</xdr:rowOff>
    </xdr:from>
    <xdr:to>
      <xdr:col>46</xdr:col>
      <xdr:colOff>38100</xdr:colOff>
      <xdr:row>97</xdr:row>
      <xdr:rowOff>93590</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62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110117</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15717</xdr:rowOff>
    </xdr:from>
    <xdr:to>
      <xdr:col>41</xdr:col>
      <xdr:colOff>50800</xdr:colOff>
      <xdr:row>97</xdr:row>
      <xdr:rowOff>42349</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646367"/>
          <a:ext cx="889000" cy="2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3338</xdr:rowOff>
    </xdr:from>
    <xdr:to>
      <xdr:col>41</xdr:col>
      <xdr:colOff>101600</xdr:colOff>
      <xdr:row>97</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63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96065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72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16303</xdr:rowOff>
    </xdr:from>
    <xdr:to>
      <xdr:col>36</xdr:col>
      <xdr:colOff>165100</xdr:colOff>
      <xdr:row>97</xdr:row>
      <xdr:rowOff>117903</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64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109030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3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156973</xdr:rowOff>
    </xdr:from>
    <xdr:to>
      <xdr:col>55</xdr:col>
      <xdr:colOff>50800</xdr:colOff>
      <xdr:row>97</xdr:row>
      <xdr:rowOff>87123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1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135400</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59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160240</xdr:rowOff>
    </xdr:from>
    <xdr:to>
      <xdr:col>50</xdr:col>
      <xdr:colOff>165100</xdr:colOff>
      <xdr:row>97</xdr:row>
      <xdr:rowOff>90390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61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81517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23619</xdr:rowOff>
    </xdr:from>
    <xdr:to>
      <xdr:col>46</xdr:col>
      <xdr:colOff>38100</xdr:colOff>
      <xdr:row>97</xdr:row>
      <xdr:rowOff>125219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65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116346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74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162999</xdr:rowOff>
    </xdr:from>
    <xdr:to>
      <xdr:col>41</xdr:col>
      <xdr:colOff>101600</xdr:colOff>
      <xdr:row>97</xdr:row>
      <xdr:rowOff>93149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62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109676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39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136367</xdr:rowOff>
    </xdr:from>
    <xdr:to>
      <xdr:col>36</xdr:col>
      <xdr:colOff>165100</xdr:colOff>
      <xdr:row>97</xdr:row>
      <xdr:rowOff>66517</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59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83044</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37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116611</xdr:rowOff>
    </xdr:from>
    <xdr:to>
      <xdr:col>85</xdr:col>
      <xdr:colOff>126364</xdr:colOff>
      <xdr:row>38</xdr:row>
      <xdr:rowOff>54752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603011"/>
          <a:ext cx="1269" cy="96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58579</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57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54752</xdr:rowOff>
    </xdr:from>
    <xdr:to>
      <xdr:col>86</xdr:col>
      <xdr:colOff>25400</xdr:colOff>
      <xdr:row>38</xdr:row>
      <xdr:rowOff>54752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569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63288</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378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116611</xdr:rowOff>
    </xdr:from>
    <xdr:to>
      <xdr:col>86</xdr:col>
      <xdr:colOff>25400</xdr:colOff>
      <xdr:row>32</xdr:row>
      <xdr:rowOff>116611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60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23480</xdr:rowOff>
    </xdr:from>
    <xdr:to>
      <xdr:col>85</xdr:col>
      <xdr:colOff>127000</xdr:colOff>
      <xdr:row>38</xdr:row>
      <xdr:rowOff>32486</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38580"/>
          <a:ext cx="838200" cy="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88917</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0896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66040</xdr:rowOff>
    </xdr:from>
    <xdr:to>
      <xdr:col>85</xdr:col>
      <xdr:colOff>177800</xdr:colOff>
      <xdr:row>36</xdr:row>
      <xdr:rowOff>167640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32486</xdr:rowOff>
    </xdr:from>
    <xdr:to>
      <xdr:col>81</xdr:col>
      <xdr:colOff>50800</xdr:colOff>
      <xdr:row>38</xdr:row>
      <xdr:rowOff>107467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47586"/>
          <a:ext cx="889000" cy="74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6924</xdr:rowOff>
    </xdr:from>
    <xdr:to>
      <xdr:col>81</xdr:col>
      <xdr:colOff>101600</xdr:colOff>
      <xdr:row>37</xdr:row>
      <xdr:rowOff>108524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5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125051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2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12004</xdr:rowOff>
    </xdr:from>
    <xdr:to>
      <xdr:col>76</xdr:col>
      <xdr:colOff>114300</xdr:colOff>
      <xdr:row>38</xdr:row>
      <xdr:rowOff>107467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527104"/>
          <a:ext cx="889000" cy="9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42677</xdr:rowOff>
    </xdr:from>
    <xdr:to>
      <xdr:col>76</xdr:col>
      <xdr:colOff>165100</xdr:colOff>
      <xdr:row>37</xdr:row>
      <xdr:rowOff>144277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38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160804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6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12004</xdr:rowOff>
    </xdr:from>
    <xdr:to>
      <xdr:col>71</xdr:col>
      <xdr:colOff>177800</xdr:colOff>
      <xdr:row>38</xdr:row>
      <xdr:rowOff>129001</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flipV="1">
          <a:off x="12814300" y="6527104"/>
          <a:ext cx="889000" cy="11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42357</xdr:rowOff>
    </xdr:from>
    <xdr:to>
      <xdr:col>72</xdr:col>
      <xdr:colOff>38100</xdr:colOff>
      <xdr:row>37</xdr:row>
      <xdr:rowOff>143957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8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160484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6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168910</xdr:rowOff>
    </xdr:from>
    <xdr:to>
      <xdr:col>67</xdr:col>
      <xdr:colOff>101600</xdr:colOff>
      <xdr:row>37</xdr:row>
      <xdr:rowOff>99060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115587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1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144130</xdr:rowOff>
    </xdr:from>
    <xdr:to>
      <xdr:col>85</xdr:col>
      <xdr:colOff>177800</xdr:colOff>
      <xdr:row>38</xdr:row>
      <xdr:rowOff>74279</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877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59057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0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153137</xdr:rowOff>
    </xdr:from>
    <xdr:to>
      <xdr:col>81</xdr:col>
      <xdr:colOff>101600</xdr:colOff>
      <xdr:row>38</xdr:row>
      <xdr:rowOff>83286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96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74413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8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56667</xdr:rowOff>
    </xdr:from>
    <xdr:to>
      <xdr:col>76</xdr:col>
      <xdr:colOff>165100</xdr:colOff>
      <xdr:row>38</xdr:row>
      <xdr:rowOff>158267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5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149394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66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132654</xdr:rowOff>
    </xdr:from>
    <xdr:to>
      <xdr:col>72</xdr:col>
      <xdr:colOff>38100</xdr:colOff>
      <xdr:row>38</xdr:row>
      <xdr:rowOff>62804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47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53931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6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78201</xdr:rowOff>
    </xdr:from>
    <xdr:to>
      <xdr:col>67</xdr:col>
      <xdr:colOff>101600</xdr:colOff>
      <xdr:row>39</xdr:row>
      <xdr:rowOff>8351</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93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170928</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102232</xdr:rowOff>
    </xdr:from>
    <xdr:to>
      <xdr:col>85</xdr:col>
      <xdr:colOff>126364</xdr:colOff>
      <xdr:row>59</xdr:row>
      <xdr:rowOff>8701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4732"/>
          <a:ext cx="1269" cy="1449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12528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2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8701</xdr:rowOff>
    </xdr:from>
    <xdr:to>
      <xdr:col>86</xdr:col>
      <xdr:colOff>25400</xdr:colOff>
      <xdr:row>59</xdr:row>
      <xdr:rowOff>8701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24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48909</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171,442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102232</xdr:rowOff>
    </xdr:from>
    <xdr:to>
      <xdr:col>86</xdr:col>
      <xdr:colOff>25400</xdr:colOff>
      <xdr:row>50</xdr:row>
      <xdr:rowOff>102232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124710</xdr:rowOff>
    </xdr:from>
    <xdr:to>
      <xdr:col>85</xdr:col>
      <xdr:colOff>127000</xdr:colOff>
      <xdr:row>58</xdr:row>
      <xdr:rowOff>9268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5481300" y="9897360"/>
          <a:ext cx="838200" cy="56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168100</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978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145223</xdr:rowOff>
    </xdr:from>
    <xdr:to>
      <xdr:col>85</xdr:col>
      <xdr:colOff>177800</xdr:colOff>
      <xdr:row>57</xdr:row>
      <xdr:rowOff>75373</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74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67245</xdr:rowOff>
    </xdr:from>
    <xdr:to>
      <xdr:col>81</xdr:col>
      <xdr:colOff>50800</xdr:colOff>
      <xdr:row>58</xdr:row>
      <xdr:rowOff>9268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839895"/>
          <a:ext cx="889000" cy="11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105043</xdr:rowOff>
    </xdr:from>
    <xdr:to>
      <xdr:col>81</xdr:col>
      <xdr:colOff>101600</xdr:colOff>
      <xdr:row>58</xdr:row>
      <xdr:rowOff>35193</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877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51720</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45343</xdr:rowOff>
    </xdr:from>
    <xdr:to>
      <xdr:col>76</xdr:col>
      <xdr:colOff>114300</xdr:colOff>
      <xdr:row>57</xdr:row>
      <xdr:rowOff>67245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817993"/>
          <a:ext cx="889000" cy="2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127218</xdr:rowOff>
    </xdr:from>
    <xdr:to>
      <xdr:col>76</xdr:col>
      <xdr:colOff>165100</xdr:colOff>
      <xdr:row>58</xdr:row>
      <xdr:rowOff>57368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9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48495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99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7232</xdr:rowOff>
    </xdr:from>
    <xdr:to>
      <xdr:col>71</xdr:col>
      <xdr:colOff>177800</xdr:colOff>
      <xdr:row>57</xdr:row>
      <xdr:rowOff>45343</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608432"/>
          <a:ext cx="889000" cy="20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14420</xdr:rowOff>
    </xdr:from>
    <xdr:to>
      <xdr:col>72</xdr:col>
      <xdr:colOff>38100</xdr:colOff>
      <xdr:row>58</xdr:row>
      <xdr:rowOff>116020</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95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107147</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100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106394</xdr:rowOff>
    </xdr:from>
    <xdr:to>
      <xdr:col>67</xdr:col>
      <xdr:colOff>101600</xdr:colOff>
      <xdr:row>58</xdr:row>
      <xdr:rowOff>36544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7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27671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71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73910</xdr:rowOff>
    </xdr:from>
    <xdr:to>
      <xdr:col>85</xdr:col>
      <xdr:colOff>177800</xdr:colOff>
      <xdr:row>58</xdr:row>
      <xdr:rowOff>4060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4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52337</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82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129918</xdr:rowOff>
    </xdr:from>
    <xdr:to>
      <xdr:col>81</xdr:col>
      <xdr:colOff>101600</xdr:colOff>
      <xdr:row>58</xdr:row>
      <xdr:rowOff>60068</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90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51195</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9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16445</xdr:rowOff>
    </xdr:from>
    <xdr:to>
      <xdr:col>76</xdr:col>
      <xdr:colOff>165100</xdr:colOff>
      <xdr:row>57</xdr:row>
      <xdr:rowOff>118045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8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134572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56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165993</xdr:rowOff>
    </xdr:from>
    <xdr:to>
      <xdr:col>72</xdr:col>
      <xdr:colOff>38100</xdr:colOff>
      <xdr:row>57</xdr:row>
      <xdr:rowOff>96143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76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112670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54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127882</xdr:rowOff>
    </xdr:from>
    <xdr:to>
      <xdr:col>67</xdr:col>
      <xdr:colOff>101600</xdr:colOff>
      <xdr:row>56</xdr:row>
      <xdr:rowOff>58032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5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74559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3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33565</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035065"/>
          <a:ext cx="1269" cy="1608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151692</xdr:rowOff>
    </xdr:from>
    <xdr:ext cx="469744"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1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33565</xdr:rowOff>
    </xdr:from>
    <xdr:to>
      <xdr:col>86</xdr:col>
      <xdr:colOff>25400</xdr:colOff>
      <xdr:row>70</xdr:row>
      <xdr:rowOff>33565</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035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87774</xdr:rowOff>
    </xdr:from>
    <xdr:to>
      <xdr:col>85</xdr:col>
      <xdr:colOff>127000</xdr:colOff>
      <xdr:row>79</xdr:row>
      <xdr:rowOff>98879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5481300" y="13632324"/>
          <a:ext cx="838200" cy="1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36828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38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13951</xdr:rowOff>
    </xdr:from>
    <xdr:to>
      <xdr:col>85</xdr:col>
      <xdr:colOff>177800</xdr:colOff>
      <xdr:row>78</xdr:row>
      <xdr:rowOff>115551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3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87774</xdr:rowOff>
    </xdr:from>
    <xdr:to>
      <xdr:col>81</xdr:col>
      <xdr:colOff>50800</xdr:colOff>
      <xdr:row>79</xdr:row>
      <xdr:rowOff>97410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632324"/>
          <a:ext cx="889000" cy="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126293</xdr:rowOff>
    </xdr:from>
    <xdr:to>
      <xdr:col>81</xdr:col>
      <xdr:colOff>101600</xdr:colOff>
      <xdr:row>78</xdr:row>
      <xdr:rowOff>56443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32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72970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10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95613</xdr:rowOff>
    </xdr:from>
    <xdr:to>
      <xdr:col>76</xdr:col>
      <xdr:colOff>114300</xdr:colOff>
      <xdr:row>79</xdr:row>
      <xdr:rowOff>97410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3703300" y="13640163"/>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115188</xdr:rowOff>
    </xdr:from>
    <xdr:to>
      <xdr:col>76</xdr:col>
      <xdr:colOff>165100</xdr:colOff>
      <xdr:row>78</xdr:row>
      <xdr:rowOff>45338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31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61865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309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95613</xdr:rowOff>
    </xdr:from>
    <xdr:to>
      <xdr:col>71</xdr:col>
      <xdr:colOff>177800</xdr:colOff>
      <xdr:row>79</xdr:row>
      <xdr:rowOff>97735</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640163"/>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102780</xdr:rowOff>
    </xdr:from>
    <xdr:to>
      <xdr:col>72</xdr:col>
      <xdr:colOff>38100</xdr:colOff>
      <xdr:row>79</xdr:row>
      <xdr:rowOff>32930</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7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49457</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4017" y="1325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102780</xdr:rowOff>
    </xdr:from>
    <xdr:to>
      <xdr:col>67</xdr:col>
      <xdr:colOff>101600</xdr:colOff>
      <xdr:row>78</xdr:row>
      <xdr:rowOff>32930</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30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49457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7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36974</xdr:rowOff>
    </xdr:from>
    <xdr:to>
      <xdr:col>81</xdr:col>
      <xdr:colOff>101600</xdr:colOff>
      <xdr:row>79</xdr:row>
      <xdr:rowOff>138574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8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129701</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324333" y="136742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46610</xdr:rowOff>
    </xdr:from>
    <xdr:to>
      <xdr:col>76</xdr:col>
      <xdr:colOff>165100</xdr:colOff>
      <xdr:row>79</xdr:row>
      <xdr:rowOff>148210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139337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67650" y="136838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44813</xdr:rowOff>
    </xdr:from>
    <xdr:to>
      <xdr:col>72</xdr:col>
      <xdr:colOff>38100</xdr:colOff>
      <xdr:row>79</xdr:row>
      <xdr:rowOff>146413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8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137540</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820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46935</xdr:rowOff>
    </xdr:from>
    <xdr:to>
      <xdr:col>67</xdr:col>
      <xdr:colOff>101600</xdr:colOff>
      <xdr:row>79</xdr:row>
      <xdr:rowOff>148535</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139662</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89650" y="136842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70014</xdr:rowOff>
    </xdr:from>
    <xdr:to>
      <xdr:col>85</xdr:col>
      <xdr:colOff>126364</xdr:colOff>
      <xdr:row>98</xdr:row>
      <xdr:rowOff>81750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671964"/>
          <a:ext cx="1269" cy="1211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85577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81750</xdr:rowOff>
    </xdr:from>
    <xdr:to>
      <xdr:col>86</xdr:col>
      <xdr:colOff>25400</xdr:colOff>
      <xdr:row>98</xdr:row>
      <xdr:rowOff>81750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8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16691</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447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70014</xdr:rowOff>
    </xdr:from>
    <xdr:to>
      <xdr:col>86</xdr:col>
      <xdr:colOff>25400</xdr:colOff>
      <xdr:row>91</xdr:row>
      <xdr:rowOff>70014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671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71958</xdr:rowOff>
    </xdr:from>
    <xdr:to>
      <xdr:col>85</xdr:col>
      <xdr:colOff>127000</xdr:colOff>
      <xdr:row>98</xdr:row>
      <xdr:rowOff>81750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5481300" y="16874058"/>
          <a:ext cx="838200" cy="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139971</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084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117094</xdr:rowOff>
    </xdr:from>
    <xdr:to>
      <xdr:col>85</xdr:col>
      <xdr:colOff>177800</xdr:colOff>
      <xdr:row>95</xdr:row>
      <xdr:rowOff>47244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3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48718</xdr:rowOff>
    </xdr:from>
    <xdr:to>
      <xdr:col>81</xdr:col>
      <xdr:colOff>50800</xdr:colOff>
      <xdr:row>98</xdr:row>
      <xdr:rowOff>71958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850818"/>
          <a:ext cx="889000" cy="23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113379</xdr:rowOff>
    </xdr:from>
    <xdr:to>
      <xdr:col>81</xdr:col>
      <xdr:colOff>101600</xdr:colOff>
      <xdr:row>95</xdr:row>
      <xdr:rowOff>43529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60056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004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21361</xdr:rowOff>
    </xdr:from>
    <xdr:to>
      <xdr:col>76</xdr:col>
      <xdr:colOff>114300</xdr:colOff>
      <xdr:row>98</xdr:row>
      <xdr:rowOff>48718</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823461"/>
          <a:ext cx="889000" cy="2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112522</xdr:rowOff>
    </xdr:from>
    <xdr:to>
      <xdr:col>76</xdr:col>
      <xdr:colOff>165100</xdr:colOff>
      <xdr:row>95</xdr:row>
      <xdr:rowOff>42672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59199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170999</xdr:rowOff>
    </xdr:from>
    <xdr:to>
      <xdr:col>71</xdr:col>
      <xdr:colOff>177800</xdr:colOff>
      <xdr:row>98</xdr:row>
      <xdr:rowOff>21361</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2814300" y="16801649"/>
          <a:ext cx="889000" cy="2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113436</xdr:rowOff>
    </xdr:from>
    <xdr:to>
      <xdr:col>72</xdr:col>
      <xdr:colOff>38100</xdr:colOff>
      <xdr:row>95</xdr:row>
      <xdr:rowOff>43586</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60113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157327</xdr:rowOff>
    </xdr:from>
    <xdr:to>
      <xdr:col>67</xdr:col>
      <xdr:colOff>101600</xdr:colOff>
      <xdr:row>95</xdr:row>
      <xdr:rowOff>87477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104004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30950</xdr:rowOff>
    </xdr:from>
    <xdr:to>
      <xdr:col>85</xdr:col>
      <xdr:colOff>177800</xdr:colOff>
      <xdr:row>98</xdr:row>
      <xdr:rowOff>132550</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8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117327</xdr:rowOff>
    </xdr:from>
    <xdr:ext cx="469744"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74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21158</xdr:rowOff>
    </xdr:from>
    <xdr:to>
      <xdr:col>81</xdr:col>
      <xdr:colOff>101600</xdr:colOff>
      <xdr:row>98</xdr:row>
      <xdr:rowOff>122758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82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113885</xdr:rowOff>
    </xdr:from>
    <xdr:ext cx="469744"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46428" y="16915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169368</xdr:rowOff>
    </xdr:from>
    <xdr:to>
      <xdr:col>76</xdr:col>
      <xdr:colOff>165100</xdr:colOff>
      <xdr:row>98</xdr:row>
      <xdr:rowOff>99518</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80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90645</xdr:rowOff>
    </xdr:from>
    <xdr:ext cx="469744"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57428" y="16892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142011</xdr:rowOff>
    </xdr:from>
    <xdr:to>
      <xdr:col>72</xdr:col>
      <xdr:colOff>38100</xdr:colOff>
      <xdr:row>98</xdr:row>
      <xdr:rowOff>72161</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77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63288</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86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120199</xdr:rowOff>
    </xdr:from>
    <xdr:to>
      <xdr:col>67</xdr:col>
      <xdr:colOff>101600</xdr:colOff>
      <xdr:row>98</xdr:row>
      <xdr:rowOff>50349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75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41476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84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25400</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511800"/>
          <a:ext cx="1269"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143527</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87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25400</xdr:rowOff>
    </xdr:from>
    <xdr:to>
      <xdr:col>116</xdr:col>
      <xdr:colOff>152400</xdr:colOff>
      <xdr:row>32</xdr:row>
      <xdr:rowOff>25400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51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40970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166624</xdr:rowOff>
    </xdr:from>
    <xdr:to>
      <xdr:col>112</xdr:col>
      <xdr:colOff>38100</xdr:colOff>
      <xdr:row>37</xdr:row>
      <xdr:rowOff>96774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33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113301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1140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34036</xdr:rowOff>
    </xdr:from>
    <xdr:to>
      <xdr:col>107</xdr:col>
      <xdr:colOff>101600</xdr:colOff>
      <xdr:row>37</xdr:row>
      <xdr:rowOff>135636</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37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35</xdr:row>
      <xdr:rowOff>152163</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1529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54610</xdr:rowOff>
    </xdr:from>
    <xdr:to>
      <xdr:col>102</xdr:col>
      <xdr:colOff>165100</xdr:colOff>
      <xdr:row>36</xdr:row>
      <xdr:rowOff>156210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22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1287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56017" y="6002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116332</xdr:rowOff>
    </xdr:from>
    <xdr:to>
      <xdr:col>98</xdr:col>
      <xdr:colOff>38100</xdr:colOff>
      <xdr:row>38</xdr:row>
      <xdr:rowOff>46482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63009</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99333" y="62352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本市の特徴として、公債費が類似団体平均を大きく下回っていることがあげられ、これは借入に大きく依存しない財政運営を行っていることが要因である。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民生費は、住民一人当たり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191,356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円となっており、類似団体と同様に近年は上昇傾向にある。主に福祉関連経費の増によるものであり、今後も就学前教育・保育施設の整備や扶助費の増嵩などにより、上昇していくことが考えられる。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教育費は、住民一人当たり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59,127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円となっており、近年減少傾向にあったが、令和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年度は市公民館整備工事や、米野小学校の改築にかかる設計・監理委託料の増などにより、前年数値と比較して増加となった。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今後は、米野小学校の改築を控えており、さらに上昇していくことが考えられる。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今後も、老朽化が進む公共施設の改修や統合等に伴う市債の発行増により、実質公債費比率は上昇していくことが考えられるため、引き続き計画的な市債発行等により、健全な財政状況の維持に努める。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財政調整基金残高は、適切な財源の確保と歳出の精査により、令和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年度決算において取崩しを回避しており、前年度とほぼ同額を維持している。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また、昨年度に比べ実質収支が減少したことにより、実質単年度収支は赤字が続き、実質収支比率も前年度から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0.2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今後も、事務事業の見直し・統廃合など歳出の合理化等行財政改革を推進し、健全な行財政運営に努めていく。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愛知県小牧市</a:t>
          </a:r>
        </a:p>
      </xdr:txBody>
    </xdr:sp>
    <xdr:clientData/>
  </xdr:twoCellAnchor>
  <xdr:twoCellAnchor editAs="oneCell">
    <xdr:from>
      <xdr:col>1</xdr:col>
      <xdr:colOff>0</xdr:colOff>
      <xdr:row>3</xdr:row>
      <xdr:rowOff>28575</xdr:rowOff>
    </xdr:from>
    <xdr:to>
      <xdr:col>4</xdr:col>
      <xdr:colOff>914400</xdr:colOff>
      <xdr:row>5</xdr:row>
      <xdr:rowOff>1633</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年度に比べ、黒字額が減少し、標準財政規模は増加したため、標準財政規模に対する黒字の割合は減少している。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その主な要因は、一般会計の実質収支額（黒字額）が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百万円減少したことや、病院事業会計の剰余額が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1,136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百万円減少したこと、さらに水道事業会計の剰余額が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922</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標準財政規模が増加した主な要因は、標準税収入額のうち、基準財政収入額が増額となったことによる。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一般会計においては、昨年度より翌年度へ繰り越すべき財源が減少したものの、それ以上に形式収支が減少したため、実質収支額が減少した。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病院事業会計においては、経常利益の減少に伴う現金預金などの流動資産の減少により剰余額が減少した。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水道事業会計においては、現金預金や前払金の減少に伴う流動資産の減少により剰余額が減少した。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今後も各会計の状況を注視しながら、引き続き健全な財政状況の維持に努める。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66749111</v>
      </c>
      <c r="BO4" s="358"/>
      <c r="BP4" s="358"/>
      <c r="BQ4" s="358"/>
      <c r="BR4" s="358"/>
      <c r="BS4" s="358"/>
      <c r="BT4" s="358"/>
      <c r="BU4" s="359"/>
      <c r="BV4" s="357">
        <v>62988383</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4.4000000000000004</v>
      </c>
      <c r="CU4" s="364"/>
      <c r="CV4" s="364"/>
      <c r="CW4" s="364"/>
      <c r="CX4" s="364"/>
      <c r="CY4" s="364"/>
      <c r="CZ4" s="364"/>
      <c r="DA4" s="365"/>
      <c r="DB4" s="363">
        <v>4.5999999999999996</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64313596</v>
      </c>
      <c r="BO5" s="395"/>
      <c r="BP5" s="395"/>
      <c r="BQ5" s="395"/>
      <c r="BR5" s="395"/>
      <c r="BS5" s="395"/>
      <c r="BT5" s="395"/>
      <c r="BU5" s="396"/>
      <c r="BV5" s="394">
        <v>59446785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91.2</v>
      </c>
      <c r="CU5" s="392"/>
      <c r="CV5" s="392"/>
      <c r="CW5" s="392"/>
      <c r="CX5" s="392"/>
      <c r="CY5" s="392"/>
      <c r="CZ5" s="392"/>
      <c r="DA5" s="393"/>
      <c r="DB5" s="391">
        <v>92.9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2435515</v>
      </c>
      <c r="BO6" s="395"/>
      <c r="BP6" s="395"/>
      <c r="BQ6" s="395"/>
      <c r="BR6" s="395"/>
      <c r="BS6" s="395"/>
      <c r="BT6" s="395"/>
      <c r="BU6" s="396"/>
      <c r="BV6" s="394">
        <v>3541598</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91.2</v>
      </c>
      <c r="CU6" s="432"/>
      <c r="CV6" s="432"/>
      <c r="CW6" s="432"/>
      <c r="CX6" s="432"/>
      <c r="CY6" s="432"/>
      <c r="CZ6" s="432"/>
      <c r="DA6" s="433"/>
      <c r="DB6" s="431">
        <v>92.9</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90</v>
      </c>
      <c r="AV7" s="427"/>
      <c r="AW7" s="427"/>
      <c r="AX7" s="427"/>
      <c r="AY7" s="428" t="s">
        <v>102</v>
      </c>
      <c r="AZ7" s="429"/>
      <c r="BA7" s="429"/>
      <c r="BB7" s="429"/>
      <c r="BC7" s="429"/>
      <c r="BD7" s="429"/>
      <c r="BE7" s="429"/>
      <c r="BF7" s="429"/>
      <c r="BG7" s="429"/>
      <c r="BH7" s="429"/>
      <c r="BI7" s="429"/>
      <c r="BJ7" s="429"/>
      <c r="BK7" s="429"/>
      <c r="BL7" s="429"/>
      <c r="BM7" s="430"/>
      <c r="BN7" s="394">
        <v>782110</v>
      </c>
      <c r="BO7" s="395"/>
      <c r="BP7" s="395"/>
      <c r="BQ7" s="395"/>
      <c r="BR7" s="395"/>
      <c r="BS7" s="395"/>
      <c r="BT7" s="395"/>
      <c r="BU7" s="396"/>
      <c r="BV7" s="394">
        <v>1881565</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37632138</v>
      </c>
      <c r="CU7" s="395"/>
      <c r="CV7" s="395"/>
      <c r="CW7" s="395"/>
      <c r="CX7" s="395"/>
      <c r="CY7" s="395"/>
      <c r="CZ7" s="395"/>
      <c r="DA7" s="396"/>
      <c r="DB7" s="394">
        <v>36202034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1653405</v>
      </c>
      <c r="BO8" s="395"/>
      <c r="BP8" s="395"/>
      <c r="BQ8" s="395"/>
      <c r="BR8" s="395"/>
      <c r="BS8" s="395"/>
      <c r="BT8" s="395"/>
      <c r="BU8" s="396"/>
      <c r="BV8" s="394">
        <v>1660033</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1.21</v>
      </c>
      <c r="CU8" s="435"/>
      <c r="CV8" s="435"/>
      <c r="CW8" s="435"/>
      <c r="CX8" s="435"/>
      <c r="CY8" s="435"/>
      <c r="CZ8" s="435"/>
      <c r="DA8" s="436"/>
      <c r="DB8" s="434">
        <v>1.18</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148831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98</v>
      </c>
      <c r="AV9" s="427"/>
      <c r="AW9" s="427"/>
      <c r="AX9" s="427"/>
      <c r="AY9" s="428" t="s">
        <v>111</v>
      </c>
      <c r="AZ9" s="429"/>
      <c r="BA9" s="429"/>
      <c r="BB9" s="429"/>
      <c r="BC9" s="429"/>
      <c r="BD9" s="429"/>
      <c r="BE9" s="429"/>
      <c r="BF9" s="429"/>
      <c r="BG9" s="429"/>
      <c r="BH9" s="429"/>
      <c r="BI9" s="429"/>
      <c r="BJ9" s="429"/>
      <c r="BK9" s="429"/>
      <c r="BL9" s="429"/>
      <c r="BM9" s="430"/>
      <c r="BN9" s="394">
        <v>-52760</v>
      </c>
      <c r="BO9" s="395"/>
      <c r="BP9" s="395"/>
      <c r="BQ9" s="395"/>
      <c r="BR9" s="395"/>
      <c r="BS9" s="395"/>
      <c r="BT9" s="395"/>
      <c r="BU9" s="396"/>
      <c r="BV9" s="394">
        <v>-708161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2.2999999999999998</v>
      </c>
      <c r="CU9" s="392"/>
      <c r="CV9" s="392"/>
      <c r="CW9" s="392"/>
      <c r="CX9" s="392"/>
      <c r="CY9" s="392"/>
      <c r="CZ9" s="392"/>
      <c r="DA9" s="393"/>
      <c r="DB9" s="391">
        <v>2.4</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149462</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13010</v>
      </c>
      <c r="BO10" s="395"/>
      <c r="BP10" s="395"/>
      <c r="BQ10" s="395"/>
      <c r="BR10" s="395"/>
      <c r="BS10" s="395"/>
      <c r="BT10" s="395"/>
      <c r="BU10" s="396"/>
      <c r="BV10" s="394">
        <v>8589</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149025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137842</v>
      </c>
      <c r="S13" s="479"/>
      <c r="T13" s="479"/>
      <c r="U13" s="479"/>
      <c r="V13" s="480"/>
      <c r="W13" s="410" t="s">
        <v>131</v>
      </c>
      <c r="X13" s="411"/>
      <c r="Y13" s="411"/>
      <c r="Z13" s="411"/>
      <c r="AA13" s="411"/>
      <c r="AB13" s="401"/>
      <c r="AC13" s="445">
        <v>727</v>
      </c>
      <c r="AD13" s="446"/>
      <c r="AE13" s="446"/>
      <c r="AF13" s="446"/>
      <c r="AG13" s="488"/>
      <c r="AH13" s="445">
        <v>784</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-39750</v>
      </c>
      <c r="BO13" s="395"/>
      <c r="BP13" s="395"/>
      <c r="BQ13" s="395"/>
      <c r="BR13" s="395"/>
      <c r="BS13" s="395"/>
      <c r="BT13" s="395"/>
      <c r="BU13" s="396"/>
      <c r="BV13" s="394">
        <v>-699572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0.1</v>
      </c>
      <c r="CU13" s="392"/>
      <c r="CV13" s="392"/>
      <c r="CW13" s="392"/>
      <c r="CX13" s="392"/>
      <c r="CY13" s="392"/>
      <c r="CZ13" s="392"/>
      <c r="DA13" s="393"/>
      <c r="DB13" s="391">
        <v>0.8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149715</v>
      </c>
      <c r="S14" s="479"/>
      <c r="T14" s="479"/>
      <c r="U14" s="479"/>
      <c r="V14" s="480"/>
      <c r="W14" s="384"/>
      <c r="X14" s="385"/>
      <c r="Y14" s="385"/>
      <c r="Z14" s="385"/>
      <c r="AA14" s="385"/>
      <c r="AB14" s="374"/>
      <c r="AC14" s="481">
        <v>1.1000000000000001</v>
      </c>
      <c r="AD14" s="482"/>
      <c r="AE14" s="482"/>
      <c r="AF14" s="482"/>
      <c r="AG14" s="483"/>
      <c r="AH14" s="481">
        <v>1.2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138849</v>
      </c>
      <c r="S15" s="479"/>
      <c r="T15" s="479"/>
      <c r="U15" s="479"/>
      <c r="V15" s="480"/>
      <c r="W15" s="410" t="s">
        <v>137</v>
      </c>
      <c r="X15" s="411"/>
      <c r="Y15" s="411"/>
      <c r="Z15" s="411"/>
      <c r="AA15" s="411"/>
      <c r="AB15" s="401"/>
      <c r="AC15" s="445">
        <v>24530</v>
      </c>
      <c r="AD15" s="446"/>
      <c r="AE15" s="446"/>
      <c r="AF15" s="446"/>
      <c r="AG15" s="488"/>
      <c r="AH15" s="445">
        <v>24092</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29243962</v>
      </c>
      <c r="BO15" s="358"/>
      <c r="BP15" s="358"/>
      <c r="BQ15" s="358"/>
      <c r="BR15" s="358"/>
      <c r="BS15" s="358"/>
      <c r="BT15" s="358"/>
      <c r="BU15" s="359"/>
      <c r="BV15" s="357">
        <v>28178009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36.1</v>
      </c>
      <c r="AD16" s="482"/>
      <c r="AE16" s="482"/>
      <c r="AF16" s="482"/>
      <c r="AG16" s="483"/>
      <c r="AH16" s="481">
        <v>36.4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24174088</v>
      </c>
      <c r="BO16" s="395"/>
      <c r="BP16" s="395"/>
      <c r="BQ16" s="395"/>
      <c r="BR16" s="395"/>
      <c r="BS16" s="395"/>
      <c r="BT16" s="395"/>
      <c r="BU16" s="396"/>
      <c r="BV16" s="394">
        <v>23349312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42774</v>
      </c>
      <c r="AD17" s="446"/>
      <c r="AE17" s="446"/>
      <c r="AF17" s="446"/>
      <c r="AG17" s="488"/>
      <c r="AH17" s="445">
        <v>41237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37632138</v>
      </c>
      <c r="BO17" s="395"/>
      <c r="BP17" s="395"/>
      <c r="BQ17" s="395"/>
      <c r="BR17" s="395"/>
      <c r="BS17" s="395"/>
      <c r="BT17" s="395"/>
      <c r="BU17" s="396"/>
      <c r="BV17" s="394">
        <v>36202034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62.81</v>
      </c>
      <c r="M18" s="518"/>
      <c r="N18" s="518"/>
      <c r="O18" s="518"/>
      <c r="P18" s="518"/>
      <c r="Q18" s="518"/>
      <c r="R18" s="519"/>
      <c r="S18" s="519"/>
      <c r="T18" s="519"/>
      <c r="U18" s="519"/>
      <c r="V18" s="520"/>
      <c r="W18" s="412"/>
      <c r="X18" s="413"/>
      <c r="Y18" s="413"/>
      <c r="Z18" s="413"/>
      <c r="AA18" s="413"/>
      <c r="AB18" s="404"/>
      <c r="AC18" s="521">
        <v>62.9</v>
      </c>
      <c r="AD18" s="522"/>
      <c r="AE18" s="522"/>
      <c r="AF18" s="522"/>
      <c r="AG18" s="523"/>
      <c r="AH18" s="521">
        <v>62.4</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35391125</v>
      </c>
      <c r="BO18" s="395"/>
      <c r="BP18" s="395"/>
      <c r="BQ18" s="395"/>
      <c r="BR18" s="395"/>
      <c r="BS18" s="395"/>
      <c r="BT18" s="395"/>
      <c r="BU18" s="396"/>
      <c r="BV18" s="394">
        <v>34610176</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2370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45450194</v>
      </c>
      <c r="BO19" s="395"/>
      <c r="BP19" s="395"/>
      <c r="BQ19" s="395"/>
      <c r="BR19" s="395"/>
      <c r="BS19" s="395"/>
      <c r="BT19" s="395"/>
      <c r="BU19" s="396"/>
      <c r="BV19" s="394">
        <v>46125584</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62633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10093027</v>
      </c>
      <c r="BO22" s="358"/>
      <c r="BP22" s="358"/>
      <c r="BQ22" s="358"/>
      <c r="BR22" s="358"/>
      <c r="BS22" s="358"/>
      <c r="BT22" s="358"/>
      <c r="BU22" s="359"/>
      <c r="BV22" s="357">
        <v>8947048</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3588878</v>
      </c>
      <c r="BO23" s="395"/>
      <c r="BP23" s="395"/>
      <c r="BQ23" s="395"/>
      <c r="BR23" s="395"/>
      <c r="BS23" s="395"/>
      <c r="BT23" s="395"/>
      <c r="BU23" s="396"/>
      <c r="BV23" s="394">
        <v>3851666</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10750</v>
      </c>
      <c r="R24" s="446"/>
      <c r="S24" s="446"/>
      <c r="T24" s="446"/>
      <c r="U24" s="446"/>
      <c r="V24" s="488"/>
      <c r="W24" s="540"/>
      <c r="X24" s="541"/>
      <c r="Y24" s="542"/>
      <c r="Z24" s="444" t="s">
        <v>162</v>
      </c>
      <c r="AA24" s="424"/>
      <c r="AB24" s="424"/>
      <c r="AC24" s="424"/>
      <c r="AD24" s="424"/>
      <c r="AE24" s="424"/>
      <c r="AF24" s="424"/>
      <c r="AG24" s="425"/>
      <c r="AH24" s="445">
        <v>996</v>
      </c>
      <c r="AI24" s="446"/>
      <c r="AJ24" s="446"/>
      <c r="AK24" s="446"/>
      <c r="AL24" s="488"/>
      <c r="AM24" s="445">
        <v>3077640</v>
      </c>
      <c r="AN24" s="446"/>
      <c r="AO24" s="446"/>
      <c r="AP24" s="446"/>
      <c r="AQ24" s="446"/>
      <c r="AR24" s="488"/>
      <c r="AS24" s="445">
        <v>3090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10093027</v>
      </c>
      <c r="BO24" s="395"/>
      <c r="BP24" s="395"/>
      <c r="BQ24" s="395"/>
      <c r="BR24" s="395"/>
      <c r="BS24" s="395"/>
      <c r="BT24" s="395"/>
      <c r="BU24" s="396"/>
      <c r="BV24" s="394">
        <v>8947048</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8830</v>
      </c>
      <c r="R25" s="446"/>
      <c r="S25" s="446"/>
      <c r="T25" s="446"/>
      <c r="U25" s="446"/>
      <c r="V25" s="488"/>
      <c r="W25" s="540"/>
      <c r="X25" s="541"/>
      <c r="Y25" s="542"/>
      <c r="Z25" s="444" t="s">
        <v>165</v>
      </c>
      <c r="AA25" s="424"/>
      <c r="AB25" s="424"/>
      <c r="AC25" s="424"/>
      <c r="AD25" s="424"/>
      <c r="AE25" s="424"/>
      <c r="AF25" s="424"/>
      <c r="AG25" s="425"/>
      <c r="AH25" s="445">
        <v>160</v>
      </c>
      <c r="AI25" s="446"/>
      <c r="AJ25" s="446"/>
      <c r="AK25" s="446"/>
      <c r="AL25" s="488"/>
      <c r="AM25" s="445">
        <v>500160</v>
      </c>
      <c r="AN25" s="446"/>
      <c r="AO25" s="446"/>
      <c r="AP25" s="446"/>
      <c r="AQ25" s="446"/>
      <c r="AR25" s="488"/>
      <c r="AS25" s="445">
        <v>3126</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4283387</v>
      </c>
      <c r="BO25" s="358"/>
      <c r="BP25" s="358"/>
      <c r="BQ25" s="358"/>
      <c r="BR25" s="358"/>
      <c r="BS25" s="358"/>
      <c r="BT25" s="358"/>
      <c r="BU25" s="359"/>
      <c r="BV25" s="357">
        <v>3811946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7390</v>
      </c>
      <c r="R26" s="446"/>
      <c r="S26" s="446"/>
      <c r="T26" s="446"/>
      <c r="U26" s="446"/>
      <c r="V26" s="488"/>
      <c r="W26" s="540"/>
      <c r="X26" s="541"/>
      <c r="Y26" s="542"/>
      <c r="Z26" s="444" t="s">
        <v>168</v>
      </c>
      <c r="AA26" s="546"/>
      <c r="AB26" s="546"/>
      <c r="AC26" s="546"/>
      <c r="AD26" s="546"/>
      <c r="AE26" s="546"/>
      <c r="AF26" s="546"/>
      <c r="AG26" s="547"/>
      <c r="AH26" s="445">
        <v>22</v>
      </c>
      <c r="AI26" s="446"/>
      <c r="AJ26" s="446"/>
      <c r="AK26" s="446"/>
      <c r="AL26" s="488"/>
      <c r="AM26" s="445">
        <v>63382</v>
      </c>
      <c r="AN26" s="446"/>
      <c r="AO26" s="446"/>
      <c r="AP26" s="446"/>
      <c r="AQ26" s="446"/>
      <c r="AR26" s="488"/>
      <c r="AS26" s="445">
        <v>2881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5960</v>
      </c>
      <c r="R27" s="446"/>
      <c r="S27" s="446"/>
      <c r="T27" s="446"/>
      <c r="U27" s="446"/>
      <c r="V27" s="488"/>
      <c r="W27" s="540"/>
      <c r="X27" s="541"/>
      <c r="Y27" s="542"/>
      <c r="Z27" s="444" t="s">
        <v>171</v>
      </c>
      <c r="AA27" s="424"/>
      <c r="AB27" s="424"/>
      <c r="AC27" s="424"/>
      <c r="AD27" s="424"/>
      <c r="AE27" s="424"/>
      <c r="AF27" s="424"/>
      <c r="AG27" s="425"/>
      <c r="AH27" s="445">
        <v>6</v>
      </c>
      <c r="AI27" s="446"/>
      <c r="AJ27" s="446"/>
      <c r="AK27" s="446"/>
      <c r="AL27" s="488"/>
      <c r="AM27" s="445">
        <v>20113</v>
      </c>
      <c r="AN27" s="446"/>
      <c r="AO27" s="446"/>
      <c r="AP27" s="446"/>
      <c r="AQ27" s="446"/>
      <c r="AR27" s="488"/>
      <c r="AS27" s="445">
        <v>3352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4528374</v>
      </c>
      <c r="BO27" s="514"/>
      <c r="BP27" s="514"/>
      <c r="BQ27" s="514"/>
      <c r="BR27" s="514"/>
      <c r="BS27" s="514"/>
      <c r="BT27" s="514"/>
      <c r="BU27" s="515"/>
      <c r="BV27" s="513">
        <v>4525592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5340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6406605</v>
      </c>
      <c r="BO28" s="358"/>
      <c r="BP28" s="358"/>
      <c r="BQ28" s="358"/>
      <c r="BR28" s="358"/>
      <c r="BS28" s="358"/>
      <c r="BT28" s="358"/>
      <c r="BU28" s="359"/>
      <c r="BV28" s="357">
        <v>6393595</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23</v>
      </c>
      <c r="M29" s="446"/>
      <c r="N29" s="446"/>
      <c r="O29" s="446"/>
      <c r="P29" s="488"/>
      <c r="Q29" s="445">
        <v>5040</v>
      </c>
      <c r="R29" s="446"/>
      <c r="S29" s="446"/>
      <c r="T29" s="446"/>
      <c r="U29" s="446"/>
      <c r="V29" s="488"/>
      <c r="W29" s="543"/>
      <c r="X29" s="544"/>
      <c r="Y29" s="545"/>
      <c r="Z29" s="444" t="s">
        <v>177</v>
      </c>
      <c r="AA29" s="424"/>
      <c r="AB29" s="424"/>
      <c r="AC29" s="424"/>
      <c r="AD29" s="424"/>
      <c r="AE29" s="424"/>
      <c r="AF29" s="424"/>
      <c r="AG29" s="425"/>
      <c r="AH29" s="445">
        <v>1002</v>
      </c>
      <c r="AI29" s="446"/>
      <c r="AJ29" s="446"/>
      <c r="AK29" s="446"/>
      <c r="AL29" s="488"/>
      <c r="AM29" s="445">
        <v>3097753</v>
      </c>
      <c r="AN29" s="446"/>
      <c r="AO29" s="446"/>
      <c r="AP29" s="446"/>
      <c r="AQ29" s="446"/>
      <c r="AR29" s="488"/>
      <c r="AS29" s="445">
        <v>3092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t="s">
        <v>122</v>
      </c>
      <c r="BO29" s="395"/>
      <c r="BP29" s="395"/>
      <c r="BQ29" s="395"/>
      <c r="BR29" s="395"/>
      <c r="BS29" s="395"/>
      <c r="BT29" s="395"/>
      <c r="BU29" s="396"/>
      <c r="BV29" s="394" t="s">
        <v>122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100</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14546954</v>
      </c>
      <c r="BO30" s="514"/>
      <c r="BP30" s="514"/>
      <c r="BQ30" s="514"/>
      <c r="BR30" s="514"/>
      <c r="BS30" s="514"/>
      <c r="BT30" s="514"/>
      <c r="BU30" s="515"/>
      <c r="BV30" s="513">
        <v>14420233</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IF('各会計、関係団体の財政状況及び健全化判断比率'!B31="","",'各会計、関係団体の財政状況及び健全化判断比率'!B31)</f>
        <v>病院事業会計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IF('各会計、関係団体の財政状況及び健全化判断比率'!B34="","",'各会計、関係団体の財政状況及び健全化判断比率'!B34)</f>
        <v>尾張都市計画事業小牧文津土地区画整理事業特別会計</v>
      </c>
      <c r="BH34" s="585"/>
      <c r="BI34" s="585"/>
      <c r="BJ34" s="585"/>
      <c r="BK34" s="585"/>
      <c r="BL34" s="585"/>
      <c r="BM34" s="585"/>
      <c r="BN34" s="585"/>
      <c r="BO34" s="585"/>
      <c r="BP34" s="585"/>
      <c r="BQ34" s="585"/>
      <c r="BR34" s="585"/>
      <c r="BS34" s="585"/>
      <c r="BT34" s="585"/>
      <c r="BU34" s="585"/>
      <c r="BV34" s="163"/>
      <c r="BW34" s="584">
        <f>IF(BY34="","",MAX(C34:D43,U34:V43,AM34:AN43,BE34:BF43)+1)</f>
        <v>13</v>
      </c>
      <c r="BX34" s="584"/>
      <c r="BY34" s="585" t="str">
        <f>IF('各会計、関係団体の財政状況及び健全化判断比率'!B68="","",'各会計、関係団体の財政状況及び健全化判断比率'!B68)</f>
        <v>尾張東部火葬場管理組合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小牧都市開発㈱</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土地取得特別会計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IF('各会計、関係団体の財政状況及び健全化判断比率'!B32="","",'各会計、関係団体の財政状況及び健全化判断比率'!B32)</f>
        <v>水道事業会計</v>
      </c>
      <c r="AP35" s="585"/>
      <c r="AQ35" s="585"/>
      <c r="AR35" s="585"/>
      <c r="AS35" s="585"/>
      <c r="AT35" s="585"/>
      <c r="AU35" s="585"/>
      <c r="AV35" s="585"/>
      <c r="AW35" s="585"/>
      <c r="AX35" s="585"/>
      <c r="AY35" s="585"/>
      <c r="AZ35" s="585"/>
      <c r="BA35" s="585"/>
      <c r="BB35" s="585"/>
      <c r="BC35" s="585"/>
      <c r="BD35" s="163"/>
      <c r="BE35" s="584">
        <f t="shared" ref="BE35:BE43" si="1">IF(BG35="","",BE34+1)</f>
        <v>10</v>
      </c>
      <c r="BF35" s="584"/>
      <c r="BG35" s="585" t="str">
        <f>IF('各会計、関係団体の財政状況及び健全化判断比率'!B35="","",'各会計、関係団体の財政状況及び健全化判断比率'!B35)</f>
        <v>尾張都市計画事業小牧岩崎山前土地区画整理事業特別会計</v>
      </c>
      <c r="BH35" s="585"/>
      <c r="BI35" s="585"/>
      <c r="BJ35" s="585"/>
      <c r="BK35" s="585"/>
      <c r="BL35" s="585"/>
      <c r="BM35" s="585"/>
      <c r="BN35" s="585"/>
      <c r="BO35" s="585"/>
      <c r="BP35" s="585"/>
      <c r="BQ35" s="585"/>
      <c r="BR35" s="585"/>
      <c r="BS35" s="585"/>
      <c r="BT35" s="585"/>
      <c r="BU35" s="585"/>
      <c r="BV35" s="163"/>
      <c r="BW35" s="584">
        <f t="shared" ref="BW35:BW43" si="2">IF(BY35="","",BW34+1)</f>
        <v>14</v>
      </c>
      <c r="BX35" s="584"/>
      <c r="BY35" s="585" t="str">
        <f>IF('各会計、関係団体の財政状況及び健全化判断比率'!B69="","",'各会計、関係団体の財政状況及び健全化判断比率'!B69)</f>
        <v>春日井小牧看護専門学校管理組合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小牧市土地開発公社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f t="shared" si="0"/>
        <v>8</v>
      </c>
      <c r="AN36" s="584"/>
      <c r="AO36" s="585" t="str">
        <f>IF('各会計、関係団体の財政状況及び健全化判断比率'!B33="","",'各会計、関係団体の財政状況及び健全化判断比率'!B33)</f>
        <v>下水道事業会計</v>
      </c>
      <c r="AP36" s="585"/>
      <c r="AQ36" s="585"/>
      <c r="AR36" s="585"/>
      <c r="AS36" s="585"/>
      <c r="AT36" s="585"/>
      <c r="AU36" s="585"/>
      <c r="AV36" s="585"/>
      <c r="AW36" s="585"/>
      <c r="AX36" s="585"/>
      <c r="AY36" s="585"/>
      <c r="AZ36" s="585"/>
      <c r="BA36" s="585"/>
      <c r="BB36" s="585"/>
      <c r="BC36" s="585"/>
      <c r="BD36" s="163"/>
      <c r="BE36" s="584">
        <f t="shared" si="1"/>
        <v>11</v>
      </c>
      <c r="BF36" s="584"/>
      <c r="BG36" s="585" t="str">
        <f>IF('各会計、関係団体の財政状況及び健全化判断比率'!B36="","",'各会計、関係団体の財政状況及び健全化判断比率'!B36)</f>
        <v>尾張都市計画事業小牧南土地区画整理事業特別会計</v>
      </c>
      <c r="BH36" s="585"/>
      <c r="BI36" s="585"/>
      <c r="BJ36" s="585"/>
      <c r="BK36" s="585"/>
      <c r="BL36" s="585"/>
      <c r="BM36" s="585"/>
      <c r="BN36" s="585"/>
      <c r="BO36" s="585"/>
      <c r="BP36" s="585"/>
      <c r="BQ36" s="585"/>
      <c r="BR36" s="585"/>
      <c r="BS36" s="585"/>
      <c r="BT36" s="585"/>
      <c r="BU36" s="585"/>
      <c r="BV36" s="163"/>
      <c r="BW36" s="584">
        <f t="shared" si="2"/>
        <v>15</v>
      </c>
      <c r="BX36" s="584"/>
      <c r="BY36" s="585" t="str">
        <f>IF('各会計、関係団体の財政状況及び健全化判断比率'!B70="","",'各会計、関係団体の財政状況及び健全化判断比率'!B70)</f>
        <v>小牧岩倉衛生組合</v>
      </c>
      <c r="BZ36" s="585"/>
      <c r="CA36" s="585"/>
      <c r="CB36" s="585"/>
      <c r="CC36" s="585"/>
      <c r="CD36" s="585"/>
      <c r="CE36" s="585"/>
      <c r="CF36" s="585"/>
      <c r="CG36" s="585"/>
      <c r="CH36" s="585"/>
      <c r="CI36" s="585"/>
      <c r="CJ36" s="585"/>
      <c r="CK36" s="585"/>
      <c r="CL36" s="585"/>
      <c r="CM36" s="585"/>
      <c r="CN36" s="163"/>
      <c r="CO36" s="584">
        <f t="shared" si="3"/>
        <v>20</v>
      </c>
      <c r="CP36" s="584"/>
      <c r="CQ36" s="585" t="str">
        <f>IF('各会計、関係団体の財政状況及び健全化判断比率'!BS9="","",'各会計、関係団体の財政状況及び健全化判断比率'!BS9)</f>
        <v>（一財）小牧市スポーツ協会</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f t="shared" si="1"/>
        <v>12</v>
      </c>
      <c r="BF37" s="584"/>
      <c r="BG37" s="585" t="str">
        <f>IF('各会計、関係団体の財政状況及び健全化判断比率'!B37="","",'各会計、関係団体の財政状況及び健全化判断比率'!B37)</f>
        <v>尾張都市計画事業小牧本庄土地区画整理事業特別会計</v>
      </c>
      <c r="BH37" s="585"/>
      <c r="BI37" s="585"/>
      <c r="BJ37" s="585"/>
      <c r="BK37" s="585"/>
      <c r="BL37" s="585"/>
      <c r="BM37" s="585"/>
      <c r="BN37" s="585"/>
      <c r="BO37" s="585"/>
      <c r="BP37" s="585"/>
      <c r="BQ37" s="585"/>
      <c r="BR37" s="585"/>
      <c r="BS37" s="585"/>
      <c r="BT37" s="585"/>
      <c r="BU37" s="585"/>
      <c r="BV37" s="163"/>
      <c r="BW37" s="584">
        <f t="shared" si="2"/>
        <v>16</v>
      </c>
      <c r="BX37" s="584"/>
      <c r="BY37" s="585" t="str">
        <f>IF('各会計、関係団体の財政状況及び健全化判断比率'!B71="","",'各会計、関係団体の財政状況及び健全化判断比率'!B71)</f>
        <v>愛知県後期高齢者医療広域連合（一般会計）</v>
      </c>
      <c r="BZ37" s="585"/>
      <c r="CA37" s="585"/>
      <c r="CB37" s="585"/>
      <c r="CC37" s="585"/>
      <c r="CD37" s="585"/>
      <c r="CE37" s="585"/>
      <c r="CF37" s="585"/>
      <c r="CG37" s="585"/>
      <c r="CH37" s="585"/>
      <c r="CI37" s="585"/>
      <c r="CJ37" s="585"/>
      <c r="CK37" s="585"/>
      <c r="CL37" s="585"/>
      <c r="CM37" s="585"/>
      <c r="CN37" s="163"/>
      <c r="CO37" s="584">
        <f t="shared" si="3"/>
        <v>21</v>
      </c>
      <c r="CP37" s="584"/>
      <c r="CQ37" s="585" t="str">
        <f>IF('各会計、関係団体の財政状況及び健全化判断比率'!BS10="","",'各会計、関係団体の財政状況及び健全化判断比率'!BS10)</f>
        <v>（一財）小牧市民文化財団</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17</v>
      </c>
      <c r="BX38" s="584"/>
      <c r="BY38" s="585" t="str">
        <f>IF('各会計、関係団体の財政状況及び健全化判断比率'!B72="","",'各会計、関係団体の財政状況及び健全化判断比率'!B72)</f>
        <v>愛知県後期高齢者医療広域連合（後期高齢者医療特別会計）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li2qEqWLsfRozMUjsXphjkjTxppUiNE5aQQdrnYdeEppCX5Nr1JeBhZVG49FR9RZtk6ZNUEMr5Wcwdc0sda3Ug==" saltValue="ccP9hiK2Gd6QC5fu3qgRZ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36" t="s">
        <v>539</v>
      </c>
      <c r="D34" s="1136"/>
      <c r="E34" s="1137"/>
      <c r="F34" s="32">
        <v>37.04</v>
      </c>
      <c r="G34" s="33">
        <v>37.39</v>
      </c>
      <c r="H34" s="33">
        <v>38.049999999999997</v>
      </c>
      <c r="I34" s="33">
        <v>32.729999999999997</v>
      </c>
      <c r="J34" s="34">
        <v>28.47</v>
      </c>
      <c r="K34" s="22"/>
      <c r="L34" s="22"/>
      <c r="M34" s="22"/>
      <c r="N34" s="22"/>
      <c r="O34" s="22"/>
      <c r="P34" s="22"/>
    </row>
    <row r="35" spans="1:16" ht="39" customHeight="1" x14ac:dyDescent="0.15">
      <c r="A35" s="22"/>
      <c r="B35" s="35"/>
      <c r="C35" s="1132" t="s">
        <v>540</v>
      </c>
      <c r="D35" s="1132"/>
      <c r="E35" s="1133"/>
      <c r="F35" s="36">
        <v>15.61</v>
      </c>
      <c r="G35" s="37">
        <v>16.66</v>
      </c>
      <c r="H35" s="37">
        <v>11.55</v>
      </c>
      <c r="I35" s="37">
        <v>9.67</v>
      </c>
      <c r="J35" s="38">
        <v>6.85</v>
      </c>
      <c r="K35" s="22"/>
      <c r="L35" s="22"/>
      <c r="M35" s="22"/>
      <c r="N35" s="22"/>
      <c r="O35" s="22"/>
      <c r="P35" s="22"/>
    </row>
    <row r="36" spans="1:16" ht="39" customHeight="1" x14ac:dyDescent="0.15">
      <c r="A36" s="22"/>
      <c r="B36" s="35"/>
      <c r="C36" s="1132" t="s">
        <v>541</v>
      </c>
      <c r="D36" s="1132"/>
      <c r="E36" s="1133"/>
      <c r="F36" s="36">
        <v>4.3099999999999996</v>
      </c>
      <c r="G36" s="37">
        <v>4.8</v>
      </c>
      <c r="H36" s="37">
        <v>6.75</v>
      </c>
      <c r="I36" s="37">
        <v>4.71</v>
      </c>
      <c r="J36" s="38">
        <v>4.3899999999999997</v>
      </c>
      <c r="K36" s="22"/>
      <c r="L36" s="22"/>
      <c r="M36" s="22"/>
      <c r="N36" s="22"/>
      <c r="O36" s="22"/>
      <c r="P36" s="22"/>
    </row>
    <row r="37" spans="1:16" ht="39" customHeight="1" x14ac:dyDescent="0.15">
      <c r="A37" s="22"/>
      <c r="B37" s="35"/>
      <c r="C37" s="1132" t="s">
        <v>542</v>
      </c>
      <c r="D37" s="1132"/>
      <c r="E37" s="1133"/>
      <c r="F37" s="36">
        <v>0.26</v>
      </c>
      <c r="G37" s="37">
        <v>0.31</v>
      </c>
      <c r="H37" s="37">
        <v>0.36</v>
      </c>
      <c r="I37" s="37">
        <v>0.35</v>
      </c>
      <c r="J37" s="38">
        <v>0.39</v>
      </c>
      <c r="K37" s="22"/>
      <c r="L37" s="22"/>
      <c r="M37" s="22"/>
      <c r="N37" s="22"/>
      <c r="O37" s="22"/>
      <c r="P37" s="22"/>
    </row>
    <row r="38" spans="1:16" ht="39" customHeight="1" x14ac:dyDescent="0.15">
      <c r="A38" s="22"/>
      <c r="B38" s="35"/>
      <c r="C38" s="1132" t="s">
        <v>543</v>
      </c>
      <c r="D38" s="1132"/>
      <c r="E38" s="1133"/>
      <c r="F38" s="36">
        <v>0.37</v>
      </c>
      <c r="G38" s="37">
        <v>0.38</v>
      </c>
      <c r="H38" s="37">
        <v>0.28999999999999998</v>
      </c>
      <c r="I38" s="37">
        <v>0.08</v>
      </c>
      <c r="J38" s="38">
        <v>0.36</v>
      </c>
      <c r="K38" s="22"/>
      <c r="L38" s="22"/>
      <c r="M38" s="22"/>
      <c r="N38" s="22"/>
      <c r="O38" s="22"/>
      <c r="P38" s="22"/>
    </row>
    <row r="39" spans="1:16" ht="39" customHeight="1" x14ac:dyDescent="0.15">
      <c r="A39" s="22"/>
      <c r="B39" s="35"/>
      <c r="C39" s="1132" t="s">
        <v>544</v>
      </c>
      <c r="D39" s="1132"/>
      <c r="E39" s="1133"/>
      <c r="F39" s="36">
        <v>0.04</v>
      </c>
      <c r="G39" s="37">
        <v>0.04</v>
      </c>
      <c r="H39" s="37">
        <v>0.03</v>
      </c>
      <c r="I39" s="37">
        <v>0.06</v>
      </c>
      <c r="J39" s="38">
        <v>0.16</v>
      </c>
      <c r="K39" s="22"/>
      <c r="L39" s="22"/>
      <c r="M39" s="22"/>
      <c r="N39" s="22"/>
      <c r="O39" s="22"/>
      <c r="P39" s="22"/>
    </row>
    <row r="40" spans="1:16" ht="39" customHeight="1" x14ac:dyDescent="0.15">
      <c r="A40" s="22"/>
      <c r="B40" s="35"/>
      <c r="C40" s="1132" t="s">
        <v>545</v>
      </c>
      <c r="D40" s="1132"/>
      <c r="E40" s="1133"/>
      <c r="F40" s="36">
        <v>0.05</v>
      </c>
      <c r="G40" s="37">
        <v>0.01</v>
      </c>
      <c r="H40" s="37">
        <v>0.04</v>
      </c>
      <c r="I40" s="37">
        <v>0.4</v>
      </c>
      <c r="J40" s="38">
        <v>7.0000000000000007E-2</v>
      </c>
      <c r="K40" s="22"/>
      <c r="L40" s="22"/>
      <c r="M40" s="22"/>
      <c r="N40" s="22"/>
      <c r="O40" s="22"/>
      <c r="P40" s="22"/>
    </row>
    <row r="41" spans="1:16" ht="39" customHeight="1" x14ac:dyDescent="0.15">
      <c r="A41" s="22"/>
      <c r="B41" s="35"/>
      <c r="C41" s="1132" t="s">
        <v>546</v>
      </c>
      <c r="D41" s="1132"/>
      <c r="E41" s="1133"/>
      <c r="F41" s="36">
        <v>0.04</v>
      </c>
      <c r="G41" s="37">
        <v>7.0000000000000007E-2</v>
      </c>
      <c r="H41" s="37">
        <v>0.04</v>
      </c>
      <c r="I41" s="37">
        <v>0.03</v>
      </c>
      <c r="J41" s="38">
        <v>0.06</v>
      </c>
      <c r="K41" s="22"/>
      <c r="L41" s="22"/>
      <c r="M41" s="22"/>
      <c r="N41" s="22"/>
      <c r="O41" s="22"/>
      <c r="P41" s="22"/>
    </row>
    <row r="42" spans="1:16" ht="39" customHeight="1" x14ac:dyDescent="0.15">
      <c r="A42" s="22"/>
      <c r="B42" s="39"/>
      <c r="C42" s="1132" t="s">
        <v>547</v>
      </c>
      <c r="D42" s="1132"/>
      <c r="E42" s="1133"/>
      <c r="F42" s="36" t="s">
        <v>492</v>
      </c>
      <c r="G42" s="37" t="s">
        <v>492</v>
      </c>
      <c r="H42" s="37" t="s">
        <v>492</v>
      </c>
      <c r="I42" s="37" t="s">
        <v>492</v>
      </c>
      <c r="J42" s="38" t="s">
        <v>492</v>
      </c>
      <c r="K42" s="22"/>
      <c r="L42" s="22"/>
      <c r="M42" s="22"/>
      <c r="N42" s="22"/>
      <c r="O42" s="22"/>
      <c r="P42" s="22"/>
    </row>
    <row r="43" spans="1:16" ht="39" customHeight="1" thickBot="1" x14ac:dyDescent="0.2">
      <c r="A43" s="22"/>
      <c r="B43" s="40"/>
      <c r="C43" s="1134" t="s">
        <v>548</v>
      </c>
      <c r="D43" s="1134"/>
      <c r="E43" s="1135"/>
      <c r="F43" s="41">
        <v>0.06</v>
      </c>
      <c r="G43" s="42">
        <v>0.06</v>
      </c>
      <c r="H43" s="42">
        <v>0.08</v>
      </c>
      <c r="I43" s="42">
        <v>0.1</v>
      </c>
      <c r="J43" s="43">
        <v>0.11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5iEwYyiiuAMYU45M0IFCupX7VpEwWzlBw2ChOh1rmLStZ9hSfheus2gDWlGlrCDY+qOIhvpDZxHZx5h1p4Mknw==" saltValue="DHlFk17DV4Lr063povW4B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531</v>
      </c>
      <c r="L44" s="54" t="s">
        <v>532</v>
      </c>
      <c r="M44" s="54" t="s">
        <v>533</v>
      </c>
      <c r="N44" s="54" t="s">
        <v>534</v>
      </c>
      <c r="O44" s="55" t="s">
        <v>535</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1269</v>
      </c>
      <c r="L45" s="58">
        <v>1191</v>
      </c>
      <c r="M45" s="58">
        <v>1019</v>
      </c>
      <c r="N45" s="58">
        <v>892</v>
      </c>
      <c r="O45" s="59">
        <v>877</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492</v>
      </c>
      <c r="L46" s="62" t="s">
        <v>492</v>
      </c>
      <c r="M46" s="62" t="s">
        <v>492</v>
      </c>
      <c r="N46" s="62" t="s">
        <v>492</v>
      </c>
      <c r="O46" s="63" t="s">
        <v>492</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492</v>
      </c>
      <c r="L47" s="62" t="s">
        <v>492</v>
      </c>
      <c r="M47" s="62" t="s">
        <v>492</v>
      </c>
      <c r="N47" s="62" t="s">
        <v>492</v>
      </c>
      <c r="O47" s="63" t="s">
        <v>492</v>
      </c>
      <c r="P47" s="46"/>
      <c r="Q47" s="46"/>
      <c r="R47" s="46"/>
      <c r="S47" s="46"/>
      <c r="T47" s="46"/>
      <c r="U47" s="46"/>
    </row>
    <row r="48" spans="1:21" ht="30.75" customHeight="1" x14ac:dyDescent="0.15">
      <c r="A48" s="46"/>
      <c r="B48" s="1140"/>
      <c r="C48" s="1141"/>
      <c r="D48" s="60"/>
      <c r="E48" s="1146" t="s">
        <v>13</v>
      </c>
      <c r="F48" s="1146"/>
      <c r="G48" s="1146"/>
      <c r="H48" s="1146"/>
      <c r="I48" s="1146"/>
      <c r="J48" s="1147"/>
      <c r="K48" s="61">
        <v>1822</v>
      </c>
      <c r="L48" s="62">
        <v>1874</v>
      </c>
      <c r="M48" s="62">
        <v>1640</v>
      </c>
      <c r="N48" s="62">
        <v>1670</v>
      </c>
      <c r="O48" s="63">
        <v>1423</v>
      </c>
      <c r="P48" s="46"/>
      <c r="Q48" s="46"/>
      <c r="R48" s="46"/>
      <c r="S48" s="46"/>
      <c r="T48" s="46"/>
      <c r="U48" s="46"/>
    </row>
    <row r="49" spans="1:21" ht="30.75" customHeight="1" x14ac:dyDescent="0.15">
      <c r="A49" s="46"/>
      <c r="B49" s="1140"/>
      <c r="C49" s="1141"/>
      <c r="D49" s="60"/>
      <c r="E49" s="1146" t="s">
        <v>14</v>
      </c>
      <c r="F49" s="1146"/>
      <c r="G49" s="1146"/>
      <c r="H49" s="1146"/>
      <c r="I49" s="1146"/>
      <c r="J49" s="1147"/>
      <c r="K49" s="61">
        <v>441</v>
      </c>
      <c r="L49" s="62">
        <v>462</v>
      </c>
      <c r="M49" s="62">
        <v>478</v>
      </c>
      <c r="N49" s="62">
        <v>478</v>
      </c>
      <c r="O49" s="63">
        <v>477</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492</v>
      </c>
      <c r="L50" s="62" t="s">
        <v>492</v>
      </c>
      <c r="M50" s="62" t="s">
        <v>492</v>
      </c>
      <c r="N50" s="62" t="s">
        <v>492</v>
      </c>
      <c r="O50" s="63" t="s">
        <v>492</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492</v>
      </c>
      <c r="L51" s="62" t="s">
        <v>492</v>
      </c>
      <c r="M51" s="62" t="s">
        <v>492</v>
      </c>
      <c r="N51" s="62" t="s">
        <v>492</v>
      </c>
      <c r="O51" s="63" t="s">
        <v>492</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3580</v>
      </c>
      <c r="L52" s="62">
        <v>2981</v>
      </c>
      <c r="M52" s="62">
        <v>2915</v>
      </c>
      <c r="N52" s="62">
        <v>3021</v>
      </c>
      <c r="O52" s="63">
        <v>2838</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-48</v>
      </c>
      <c r="L53" s="67">
        <v>546</v>
      </c>
      <c r="M53" s="67">
        <v>222</v>
      </c>
      <c r="N53" s="67">
        <v>19</v>
      </c>
      <c r="O53" s="68">
        <v>-61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549</v>
      </c>
      <c r="L57" s="79" t="s">
        <v>550</v>
      </c>
      <c r="M57" s="79" t="s">
        <v>551</v>
      </c>
      <c r="N57" s="79" t="s">
        <v>552</v>
      </c>
      <c r="O57" s="80" t="s">
        <v>553</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569</v>
      </c>
      <c r="L58" s="82" t="s">
        <v>569</v>
      </c>
      <c r="M58" s="82" t="s">
        <v>569</v>
      </c>
      <c r="N58" s="82" t="s">
        <v>569</v>
      </c>
      <c r="O58" s="83" t="s">
        <v>569</v>
      </c>
    </row>
    <row r="59" spans="1:21" ht="31.5" customHeight="1" x14ac:dyDescent="0.15">
      <c r="B59" s="1156"/>
      <c r="C59" s="1157"/>
      <c r="D59" s="1163" t="s">
        <v>26</v>
      </c>
      <c r="E59" s="1164"/>
      <c r="F59" s="1164"/>
      <c r="G59" s="1164"/>
      <c r="H59" s="1164"/>
      <c r="I59" s="1164"/>
      <c r="J59" s="1165"/>
      <c r="K59" s="84" t="s">
        <v>569</v>
      </c>
      <c r="L59" s="85" t="s">
        <v>569</v>
      </c>
      <c r="M59" s="85" t="s">
        <v>569</v>
      </c>
      <c r="N59" s="85" t="s">
        <v>569</v>
      </c>
      <c r="O59" s="86" t="s">
        <v>569</v>
      </c>
    </row>
    <row r="60" spans="1:21" ht="31.5" customHeight="1" thickBot="1" x14ac:dyDescent="0.2">
      <c r="B60" s="1158"/>
      <c r="C60" s="1159"/>
      <c r="D60" s="1166" t="s">
        <v>27</v>
      </c>
      <c r="E60" s="1167"/>
      <c r="F60" s="1167"/>
      <c r="G60" s="1167"/>
      <c r="H60" s="1167"/>
      <c r="I60" s="1167"/>
      <c r="J60" s="1168"/>
      <c r="K60" s="87" t="s">
        <v>569</v>
      </c>
      <c r="L60" s="88" t="s">
        <v>569</v>
      </c>
      <c r="M60" s="88" t="s">
        <v>569</v>
      </c>
      <c r="N60" s="88" t="s">
        <v>569</v>
      </c>
      <c r="O60" s="89" t="s">
        <v>569</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y6T8nS43tt26pNDUT+qNZt9KAEEONoGV8r9VET1wdQSLWGEHOExX5g7wEoinugsxeoG/MJacZuR/qwr4tQSeXw==" saltValue="M4zdO50wPd3vdbGLSBShq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531</v>
      </c>
      <c r="J40" s="101" t="s">
        <v>532</v>
      </c>
      <c r="K40" s="101" t="s">
        <v>533</v>
      </c>
      <c r="L40" s="101" t="s">
        <v>534</v>
      </c>
      <c r="M40" s="102" t="s">
        <v>535</v>
      </c>
    </row>
    <row r="41" spans="2:13" ht="27.75" customHeight="1" x14ac:dyDescent="0.15">
      <c r="B41" s="1169" t="s">
        <v>30</v>
      </c>
      <c r="C41" s="1170"/>
      <c r="D41" s="103"/>
      <c r="E41" s="1175" t="s">
        <v>31</v>
      </c>
      <c r="F41" s="1175"/>
      <c r="G41" s="1175"/>
      <c r="H41" s="1176"/>
      <c r="I41" s="330">
        <v>7277</v>
      </c>
      <c r="J41" s="331">
        <v>8355</v>
      </c>
      <c r="K41" s="331">
        <v>8405</v>
      </c>
      <c r="L41" s="331">
        <v>8147</v>
      </c>
      <c r="M41" s="332">
        <v>9152</v>
      </c>
    </row>
    <row r="42" spans="2:13" ht="27.75" customHeight="1" x14ac:dyDescent="0.15">
      <c r="B42" s="1171"/>
      <c r="C42" s="1172"/>
      <c r="D42" s="104"/>
      <c r="E42" s="1177" t="s">
        <v>32</v>
      </c>
      <c r="F42" s="1177"/>
      <c r="G42" s="1177"/>
      <c r="H42" s="1178"/>
      <c r="I42" s="333">
        <v>483</v>
      </c>
      <c r="J42" s="334">
        <v>215</v>
      </c>
      <c r="K42" s="334">
        <v>1</v>
      </c>
      <c r="L42" s="334">
        <v>553</v>
      </c>
      <c r="M42" s="335">
        <v>646</v>
      </c>
    </row>
    <row r="43" spans="2:13" ht="27.75" customHeight="1" x14ac:dyDescent="0.15">
      <c r="B43" s="1171"/>
      <c r="C43" s="1172"/>
      <c r="D43" s="104"/>
      <c r="E43" s="1177" t="s">
        <v>33</v>
      </c>
      <c r="F43" s="1177"/>
      <c r="G43" s="1177"/>
      <c r="H43" s="1178"/>
      <c r="I43" s="333">
        <v>19695</v>
      </c>
      <c r="J43" s="334">
        <v>16983</v>
      </c>
      <c r="K43" s="334">
        <v>13915</v>
      </c>
      <c r="L43" s="334">
        <v>13078</v>
      </c>
      <c r="M43" s="335">
        <v>12314</v>
      </c>
    </row>
    <row r="44" spans="2:13" ht="27.75" customHeight="1" x14ac:dyDescent="0.15">
      <c r="B44" s="1171"/>
      <c r="C44" s="1172"/>
      <c r="D44" s="104"/>
      <c r="E44" s="1177" t="s">
        <v>34</v>
      </c>
      <c r="F44" s="1177"/>
      <c r="G44" s="1177"/>
      <c r="H44" s="1178"/>
      <c r="I44" s="333">
        <v>4045</v>
      </c>
      <c r="J44" s="334">
        <v>3598</v>
      </c>
      <c r="K44" s="334">
        <v>3141</v>
      </c>
      <c r="L44" s="334">
        <v>2675</v>
      </c>
      <c r="M44" s="335">
        <v>2210</v>
      </c>
    </row>
    <row r="45" spans="2:13" ht="27.75" customHeight="1" x14ac:dyDescent="0.15">
      <c r="B45" s="1171"/>
      <c r="C45" s="1172"/>
      <c r="D45" s="104"/>
      <c r="E45" s="1177" t="s">
        <v>35</v>
      </c>
      <c r="F45" s="1177"/>
      <c r="G45" s="1177"/>
      <c r="H45" s="1178"/>
      <c r="I45" s="333">
        <v>7125</v>
      </c>
      <c r="J45" s="334">
        <v>7219</v>
      </c>
      <c r="K45" s="334">
        <v>7240</v>
      </c>
      <c r="L45" s="334">
        <v>7586</v>
      </c>
      <c r="M45" s="335">
        <v>7634</v>
      </c>
    </row>
    <row r="46" spans="2:13" ht="27.75" customHeight="1" x14ac:dyDescent="0.15">
      <c r="B46" s="1171"/>
      <c r="C46" s="1172"/>
      <c r="D46" s="105"/>
      <c r="E46" s="1177" t="s">
        <v>36</v>
      </c>
      <c r="F46" s="1177"/>
      <c r="G46" s="1177"/>
      <c r="H46" s="1178"/>
      <c r="I46" s="333" t="s">
        <v>492</v>
      </c>
      <c r="J46" s="334">
        <v>79</v>
      </c>
      <c r="K46" s="334" t="s">
        <v>492</v>
      </c>
      <c r="L46" s="334">
        <v>507</v>
      </c>
      <c r="M46" s="335" t="s">
        <v>492</v>
      </c>
    </row>
    <row r="47" spans="2:13" ht="27.75" customHeight="1" x14ac:dyDescent="0.15">
      <c r="B47" s="1171"/>
      <c r="C47" s="1172"/>
      <c r="D47" s="106"/>
      <c r="E47" s="1179" t="s">
        <v>37</v>
      </c>
      <c r="F47" s="1180"/>
      <c r="G47" s="1180"/>
      <c r="H47" s="1181"/>
      <c r="I47" s="333" t="s">
        <v>492</v>
      </c>
      <c r="J47" s="334" t="s">
        <v>492</v>
      </c>
      <c r="K47" s="334" t="s">
        <v>492</v>
      </c>
      <c r="L47" s="334" t="s">
        <v>492</v>
      </c>
      <c r="M47" s="335" t="s">
        <v>492</v>
      </c>
    </row>
    <row r="48" spans="2:13" ht="27.75" customHeight="1" x14ac:dyDescent="0.15">
      <c r="B48" s="1171"/>
      <c r="C48" s="1172"/>
      <c r="D48" s="104"/>
      <c r="E48" s="1177" t="s">
        <v>38</v>
      </c>
      <c r="F48" s="1177"/>
      <c r="G48" s="1177"/>
      <c r="H48" s="1178"/>
      <c r="I48" s="333" t="s">
        <v>492</v>
      </c>
      <c r="J48" s="334" t="s">
        <v>492</v>
      </c>
      <c r="K48" s="334" t="s">
        <v>492</v>
      </c>
      <c r="L48" s="334" t="s">
        <v>492</v>
      </c>
      <c r="M48" s="335" t="s">
        <v>492</v>
      </c>
    </row>
    <row r="49" spans="2:13" ht="27.75" customHeight="1" x14ac:dyDescent="0.15">
      <c r="B49" s="1173"/>
      <c r="C49" s="1174"/>
      <c r="D49" s="104"/>
      <c r="E49" s="1177" t="s">
        <v>39</v>
      </c>
      <c r="F49" s="1177"/>
      <c r="G49" s="1177"/>
      <c r="H49" s="1178"/>
      <c r="I49" s="333" t="s">
        <v>492</v>
      </c>
      <c r="J49" s="334" t="s">
        <v>492</v>
      </c>
      <c r="K49" s="334" t="s">
        <v>492</v>
      </c>
      <c r="L49" s="334" t="s">
        <v>492</v>
      </c>
      <c r="M49" s="335" t="s">
        <v>492</v>
      </c>
    </row>
    <row r="50" spans="2:13" ht="27.75" customHeight="1" x14ac:dyDescent="0.15">
      <c r="B50" s="1182" t="s">
        <v>40</v>
      </c>
      <c r="C50" s="1183"/>
      <c r="D50" s="107"/>
      <c r="E50" s="1177" t="s">
        <v>41</v>
      </c>
      <c r="F50" s="1177"/>
      <c r="G50" s="1177"/>
      <c r="H50" s="1178"/>
      <c r="I50" s="333">
        <v>24417</v>
      </c>
      <c r="J50" s="334">
        <v>25504</v>
      </c>
      <c r="K50" s="334">
        <v>24684</v>
      </c>
      <c r="L50" s="334">
        <v>24331</v>
      </c>
      <c r="M50" s="335">
        <v>23588</v>
      </c>
    </row>
    <row r="51" spans="2:13" ht="27.75" customHeight="1" x14ac:dyDescent="0.15">
      <c r="B51" s="1171"/>
      <c r="C51" s="1172"/>
      <c r="D51" s="104"/>
      <c r="E51" s="1177" t="s">
        <v>42</v>
      </c>
      <c r="F51" s="1177"/>
      <c r="G51" s="1177"/>
      <c r="H51" s="1178"/>
      <c r="I51" s="333">
        <v>7992</v>
      </c>
      <c r="J51" s="334">
        <v>7890</v>
      </c>
      <c r="K51" s="334">
        <v>7498</v>
      </c>
      <c r="L51" s="334">
        <v>8335</v>
      </c>
      <c r="M51" s="335">
        <v>8468</v>
      </c>
    </row>
    <row r="52" spans="2:13" ht="27.75" customHeight="1" x14ac:dyDescent="0.15">
      <c r="B52" s="1173"/>
      <c r="C52" s="1174"/>
      <c r="D52" s="104"/>
      <c r="E52" s="1177" t="s">
        <v>43</v>
      </c>
      <c r="F52" s="1177"/>
      <c r="G52" s="1177"/>
      <c r="H52" s="1178"/>
      <c r="I52" s="333">
        <v>21440</v>
      </c>
      <c r="J52" s="334">
        <v>20298</v>
      </c>
      <c r="K52" s="334">
        <v>18716</v>
      </c>
      <c r="L52" s="334">
        <v>17287</v>
      </c>
      <c r="M52" s="335">
        <v>16111</v>
      </c>
    </row>
    <row r="53" spans="2:13" ht="27.75" customHeight="1" thickBot="1" x14ac:dyDescent="0.2">
      <c r="B53" s="1184" t="s">
        <v>19</v>
      </c>
      <c r="C53" s="1185"/>
      <c r="D53" s="108"/>
      <c r="E53" s="1186" t="s">
        <v>44</v>
      </c>
      <c r="F53" s="1186"/>
      <c r="G53" s="1186"/>
      <c r="H53" s="1187"/>
      <c r="I53" s="336">
        <v>-15224</v>
      </c>
      <c r="J53" s="337">
        <v>-17245</v>
      </c>
      <c r="K53" s="337">
        <v>-18197</v>
      </c>
      <c r="L53" s="337">
        <v>-17405</v>
      </c>
      <c r="M53" s="338">
        <v>-16210</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RxYoUIleb/vxqDjO2oUSasUmZfjKZ7ss3aR1dOPf+PNGL8TTs4PlCqIJ3W25timOr+a/AApYvUa2vSESjDAFhQ==" saltValue="+RFYEMIDsNsn4t/pz2zS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533</v>
      </c>
      <c r="G54" s="117" t="s">
        <v>534</v>
      </c>
      <c r="H54" s="118" t="s">
        <v>535</v>
      </c>
    </row>
    <row r="55" spans="2:8" ht="52.5" customHeight="1" x14ac:dyDescent="0.15">
      <c r="B55" s="119"/>
      <c r="C55" s="1196" t="s">
        <v>46</v>
      </c>
      <c r="D55" s="1196"/>
      <c r="E55" s="1197"/>
      <c r="F55" s="339">
        <v>6385</v>
      </c>
      <c r="G55" s="339">
        <v>6394</v>
      </c>
      <c r="H55" s="340">
        <v>6407</v>
      </c>
    </row>
    <row r="56" spans="2:8" ht="52.5" customHeight="1" x14ac:dyDescent="0.15">
      <c r="B56" s="120"/>
      <c r="C56" s="1198" t="s">
        <v>47</v>
      </c>
      <c r="D56" s="1198"/>
      <c r="E56" s="1199"/>
      <c r="F56" s="341" t="s">
        <v>492</v>
      </c>
      <c r="G56" s="341" t="s">
        <v>492</v>
      </c>
      <c r="H56" s="342" t="s">
        <v>492</v>
      </c>
    </row>
    <row r="57" spans="2:8" ht="53.25" customHeight="1" x14ac:dyDescent="0.15">
      <c r="B57" s="120"/>
      <c r="C57" s="1200" t="s">
        <v>48</v>
      </c>
      <c r="D57" s="1200"/>
      <c r="E57" s="1201"/>
      <c r="F57" s="343">
        <v>14540</v>
      </c>
      <c r="G57" s="343">
        <v>14420</v>
      </c>
      <c r="H57" s="344">
        <v>14547</v>
      </c>
    </row>
    <row r="58" spans="2:8" ht="45.75" customHeight="1" x14ac:dyDescent="0.15">
      <c r="B58" s="121"/>
      <c r="C58" s="1188" t="s">
        <v>564</v>
      </c>
      <c r="D58" s="1189"/>
      <c r="E58" s="1190"/>
      <c r="F58" s="345">
        <v>4702</v>
      </c>
      <c r="G58" s="345">
        <v>4932</v>
      </c>
      <c r="H58" s="346">
        <v>4988</v>
      </c>
    </row>
    <row r="59" spans="2:8" ht="45.75" customHeight="1" x14ac:dyDescent="0.15">
      <c r="B59" s="121"/>
      <c r="C59" s="1188" t="s">
        <v>565</v>
      </c>
      <c r="D59" s="1189"/>
      <c r="E59" s="1190"/>
      <c r="F59" s="345">
        <v>5035</v>
      </c>
      <c r="G59" s="345">
        <v>4428</v>
      </c>
      <c r="H59" s="346">
        <v>4248</v>
      </c>
    </row>
    <row r="60" spans="2:8" ht="45.75" customHeight="1" x14ac:dyDescent="0.15">
      <c r="B60" s="121"/>
      <c r="C60" s="1188" t="s">
        <v>566</v>
      </c>
      <c r="D60" s="1189"/>
      <c r="E60" s="1190"/>
      <c r="F60" s="345">
        <v>2176</v>
      </c>
      <c r="G60" s="345">
        <v>2231</v>
      </c>
      <c r="H60" s="346">
        <v>2280</v>
      </c>
    </row>
    <row r="61" spans="2:8" ht="45.75" customHeight="1" x14ac:dyDescent="0.15">
      <c r="B61" s="121"/>
      <c r="C61" s="1188" t="s">
        <v>567</v>
      </c>
      <c r="D61" s="1189"/>
      <c r="E61" s="1190"/>
      <c r="F61" s="345">
        <v>953</v>
      </c>
      <c r="G61" s="345">
        <v>1029</v>
      </c>
      <c r="H61" s="346">
        <v>1065</v>
      </c>
    </row>
    <row r="62" spans="2:8" ht="45.75" customHeight="1" thickBot="1" x14ac:dyDescent="0.2">
      <c r="B62" s="122"/>
      <c r="C62" s="1191" t="s">
        <v>568</v>
      </c>
      <c r="D62" s="1192"/>
      <c r="E62" s="1193"/>
      <c r="F62" s="347">
        <v>671</v>
      </c>
      <c r="G62" s="347">
        <v>644</v>
      </c>
      <c r="H62" s="348">
        <v>628</v>
      </c>
    </row>
    <row r="63" spans="2:8" ht="52.5" customHeight="1" thickBot="1" x14ac:dyDescent="0.2">
      <c r="B63" s="123"/>
      <c r="C63" s="1194" t="s">
        <v>49</v>
      </c>
      <c r="D63" s="1194"/>
      <c r="E63" s="1195"/>
      <c r="F63" s="349">
        <v>20925</v>
      </c>
      <c r="G63" s="349">
        <v>20814</v>
      </c>
      <c r="H63" s="350">
        <v>20954</v>
      </c>
    </row>
    <row r="64" spans="2:8" x14ac:dyDescent="0.15"/>
  </sheetData>
  <sheetProtection algorithmName="SHA-512" hashValue="nfBipNXPextvpHyX0mL6Jc2U1l97B2CqRaja5l08SIU5m9PD5OQwACAW8ONc+igpxRUG05975EHceqNHwfnFiw==" saltValue="ZnhfEW6YakHnGwAL+Xxi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530</v>
      </c>
      <c r="G2" s="137"/>
      <c r="H2" s="138"/>
    </row>
    <row r="3" spans="1:8" x14ac:dyDescent="0.15">
      <c r="A3" s="134" t="s">
        <v>523</v>
      </c>
      <c r="B3" s="139"/>
      <c r="C3" s="140"/>
      <c r="D3" s="141">
        <v>76996</v>
      </c>
      <c r="E3" s="142"/>
      <c r="F3" s="143">
        <v>56416</v>
      </c>
      <c r="G3" s="144"/>
      <c r="H3" s="145"/>
    </row>
    <row r="4" spans="1:8" x14ac:dyDescent="0.15">
      <c r="A4" s="146"/>
      <c r="B4" s="147"/>
      <c r="C4" s="148"/>
      <c r="D4" s="149">
        <v>42454</v>
      </c>
      <c r="E4" s="150"/>
      <c r="F4" s="151">
        <v>32623</v>
      </c>
      <c r="G4" s="152"/>
      <c r="H4" s="153"/>
    </row>
    <row r="5" spans="1:8" x14ac:dyDescent="0.15">
      <c r="A5" s="134" t="s">
        <v>525</v>
      </c>
      <c r="B5" s="139"/>
      <c r="C5" s="140"/>
      <c r="D5" s="141">
        <v>49428</v>
      </c>
      <c r="E5" s="142"/>
      <c r="F5" s="143">
        <v>49217</v>
      </c>
      <c r="G5" s="144"/>
      <c r="H5" s="145"/>
    </row>
    <row r="6" spans="1:8" x14ac:dyDescent="0.15">
      <c r="A6" s="146"/>
      <c r="B6" s="147"/>
      <c r="C6" s="148"/>
      <c r="D6" s="149">
        <v>24985</v>
      </c>
      <c r="E6" s="150"/>
      <c r="F6" s="151">
        <v>27232</v>
      </c>
      <c r="G6" s="152"/>
      <c r="H6" s="153"/>
    </row>
    <row r="7" spans="1:8" x14ac:dyDescent="0.15">
      <c r="A7" s="134" t="s">
        <v>526</v>
      </c>
      <c r="B7" s="139"/>
      <c r="C7" s="140"/>
      <c r="D7" s="141">
        <v>39012</v>
      </c>
      <c r="E7" s="142"/>
      <c r="F7" s="143">
        <v>49211</v>
      </c>
      <c r="G7" s="144"/>
      <c r="H7" s="145"/>
    </row>
    <row r="8" spans="1:8" x14ac:dyDescent="0.15">
      <c r="A8" s="146"/>
      <c r="B8" s="147"/>
      <c r="C8" s="148"/>
      <c r="D8" s="149">
        <v>25813</v>
      </c>
      <c r="E8" s="150"/>
      <c r="F8" s="151">
        <v>28367</v>
      </c>
      <c r="G8" s="152"/>
      <c r="H8" s="153"/>
    </row>
    <row r="9" spans="1:8" x14ac:dyDescent="0.15">
      <c r="A9" s="134" t="s">
        <v>527</v>
      </c>
      <c r="B9" s="139"/>
      <c r="C9" s="140"/>
      <c r="D9" s="141">
        <v>28762</v>
      </c>
      <c r="E9" s="142"/>
      <c r="F9" s="143">
        <v>51738</v>
      </c>
      <c r="G9" s="144"/>
      <c r="H9" s="145"/>
    </row>
    <row r="10" spans="1:8" x14ac:dyDescent="0.15">
      <c r="A10" s="146"/>
      <c r="B10" s="147"/>
      <c r="C10" s="148"/>
      <c r="D10" s="149">
        <v>25049</v>
      </c>
      <c r="E10" s="150"/>
      <c r="F10" s="151">
        <v>30360</v>
      </c>
      <c r="G10" s="152"/>
      <c r="H10" s="153"/>
    </row>
    <row r="11" spans="1:8" x14ac:dyDescent="0.15">
      <c r="A11" s="134" t="s">
        <v>528</v>
      </c>
      <c r="B11" s="139"/>
      <c r="C11" s="140"/>
      <c r="D11" s="141">
        <v>43132</v>
      </c>
      <c r="E11" s="142"/>
      <c r="F11" s="143">
        <v>67158</v>
      </c>
      <c r="G11" s="144"/>
      <c r="H11" s="145"/>
    </row>
    <row r="12" spans="1:8" x14ac:dyDescent="0.15">
      <c r="A12" s="146"/>
      <c r="B12" s="147"/>
      <c r="C12" s="154"/>
      <c r="D12" s="149">
        <v>37981</v>
      </c>
      <c r="E12" s="150"/>
      <c r="F12" s="151">
        <v>42077</v>
      </c>
      <c r="G12" s="152"/>
      <c r="H12" s="153"/>
    </row>
    <row r="13" spans="1:8" x14ac:dyDescent="0.15">
      <c r="A13" s="134"/>
      <c r="B13" s="139"/>
      <c r="C13" s="140"/>
      <c r="D13" s="141">
        <v>47466</v>
      </c>
      <c r="E13" s="142"/>
      <c r="F13" s="143">
        <v>54748</v>
      </c>
      <c r="G13" s="155"/>
      <c r="H13" s="145"/>
    </row>
    <row r="14" spans="1:8" x14ac:dyDescent="0.15">
      <c r="A14" s="146"/>
      <c r="B14" s="147"/>
      <c r="C14" s="148"/>
      <c r="D14" s="149">
        <v>31256</v>
      </c>
      <c r="E14" s="150"/>
      <c r="F14" s="151">
        <v>32132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4.3099999999999996</v>
      </c>
      <c r="C19" s="156">
        <f>ROUND(VALUE(SUBSTITUTE(実質収支比率等に係る経年分析!G$48,"▲","-")),2)</f>
        <v>4.8099999999999996</v>
      </c>
      <c r="D19" s="156">
        <f>ROUND(VALUE(SUBSTITUTE(実質収支比率等に係る経年分析!H$48,"▲","-")),2)</f>
        <v>6.76</v>
      </c>
      <c r="E19" s="156">
        <f>ROUND(VALUE(SUBSTITUTE(実質収支比率等に係る経年分析!I$48,"▲","-")),2)</f>
        <v>4.59</v>
      </c>
      <c r="F19" s="156">
        <f>ROUND(VALUE(SUBSTITUTE(実質収支比率等に係る経年分析!J$48,"▲","-")),2)</f>
        <v>4.3899999999999997</v>
      </c>
    </row>
    <row r="20" spans="1:11" x14ac:dyDescent="0.15">
      <c r="A20" s="156" t="s">
        <v>53</v>
      </c>
      <c r="B20" s="156">
        <f>ROUND(VALUE(SUBSTITUTE(実質収支比率等に係る経年分析!F$47,"▲","-")),2)</f>
        <v>18.739999999999998</v>
      </c>
      <c r="C20" s="156">
        <f>ROUND(VALUE(SUBSTITUTE(実質収支比率等に係る経年分析!G$47,"▲","-")),2)</f>
        <v>20.309999999999999</v>
      </c>
      <c r="D20" s="156">
        <f>ROUND(VALUE(SUBSTITUTE(実質収支比率等に係る経年分析!H$47,"▲","-")),2)</f>
        <v>18.23</v>
      </c>
      <c r="E20" s="156">
        <f>ROUND(VALUE(SUBSTITUTE(実質収支比率等に係る経年分析!I$47,"▲","-")),2)</f>
        <v>17.66</v>
      </c>
      <c r="F20" s="156">
        <f>ROUND(VALUE(SUBSTITUTE(実質収支比率等に係る経年分析!J$47,"▲","-")),2)</f>
        <v>17.02</v>
      </c>
    </row>
    <row r="21" spans="1:11" x14ac:dyDescent="0.15">
      <c r="A21" s="156" t="s">
        <v>54</v>
      </c>
      <c r="B21" s="156">
        <f>IF(ISNUMBER(VALUE(SUBSTITUTE(実質収支比率等に係る経年分析!F$49,"▲","-"))),ROUND(VALUE(SUBSTITUTE(実質収支比率等に係る経年分析!F$49,"▲","-")),2),NA())</f>
        <v>-3.19</v>
      </c>
      <c r="C21" s="156">
        <f>IF(ISNUMBER(VALUE(SUBSTITUTE(実質収支比率等に係る経年分析!G$49,"▲","-"))),ROUND(VALUE(SUBSTITUTE(実質収支比率等に係る経年分析!G$49,"▲","-")),2),NA())</f>
        <v>0.17</v>
      </c>
      <c r="D21" s="156">
        <f>IF(ISNUMBER(VALUE(SUBSTITUTE(実質収支比率等に係る経年分析!H$49,"▲","-"))),ROUND(VALUE(SUBSTITUTE(実質収支比率等に係る経年分析!H$49,"▲","-")),2),NA())</f>
        <v>1.06</v>
      </c>
      <c r="E21" s="156">
        <f>IF(ISNUMBER(VALUE(SUBSTITUTE(実質収支比率等に係る経年分析!I$49,"▲","-"))),ROUND(VALUE(SUBSTITUTE(実質収支比率等に係る経年分析!I$49,"▲","-")),2),NA())</f>
        <v>-1.93</v>
      </c>
      <c r="F21" s="156">
        <f>IF(ISNUMBER(VALUE(SUBSTITUTE(実質収支比率等に係る経年分析!J$49,"▲","-"))),ROUND(VALUE(SUBSTITUTE(実質収支比率等に係る経年分析!J$49,"▲","-")),2),NA())</f>
        <v>-0.11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0.06</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0.06</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0.08</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0.1</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国民健康保険事業特別会計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7.0000000000000007E-2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0.03</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0.06</v>
      </c>
    </row>
    <row r="30" spans="1:11" x14ac:dyDescent="0.15">
      <c r="A30" s="157" t="str">
        <f>IF(連結実質赤字比率に係る赤字・黒字の構成分析!C$40="",NA(),連結実質赤字比率に係る赤字・黒字の構成分析!C$40)</f>
        <v>尾張都市計画事業小牧岩崎山前土地区画整理事業特別会計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0.05</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0.04</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0.4</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7.0000000000000007E-2</v>
      </c>
    </row>
    <row r="31" spans="1:11" x14ac:dyDescent="0.15">
      <c r="A31" s="157" t="str">
        <f>IF(連結実質赤字比率に係る赤字・黒字の構成分析!C$39="",NA(),連結実質赤字比率に係る赤字・黒字の構成分析!C$39)</f>
        <v>尾張都市計画事業小牧文津土地区画整理事業特別会計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0.04</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0.06</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0.16</v>
      </c>
    </row>
    <row r="32" spans="1:11" x14ac:dyDescent="0.15">
      <c r="A32" s="157" t="str">
        <f>IF(連結実質赤字比率に係る赤字・黒字の構成分析!C$38="",NA(),連結実質赤字比率に係る赤字・黒字の構成分析!C$38)</f>
        <v>介護保険事業特別会計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0.28999999999999998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0.36</v>
      </c>
    </row>
    <row r="33" spans="1:16" x14ac:dyDescent="0.15">
      <c r="A33" s="157" t="str">
        <f>IF(連結実質赤字比率に係る赤字・黒字の構成分析!C$37="",NA(),連結実質赤字比率に係る赤字・黒字の構成分析!C$37)</f>
        <v>下水道事業会計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0.26</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0.31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0.36</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0.35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0.39</v>
      </c>
    </row>
    <row r="34" spans="1:16" x14ac:dyDescent="0.15">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4.3099999999999996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4.8</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6.75</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4.71</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4.3899999999999997</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15.61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16.66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11.55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9.67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6.85</v>
      </c>
    </row>
    <row r="36" spans="1:16" x14ac:dyDescent="0.15">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37.04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37.39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38.049999999999997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32.729999999999997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28.47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3580</v>
      </c>
      <c r="E42" s="158"/>
      <c r="F42" s="158"/>
      <c r="G42" s="158">
        <f>'実質公債費比率（分子）の構造'!L$52</f>
        <v>2981</v>
      </c>
      <c r="H42" s="158"/>
      <c r="I42" s="158"/>
      <c r="J42" s="158">
        <f>'実質公債費比率（分子）の構造'!M$52</f>
        <v>2915</v>
      </c>
      <c r="K42" s="158"/>
      <c r="L42" s="158"/>
      <c r="M42" s="158">
        <f>'実質公債費比率（分子）の構造'!N$52</f>
        <v>3021</v>
      </c>
      <c r="N42" s="158"/>
      <c r="O42" s="158"/>
      <c r="P42" s="158">
        <f>'実質公債費比率（分子）の構造'!O$52</f>
        <v>2838</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441</v>
      </c>
      <c r="C45" s="158"/>
      <c r="D45" s="158"/>
      <c r="E45" s="158">
        <f>'実質公債費比率（分子）の構造'!L$49</f>
        <v>462</v>
      </c>
      <c r="F45" s="158"/>
      <c r="G45" s="158"/>
      <c r="H45" s="158">
        <f>'実質公債費比率（分子）の構造'!M$49</f>
        <v>478</v>
      </c>
      <c r="I45" s="158"/>
      <c r="J45" s="158"/>
      <c r="K45" s="158">
        <f>'実質公債費比率（分子）の構造'!N$49</f>
        <v>478</v>
      </c>
      <c r="L45" s="158"/>
      <c r="M45" s="158"/>
      <c r="N45" s="158">
        <f>'実質公債費比率（分子）の構造'!O$49</f>
        <v>477</v>
      </c>
      <c r="O45" s="158"/>
      <c r="P45" s="158"/>
    </row>
    <row r="46" spans="1:16" x14ac:dyDescent="0.15">
      <c r="A46" s="158" t="s">
        <v>64</v>
      </c>
      <c r="B46" s="158">
        <f>'実質公債費比率（分子）の構造'!K$48</f>
        <v>1822</v>
      </c>
      <c r="C46" s="158"/>
      <c r="D46" s="158"/>
      <c r="E46" s="158">
        <f>'実質公債費比率（分子）の構造'!L$48</f>
        <v>1874</v>
      </c>
      <c r="F46" s="158"/>
      <c r="G46" s="158"/>
      <c r="H46" s="158">
        <f>'実質公債費比率（分子）の構造'!M$48</f>
        <v>1640</v>
      </c>
      <c r="I46" s="158"/>
      <c r="J46" s="158"/>
      <c r="K46" s="158">
        <f>'実質公債費比率（分子）の構造'!N$48</f>
        <v>1670</v>
      </c>
      <c r="L46" s="158"/>
      <c r="M46" s="158"/>
      <c r="N46" s="158">
        <f>'実質公債費比率（分子）の構造'!O$48</f>
        <v>1423</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1269</v>
      </c>
      <c r="C49" s="158"/>
      <c r="D49" s="158"/>
      <c r="E49" s="158">
        <f>'実質公債費比率（分子）の構造'!L$45</f>
        <v>1191</v>
      </c>
      <c r="F49" s="158"/>
      <c r="G49" s="158"/>
      <c r="H49" s="158">
        <f>'実質公債費比率（分子）の構造'!M$45</f>
        <v>1019</v>
      </c>
      <c r="I49" s="158"/>
      <c r="J49" s="158"/>
      <c r="K49" s="158">
        <f>'実質公債費比率（分子）の構造'!N$45</f>
        <v>892</v>
      </c>
      <c r="L49" s="158"/>
      <c r="M49" s="158"/>
      <c r="N49" s="158">
        <f>'実質公債費比率（分子）の構造'!O$45</f>
        <v>877</v>
      </c>
      <c r="O49" s="158"/>
      <c r="P49" s="158"/>
    </row>
    <row r="50" spans="1:16" x14ac:dyDescent="0.15">
      <c r="A50" s="158" t="s">
        <v>67</v>
      </c>
      <c r="B50" s="158" t="e">
        <f>NA()</f>
        <v>#N/A</v>
      </c>
      <c r="C50" s="158">
        <f>IF(ISNUMBER('実質公債費比率（分子）の構造'!K$53),'実質公債費比率（分子）の構造'!K$53,NA())</f>
        <v>-48</v>
      </c>
      <c r="D50" s="158" t="e">
        <f>NA()</f>
        <v>#N/A</v>
      </c>
      <c r="E50" s="158" t="e">
        <f>NA()</f>
        <v>#N/A</v>
      </c>
      <c r="F50" s="158">
        <f>IF(ISNUMBER('実質公債費比率（分子）の構造'!L$53),'実質公債費比率（分子）の構造'!L$53,NA())</f>
        <v>546</v>
      </c>
      <c r="G50" s="158" t="e">
        <f>NA()</f>
        <v>#N/A</v>
      </c>
      <c r="H50" s="158" t="e">
        <f>NA()</f>
        <v>#N/A</v>
      </c>
      <c r="I50" s="158">
        <f>IF(ISNUMBER('実質公債費比率（分子）の構造'!M$53),'実質公債費比率（分子）の構造'!M$53,NA())</f>
        <v>222</v>
      </c>
      <c r="J50" s="158" t="e">
        <f>NA()</f>
        <v>#N/A</v>
      </c>
      <c r="K50" s="158" t="e">
        <f>NA()</f>
        <v>#N/A</v>
      </c>
      <c r="L50" s="158">
        <f>IF(ISNUMBER('実質公債費比率（分子）の構造'!N$53),'実質公債費比率（分子）の構造'!N$53,NA())</f>
        <v>19</v>
      </c>
      <c r="M50" s="158" t="e">
        <f>NA()</f>
        <v>#N/A</v>
      </c>
      <c r="N50" s="158" t="e">
        <f>NA()</f>
        <v>#N/A</v>
      </c>
      <c r="O50" s="158">
        <f>IF(ISNUMBER('実質公債費比率（分子）の構造'!O$53),'実質公債費比率（分子）の構造'!O$53,NA())</f>
        <v>-61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21440</v>
      </c>
      <c r="E56" s="157"/>
      <c r="F56" s="157"/>
      <c r="G56" s="157">
        <f>'将来負担比率（分子）の構造'!J$52</f>
        <v>20298</v>
      </c>
      <c r="H56" s="157"/>
      <c r="I56" s="157"/>
      <c r="J56" s="157">
        <f>'将来負担比率（分子）の構造'!K$52</f>
        <v>18716</v>
      </c>
      <c r="K56" s="157"/>
      <c r="L56" s="157"/>
      <c r="M56" s="157">
        <f>'将来負担比率（分子）の構造'!L$52</f>
        <v>17287</v>
      </c>
      <c r="N56" s="157"/>
      <c r="O56" s="157"/>
      <c r="P56" s="157">
        <f>'将来負担比率（分子）の構造'!M$52</f>
        <v>16111</v>
      </c>
    </row>
    <row r="57" spans="1:16" x14ac:dyDescent="0.15">
      <c r="A57" s="157" t="s">
        <v>42</v>
      </c>
      <c r="B57" s="157"/>
      <c r="C57" s="157"/>
      <c r="D57" s="157">
        <f>'将来負担比率（分子）の構造'!I$51</f>
        <v>7992</v>
      </c>
      <c r="E57" s="157"/>
      <c r="F57" s="157"/>
      <c r="G57" s="157">
        <f>'将来負担比率（分子）の構造'!J$51</f>
        <v>7890</v>
      </c>
      <c r="H57" s="157"/>
      <c r="I57" s="157"/>
      <c r="J57" s="157">
        <f>'将来負担比率（分子）の構造'!K$51</f>
        <v>7498</v>
      </c>
      <c r="K57" s="157"/>
      <c r="L57" s="157"/>
      <c r="M57" s="157">
        <f>'将来負担比率（分子）の構造'!L$51</f>
        <v>8335</v>
      </c>
      <c r="N57" s="157"/>
      <c r="O57" s="157"/>
      <c r="P57" s="157">
        <f>'将来負担比率（分子）の構造'!M$51</f>
        <v>8468</v>
      </c>
    </row>
    <row r="58" spans="1:16" x14ac:dyDescent="0.15">
      <c r="A58" s="157" t="s">
        <v>41</v>
      </c>
      <c r="B58" s="157"/>
      <c r="C58" s="157"/>
      <c r="D58" s="157">
        <f>'将来負担比率（分子）の構造'!I$50</f>
        <v>24417</v>
      </c>
      <c r="E58" s="157"/>
      <c r="F58" s="157"/>
      <c r="G58" s="157">
        <f>'将来負担比率（分子）の構造'!J$50</f>
        <v>25504</v>
      </c>
      <c r="H58" s="157"/>
      <c r="I58" s="157"/>
      <c r="J58" s="157">
        <f>'将来負担比率（分子）の構造'!K$50</f>
        <v>24684</v>
      </c>
      <c r="K58" s="157"/>
      <c r="L58" s="157"/>
      <c r="M58" s="157">
        <f>'将来負担比率（分子）の構造'!L$50</f>
        <v>24331</v>
      </c>
      <c r="N58" s="157"/>
      <c r="O58" s="157"/>
      <c r="P58" s="157">
        <f>'将来負担比率（分子）の構造'!M$50</f>
        <v>23588</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f>'将来負担比率（分子）の構造'!J$46</f>
        <v>79</v>
      </c>
      <c r="F61" s="157"/>
      <c r="G61" s="157"/>
      <c r="H61" s="157" t="str">
        <f>'将来負担比率（分子）の構造'!K$46</f>
        <v>-</v>
      </c>
      <c r="I61" s="157"/>
      <c r="J61" s="157"/>
      <c r="K61" s="157">
        <f>'将来負担比率（分子）の構造'!L$46</f>
        <v>507</v>
      </c>
      <c r="L61" s="157"/>
      <c r="M61" s="157"/>
      <c r="N61" s="157" t="str">
        <f>'将来負担比率（分子）の構造'!M$46</f>
        <v>-</v>
      </c>
      <c r="O61" s="157"/>
      <c r="P61" s="157"/>
    </row>
    <row r="62" spans="1:16" x14ac:dyDescent="0.15">
      <c r="A62" s="157" t="s">
        <v>35</v>
      </c>
      <c r="B62" s="157">
        <f>'将来負担比率（分子）の構造'!I$45</f>
        <v>7125</v>
      </c>
      <c r="C62" s="157"/>
      <c r="D62" s="157"/>
      <c r="E62" s="157">
        <f>'将来負担比率（分子）の構造'!J$45</f>
        <v>7219</v>
      </c>
      <c r="F62" s="157"/>
      <c r="G62" s="157"/>
      <c r="H62" s="157">
        <f>'将来負担比率（分子）の構造'!K$45</f>
        <v>7240</v>
      </c>
      <c r="I62" s="157"/>
      <c r="J62" s="157"/>
      <c r="K62" s="157">
        <f>'将来負担比率（分子）の構造'!L$45</f>
        <v>7586</v>
      </c>
      <c r="L62" s="157"/>
      <c r="M62" s="157"/>
      <c r="N62" s="157">
        <f>'将来負担比率（分子）の構造'!M$45</f>
        <v>7634</v>
      </c>
      <c r="O62" s="157"/>
      <c r="P62" s="157"/>
    </row>
    <row r="63" spans="1:16" x14ac:dyDescent="0.15">
      <c r="A63" s="157" t="s">
        <v>34</v>
      </c>
      <c r="B63" s="157">
        <f>'将来負担比率（分子）の構造'!I$44</f>
        <v>4045</v>
      </c>
      <c r="C63" s="157"/>
      <c r="D63" s="157"/>
      <c r="E63" s="157">
        <f>'将来負担比率（分子）の構造'!J$44</f>
        <v>3598</v>
      </c>
      <c r="F63" s="157"/>
      <c r="G63" s="157"/>
      <c r="H63" s="157">
        <f>'将来負担比率（分子）の構造'!K$44</f>
        <v>3141</v>
      </c>
      <c r="I63" s="157"/>
      <c r="J63" s="157"/>
      <c r="K63" s="157">
        <f>'将来負担比率（分子）の構造'!L$44</f>
        <v>2675</v>
      </c>
      <c r="L63" s="157"/>
      <c r="M63" s="157"/>
      <c r="N63" s="157">
        <f>'将来負担比率（分子）の構造'!M$44</f>
        <v>2210</v>
      </c>
      <c r="O63" s="157"/>
      <c r="P63" s="157"/>
    </row>
    <row r="64" spans="1:16" x14ac:dyDescent="0.15">
      <c r="A64" s="157" t="s">
        <v>33</v>
      </c>
      <c r="B64" s="157">
        <f>'将来負担比率（分子）の構造'!I$43</f>
        <v>19695</v>
      </c>
      <c r="C64" s="157"/>
      <c r="D64" s="157"/>
      <c r="E64" s="157">
        <f>'将来負担比率（分子）の構造'!J$43</f>
        <v>16983</v>
      </c>
      <c r="F64" s="157"/>
      <c r="G64" s="157"/>
      <c r="H64" s="157">
        <f>'将来負担比率（分子）の構造'!K$43</f>
        <v>13915</v>
      </c>
      <c r="I64" s="157"/>
      <c r="J64" s="157"/>
      <c r="K64" s="157">
        <f>'将来負担比率（分子）の構造'!L$43</f>
        <v>13078</v>
      </c>
      <c r="L64" s="157"/>
      <c r="M64" s="157"/>
      <c r="N64" s="157">
        <f>'将来負担比率（分子）の構造'!M$43</f>
        <v>12314</v>
      </c>
      <c r="O64" s="157"/>
      <c r="P64" s="157"/>
    </row>
    <row r="65" spans="1:16" x14ac:dyDescent="0.15">
      <c r="A65" s="157" t="s">
        <v>32</v>
      </c>
      <c r="B65" s="157">
        <f>'将来負担比率（分子）の構造'!I$42</f>
        <v>483</v>
      </c>
      <c r="C65" s="157"/>
      <c r="D65" s="157"/>
      <c r="E65" s="157">
        <f>'将来負担比率（分子）の構造'!J$42</f>
        <v>215</v>
      </c>
      <c r="F65" s="157"/>
      <c r="G65" s="157"/>
      <c r="H65" s="157">
        <f>'将来負担比率（分子）の構造'!K$42</f>
        <v>1</v>
      </c>
      <c r="I65" s="157"/>
      <c r="J65" s="157"/>
      <c r="K65" s="157">
        <f>'将来負担比率（分子）の構造'!L$42</f>
        <v>553</v>
      </c>
      <c r="L65" s="157"/>
      <c r="M65" s="157"/>
      <c r="N65" s="157">
        <f>'将来負担比率（分子）の構造'!M$42</f>
        <v>646</v>
      </c>
      <c r="O65" s="157"/>
      <c r="P65" s="157"/>
    </row>
    <row r="66" spans="1:16" x14ac:dyDescent="0.15">
      <c r="A66" s="157" t="s">
        <v>31</v>
      </c>
      <c r="B66" s="157">
        <f>'将来負担比率（分子）の構造'!I$41</f>
        <v>7277</v>
      </c>
      <c r="C66" s="157"/>
      <c r="D66" s="157"/>
      <c r="E66" s="157">
        <f>'将来負担比率（分子）の構造'!J$41</f>
        <v>8355</v>
      </c>
      <c r="F66" s="157"/>
      <c r="G66" s="157"/>
      <c r="H66" s="157">
        <f>'将来負担比率（分子）の構造'!K$41</f>
        <v>8405</v>
      </c>
      <c r="I66" s="157"/>
      <c r="J66" s="157"/>
      <c r="K66" s="157">
        <f>'将来負担比率（分子）の構造'!L$41</f>
        <v>8147</v>
      </c>
      <c r="L66" s="157"/>
      <c r="M66" s="157"/>
      <c r="N66" s="157">
        <f>'将来負担比率（分子）の構造'!M$41</f>
        <v>9152</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6385</v>
      </c>
      <c r="C72" s="161">
        <f>基金残高に係る経年分析!G55</f>
        <v>6394</v>
      </c>
      <c r="D72" s="161">
        <f>基金残高に係る経年分析!H55</f>
        <v>6407</v>
      </c>
    </row>
    <row r="73" spans="1:16" x14ac:dyDescent="0.15">
      <c r="A73" s="160" t="s">
        <v>74</v>
      </c>
      <c r="B73" s="161" t="str">
        <f>基金残高に係る経年分析!F56</f>
        <v>-</v>
      </c>
      <c r="C73" s="161" t="str">
        <f>基金残高に係る経年分析!G56</f>
        <v>-</v>
      </c>
      <c r="D73" s="161" t="str">
        <f>基金残高に係る経年分析!H56</f>
        <v>-</v>
      </c>
    </row>
    <row r="74" spans="1:16" x14ac:dyDescent="0.15">
      <c r="A74" s="160" t="s">
        <v>75</v>
      </c>
      <c r="B74" s="161">
        <f>基金残高に係る経年分析!F57</f>
        <v>14540</v>
      </c>
      <c r="C74" s="161">
        <f>基金残高に係る経年分析!G57</f>
        <v>14420</v>
      </c>
      <c r="D74" s="161">
        <f>基金残高に係る経年分析!H57</f>
        <v>14547</v>
      </c>
    </row>
  </sheetData>
  <sheetProtection algorithmName="SHA-512" hashValue="gb0vdTIJ1smRAn6djx9c1E9fY/Y52IntUcphI2K9vSWqoM1va9VCZxAx33QliaIxisTMODkBy+bYWp6Z6E1WmQ==" saltValue="xmCZyS5lixa44v9MS06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33965665</v>
      </c>
      <c r="S5" s="600"/>
      <c r="T5" s="600"/>
      <c r="U5" s="600"/>
      <c r="V5" s="600"/>
      <c r="W5" s="600"/>
      <c r="X5" s="600"/>
      <c r="Y5" s="601"/>
      <c r="Z5" s="602">
        <v>50.9</v>
      </c>
      <c r="AA5" s="602"/>
      <c r="AB5" s="602"/>
      <c r="AC5" s="602"/>
      <c r="AD5" s="603">
        <v>30968500</v>
      </c>
      <c r="AE5" s="603"/>
      <c r="AF5" s="603"/>
      <c r="AG5" s="603"/>
      <c r="AH5" s="603"/>
      <c r="AI5" s="603"/>
      <c r="AJ5" s="603"/>
      <c r="AK5" s="603"/>
      <c r="AL5" s="604">
        <v>79.8</v>
      </c>
      <c r="AM5" s="605"/>
      <c r="AN5" s="605"/>
      <c r="AO5" s="606"/>
      <c r="AP5" s="596" t="s">
        <v>216</v>
      </c>
      <c r="AQ5" s="597"/>
      <c r="AR5" s="597"/>
      <c r="AS5" s="597"/>
      <c r="AT5" s="597"/>
      <c r="AU5" s="597"/>
      <c r="AV5" s="597"/>
      <c r="AW5" s="597"/>
      <c r="AX5" s="597"/>
      <c r="AY5" s="597"/>
      <c r="AZ5" s="597"/>
      <c r="BA5" s="597"/>
      <c r="BB5" s="597"/>
      <c r="BC5" s="597"/>
      <c r="BD5" s="597"/>
      <c r="BE5" s="597"/>
      <c r="BF5" s="598"/>
      <c r="BG5" s="610">
        <v>31943823</v>
      </c>
      <c r="BH5" s="611"/>
      <c r="BI5" s="611"/>
      <c r="BJ5" s="611"/>
      <c r="BK5" s="611"/>
      <c r="BL5" s="611"/>
      <c r="BM5" s="611"/>
      <c r="BN5" s="612"/>
      <c r="BO5" s="613">
        <v>94</v>
      </c>
      <c r="BP5" s="613"/>
      <c r="BQ5" s="613"/>
      <c r="BR5" s="613"/>
      <c r="BS5" s="614">
        <v>975323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396428</v>
      </c>
      <c r="S6" s="611"/>
      <c r="T6" s="611"/>
      <c r="U6" s="611"/>
      <c r="V6" s="611"/>
      <c r="W6" s="611"/>
      <c r="X6" s="611"/>
      <c r="Y6" s="612"/>
      <c r="Z6" s="613">
        <v>0.6</v>
      </c>
      <c r="AA6" s="613"/>
      <c r="AB6" s="613"/>
      <c r="AC6" s="613"/>
      <c r="AD6" s="614">
        <v>396428</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31943823</v>
      </c>
      <c r="BH6" s="611"/>
      <c r="BI6" s="611"/>
      <c r="BJ6" s="611"/>
      <c r="BK6" s="611"/>
      <c r="BL6" s="611"/>
      <c r="BM6" s="611"/>
      <c r="BN6" s="612"/>
      <c r="BO6" s="613">
        <v>94</v>
      </c>
      <c r="BP6" s="613"/>
      <c r="BQ6" s="613"/>
      <c r="BR6" s="613"/>
      <c r="BS6" s="614">
        <v>975323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353609</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353609</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14255</v>
      </c>
      <c r="S7" s="611"/>
      <c r="T7" s="611"/>
      <c r="U7" s="611"/>
      <c r="V7" s="611"/>
      <c r="W7" s="611"/>
      <c r="X7" s="611"/>
      <c r="Y7" s="612"/>
      <c r="Z7" s="613">
        <v>0</v>
      </c>
      <c r="AA7" s="613"/>
      <c r="AB7" s="613"/>
      <c r="AC7" s="613"/>
      <c r="AD7" s="614">
        <v>14255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13726033</v>
      </c>
      <c r="BH7" s="611"/>
      <c r="BI7" s="611"/>
      <c r="BJ7" s="611"/>
      <c r="BK7" s="611"/>
      <c r="BL7" s="611"/>
      <c r="BM7" s="611"/>
      <c r="BN7" s="612"/>
      <c r="BO7" s="613">
        <v>40.4</v>
      </c>
      <c r="BP7" s="613"/>
      <c r="BQ7" s="613"/>
      <c r="BR7" s="613"/>
      <c r="BS7" s="614">
        <v>975323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7861913</v>
      </c>
      <c r="CS7" s="611"/>
      <c r="CT7" s="611"/>
      <c r="CU7" s="611"/>
      <c r="CV7" s="611"/>
      <c r="CW7" s="611"/>
      <c r="CX7" s="611"/>
      <c r="CY7" s="612"/>
      <c r="CZ7" s="613">
        <v>12.2</v>
      </c>
      <c r="DA7" s="613"/>
      <c r="DB7" s="613"/>
      <c r="DC7" s="613"/>
      <c r="DD7" s="619">
        <v>1622647</v>
      </c>
      <c r="DE7" s="611"/>
      <c r="DF7" s="611"/>
      <c r="DG7" s="611"/>
      <c r="DH7" s="611"/>
      <c r="DI7" s="611"/>
      <c r="DJ7" s="611"/>
      <c r="DK7" s="611"/>
      <c r="DL7" s="611"/>
      <c r="DM7" s="611"/>
      <c r="DN7" s="611"/>
      <c r="DO7" s="611"/>
      <c r="DP7" s="612"/>
      <c r="DQ7" s="619">
        <v>5788576</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292028</v>
      </c>
      <c r="S8" s="611"/>
      <c r="T8" s="611"/>
      <c r="U8" s="611"/>
      <c r="V8" s="611"/>
      <c r="W8" s="611"/>
      <c r="X8" s="611"/>
      <c r="Y8" s="612"/>
      <c r="Z8" s="613">
        <v>0.4</v>
      </c>
      <c r="AA8" s="613"/>
      <c r="AB8" s="613"/>
      <c r="AC8" s="613"/>
      <c r="AD8" s="614">
        <v>292028</v>
      </c>
      <c r="AE8" s="614"/>
      <c r="AF8" s="614"/>
      <c r="AG8" s="614"/>
      <c r="AH8" s="614"/>
      <c r="AI8" s="614"/>
      <c r="AJ8" s="614"/>
      <c r="AK8" s="614"/>
      <c r="AL8" s="615">
        <v>0.8</v>
      </c>
      <c r="AM8" s="616"/>
      <c r="AN8" s="616"/>
      <c r="AO8" s="617"/>
      <c r="AP8" s="607" t="s">
        <v>227</v>
      </c>
      <c r="AQ8" s="608"/>
      <c r="AR8" s="608"/>
      <c r="AS8" s="608"/>
      <c r="AT8" s="608"/>
      <c r="AU8" s="608"/>
      <c r="AV8" s="608"/>
      <c r="AW8" s="608"/>
      <c r="AX8" s="608"/>
      <c r="AY8" s="608"/>
      <c r="AZ8" s="608"/>
      <c r="BA8" s="608"/>
      <c r="BB8" s="608"/>
      <c r="BC8" s="608"/>
      <c r="BD8" s="608"/>
      <c r="BE8" s="608"/>
      <c r="BF8" s="609"/>
      <c r="BG8" s="610">
        <v>253602</v>
      </c>
      <c r="BH8" s="611"/>
      <c r="BI8" s="611"/>
      <c r="BJ8" s="611"/>
      <c r="BK8" s="611"/>
      <c r="BL8" s="611"/>
      <c r="BM8" s="611"/>
      <c r="BN8" s="612"/>
      <c r="BO8" s="613">
        <v>0.7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28516780</v>
      </c>
      <c r="CS8" s="611"/>
      <c r="CT8" s="611"/>
      <c r="CU8" s="611"/>
      <c r="CV8" s="611"/>
      <c r="CW8" s="611"/>
      <c r="CX8" s="611"/>
      <c r="CY8" s="612"/>
      <c r="CZ8" s="613">
        <v>44.3</v>
      </c>
      <c r="DA8" s="613"/>
      <c r="DB8" s="613"/>
      <c r="DC8" s="613"/>
      <c r="DD8" s="619">
        <v>240736</v>
      </c>
      <c r="DE8" s="611"/>
      <c r="DF8" s="611"/>
      <c r="DG8" s="611"/>
      <c r="DH8" s="611"/>
      <c r="DI8" s="611"/>
      <c r="DJ8" s="611"/>
      <c r="DK8" s="611"/>
      <c r="DL8" s="611"/>
      <c r="DM8" s="611"/>
      <c r="DN8" s="611"/>
      <c r="DO8" s="611"/>
      <c r="DP8" s="612"/>
      <c r="DQ8" s="619">
        <v>15750225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387455</v>
      </c>
      <c r="S9" s="611"/>
      <c r="T9" s="611"/>
      <c r="U9" s="611"/>
      <c r="V9" s="611"/>
      <c r="W9" s="611"/>
      <c r="X9" s="611"/>
      <c r="Y9" s="612"/>
      <c r="Z9" s="613">
        <v>0.6</v>
      </c>
      <c r="AA9" s="613"/>
      <c r="AB9" s="613"/>
      <c r="AC9" s="613"/>
      <c r="AD9" s="614">
        <v>387455</v>
      </c>
      <c r="AE9" s="614"/>
      <c r="AF9" s="614"/>
      <c r="AG9" s="614"/>
      <c r="AH9" s="614"/>
      <c r="AI9" s="614"/>
      <c r="AJ9" s="614"/>
      <c r="AK9" s="614"/>
      <c r="AL9" s="615">
        <v>1</v>
      </c>
      <c r="AM9" s="616"/>
      <c r="AN9" s="616"/>
      <c r="AO9" s="617"/>
      <c r="AP9" s="607" t="s">
        <v>230</v>
      </c>
      <c r="AQ9" s="608"/>
      <c r="AR9" s="608"/>
      <c r="AS9" s="608"/>
      <c r="AT9" s="608"/>
      <c r="AU9" s="608"/>
      <c r="AV9" s="608"/>
      <c r="AW9" s="608"/>
      <c r="AX9" s="608"/>
      <c r="AY9" s="608"/>
      <c r="AZ9" s="608"/>
      <c r="BA9" s="608"/>
      <c r="BB9" s="608"/>
      <c r="BC9" s="608"/>
      <c r="BD9" s="608"/>
      <c r="BE9" s="608"/>
      <c r="BF9" s="609"/>
      <c r="BG9" s="610">
        <v>8963157</v>
      </c>
      <c r="BH9" s="611"/>
      <c r="BI9" s="611"/>
      <c r="BJ9" s="611"/>
      <c r="BK9" s="611"/>
      <c r="BL9" s="611"/>
      <c r="BM9" s="611"/>
      <c r="BN9" s="612"/>
      <c r="BO9" s="613">
        <v>26.4</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6318786</v>
      </c>
      <c r="CS9" s="611"/>
      <c r="CT9" s="611"/>
      <c r="CU9" s="611"/>
      <c r="CV9" s="611"/>
      <c r="CW9" s="611"/>
      <c r="CX9" s="611"/>
      <c r="CY9" s="612"/>
      <c r="CZ9" s="613">
        <v>9.8000000000000007</v>
      </c>
      <c r="DA9" s="613"/>
      <c r="DB9" s="613"/>
      <c r="DC9" s="613"/>
      <c r="DD9" s="619">
        <v>73992</v>
      </c>
      <c r="DE9" s="611"/>
      <c r="DF9" s="611"/>
      <c r="DG9" s="611"/>
      <c r="DH9" s="611"/>
      <c r="DI9" s="611"/>
      <c r="DJ9" s="611"/>
      <c r="DK9" s="611"/>
      <c r="DL9" s="611"/>
      <c r="DM9" s="611"/>
      <c r="DN9" s="611"/>
      <c r="DO9" s="611"/>
      <c r="DP9" s="612"/>
      <c r="DQ9" s="619">
        <v>5828962</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731159</v>
      </c>
      <c r="BH10" s="611"/>
      <c r="BI10" s="611"/>
      <c r="BJ10" s="611"/>
      <c r="BK10" s="611"/>
      <c r="BL10" s="611"/>
      <c r="BM10" s="611"/>
      <c r="BN10" s="612"/>
      <c r="BO10" s="613">
        <v>2.2000000000000002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148835</v>
      </c>
      <c r="CS10" s="611"/>
      <c r="CT10" s="611"/>
      <c r="CU10" s="611"/>
      <c r="CV10" s="611"/>
      <c r="CW10" s="611"/>
      <c r="CX10" s="611"/>
      <c r="CY10" s="612"/>
      <c r="CZ10" s="613">
        <v>0.2</v>
      </c>
      <c r="DA10" s="613"/>
      <c r="DB10" s="613"/>
      <c r="DC10" s="613"/>
      <c r="DD10" s="619">
        <v>1848</v>
      </c>
      <c r="DE10" s="611"/>
      <c r="DF10" s="611"/>
      <c r="DG10" s="611"/>
      <c r="DH10" s="611"/>
      <c r="DI10" s="611"/>
      <c r="DJ10" s="611"/>
      <c r="DK10" s="611"/>
      <c r="DL10" s="611"/>
      <c r="DM10" s="611"/>
      <c r="DN10" s="611"/>
      <c r="DO10" s="611"/>
      <c r="DP10" s="612"/>
      <c r="DQ10" s="619">
        <v>119286</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4346420</v>
      </c>
      <c r="S11" s="611"/>
      <c r="T11" s="611"/>
      <c r="U11" s="611"/>
      <c r="V11" s="611"/>
      <c r="W11" s="611"/>
      <c r="X11" s="611"/>
      <c r="Y11" s="612"/>
      <c r="Z11" s="615">
        <v>6.5</v>
      </c>
      <c r="AA11" s="616"/>
      <c r="AB11" s="616"/>
      <c r="AC11" s="622"/>
      <c r="AD11" s="619">
        <v>4346420</v>
      </c>
      <c r="AE11" s="611"/>
      <c r="AF11" s="611"/>
      <c r="AG11" s="611"/>
      <c r="AH11" s="611"/>
      <c r="AI11" s="611"/>
      <c r="AJ11" s="611"/>
      <c r="AK11" s="612"/>
      <c r="AL11" s="615">
        <v>11.2</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3778115</v>
      </c>
      <c r="BH11" s="611"/>
      <c r="BI11" s="611"/>
      <c r="BJ11" s="611"/>
      <c r="BK11" s="611"/>
      <c r="BL11" s="611"/>
      <c r="BM11" s="611"/>
      <c r="BN11" s="612"/>
      <c r="BO11" s="613">
        <v>11.1</v>
      </c>
      <c r="BP11" s="613"/>
      <c r="BQ11" s="613"/>
      <c r="BR11" s="613"/>
      <c r="BS11" s="614">
        <v>975323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477578</v>
      </c>
      <c r="CS11" s="611"/>
      <c r="CT11" s="611"/>
      <c r="CU11" s="611"/>
      <c r="CV11" s="611"/>
      <c r="CW11" s="611"/>
      <c r="CX11" s="611"/>
      <c r="CY11" s="612"/>
      <c r="CZ11" s="613">
        <v>0.7</v>
      </c>
      <c r="DA11" s="613"/>
      <c r="DB11" s="613"/>
      <c r="DC11" s="613"/>
      <c r="DD11" s="619">
        <v>173574</v>
      </c>
      <c r="DE11" s="611"/>
      <c r="DF11" s="611"/>
      <c r="DG11" s="611"/>
      <c r="DH11" s="611"/>
      <c r="DI11" s="611"/>
      <c r="DJ11" s="611"/>
      <c r="DK11" s="611"/>
      <c r="DL11" s="611"/>
      <c r="DM11" s="611"/>
      <c r="DN11" s="611"/>
      <c r="DO11" s="611"/>
      <c r="DP11" s="612"/>
      <c r="DQ11" s="619">
        <v>352095</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5018</v>
      </c>
      <c r="S12" s="611"/>
      <c r="T12" s="611"/>
      <c r="U12" s="611"/>
      <c r="V12" s="611"/>
      <c r="W12" s="611"/>
      <c r="X12" s="611"/>
      <c r="Y12" s="612"/>
      <c r="Z12" s="613">
        <v>0</v>
      </c>
      <c r="AA12" s="613"/>
      <c r="AB12" s="613"/>
      <c r="AC12" s="613"/>
      <c r="AD12" s="614">
        <v>5018</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16631300</v>
      </c>
      <c r="BH12" s="611"/>
      <c r="BI12" s="611"/>
      <c r="BJ12" s="611"/>
      <c r="BK12" s="611"/>
      <c r="BL12" s="611"/>
      <c r="BM12" s="611"/>
      <c r="BN12" s="612"/>
      <c r="BO12" s="613">
        <v>49</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2225155</v>
      </c>
      <c r="CS12" s="611"/>
      <c r="CT12" s="611"/>
      <c r="CU12" s="611"/>
      <c r="CV12" s="611"/>
      <c r="CW12" s="611"/>
      <c r="CX12" s="611"/>
      <c r="CY12" s="612"/>
      <c r="CZ12" s="613">
        <v>3.5</v>
      </c>
      <c r="DA12" s="613"/>
      <c r="DB12" s="613"/>
      <c r="DC12" s="613"/>
      <c r="DD12" s="619">
        <v>269105</v>
      </c>
      <c r="DE12" s="611"/>
      <c r="DF12" s="611"/>
      <c r="DG12" s="611"/>
      <c r="DH12" s="611"/>
      <c r="DI12" s="611"/>
      <c r="DJ12" s="611"/>
      <c r="DK12" s="611"/>
      <c r="DL12" s="611"/>
      <c r="DM12" s="611"/>
      <c r="DN12" s="611"/>
      <c r="DO12" s="611"/>
      <c r="DP12" s="612"/>
      <c r="DQ12" s="619">
        <v>933589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v>5628</v>
      </c>
      <c r="S13" s="611"/>
      <c r="T13" s="611"/>
      <c r="U13" s="611"/>
      <c r="V13" s="611"/>
      <c r="W13" s="611"/>
      <c r="X13" s="611"/>
      <c r="Y13" s="612"/>
      <c r="Z13" s="613">
        <v>0</v>
      </c>
      <c r="AA13" s="613"/>
      <c r="AB13" s="613"/>
      <c r="AC13" s="613"/>
      <c r="AD13" s="614">
        <v>5628</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16470888</v>
      </c>
      <c r="BH13" s="611"/>
      <c r="BI13" s="611"/>
      <c r="BJ13" s="611"/>
      <c r="BK13" s="611"/>
      <c r="BL13" s="611"/>
      <c r="BM13" s="611"/>
      <c r="BN13" s="612"/>
      <c r="BO13" s="613">
        <v>48.5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6680962</v>
      </c>
      <c r="CS13" s="611"/>
      <c r="CT13" s="611"/>
      <c r="CU13" s="611"/>
      <c r="CV13" s="611"/>
      <c r="CW13" s="611"/>
      <c r="CX13" s="611"/>
      <c r="CY13" s="612"/>
      <c r="CZ13" s="613">
        <v>10.4</v>
      </c>
      <c r="DA13" s="613"/>
      <c r="DB13" s="613"/>
      <c r="DC13" s="613"/>
      <c r="DD13" s="619">
        <v>2493694</v>
      </c>
      <c r="DE13" s="611"/>
      <c r="DF13" s="611"/>
      <c r="DG13" s="611"/>
      <c r="DH13" s="611"/>
      <c r="DI13" s="611"/>
      <c r="DJ13" s="611"/>
      <c r="DK13" s="611"/>
      <c r="DL13" s="611"/>
      <c r="DM13" s="611"/>
      <c r="DN13" s="611"/>
      <c r="DO13" s="611"/>
      <c r="DP13" s="612"/>
      <c r="DQ13" s="619">
        <v>5257836</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420821</v>
      </c>
      <c r="BH14" s="611"/>
      <c r="BI14" s="611"/>
      <c r="BJ14" s="611"/>
      <c r="BK14" s="611"/>
      <c r="BL14" s="611"/>
      <c r="BM14" s="611"/>
      <c r="BN14" s="612"/>
      <c r="BO14" s="613">
        <v>1.2</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1869092</v>
      </c>
      <c r="CS14" s="611"/>
      <c r="CT14" s="611"/>
      <c r="CU14" s="611"/>
      <c r="CV14" s="611"/>
      <c r="CW14" s="611"/>
      <c r="CX14" s="611"/>
      <c r="CY14" s="612"/>
      <c r="CZ14" s="613">
        <v>2.9</v>
      </c>
      <c r="DA14" s="613"/>
      <c r="DB14" s="613"/>
      <c r="DC14" s="613"/>
      <c r="DD14" s="619">
        <v>218344</v>
      </c>
      <c r="DE14" s="611"/>
      <c r="DF14" s="611"/>
      <c r="DG14" s="611"/>
      <c r="DH14" s="611"/>
      <c r="DI14" s="611"/>
      <c r="DJ14" s="611"/>
      <c r="DK14" s="611"/>
      <c r="DL14" s="611"/>
      <c r="DM14" s="611"/>
      <c r="DN14" s="611"/>
      <c r="DO14" s="611"/>
      <c r="DP14" s="612"/>
      <c r="DQ14" s="619">
        <v>1654276</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109728</v>
      </c>
      <c r="S15" s="611"/>
      <c r="T15" s="611"/>
      <c r="U15" s="611"/>
      <c r="V15" s="611"/>
      <c r="W15" s="611"/>
      <c r="X15" s="611"/>
      <c r="Y15" s="612"/>
      <c r="Z15" s="613">
        <v>0.2</v>
      </c>
      <c r="AA15" s="613"/>
      <c r="AB15" s="613"/>
      <c r="AC15" s="613"/>
      <c r="AD15" s="614">
        <v>109728</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1165669</v>
      </c>
      <c r="BH15" s="611"/>
      <c r="BI15" s="611"/>
      <c r="BJ15" s="611"/>
      <c r="BK15" s="611"/>
      <c r="BL15" s="611"/>
      <c r="BM15" s="611"/>
      <c r="BN15" s="612"/>
      <c r="BO15" s="613">
        <v>3.4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8811378</v>
      </c>
      <c r="CS15" s="611"/>
      <c r="CT15" s="611"/>
      <c r="CU15" s="611"/>
      <c r="CV15" s="611"/>
      <c r="CW15" s="611"/>
      <c r="CX15" s="611"/>
      <c r="CY15" s="612"/>
      <c r="CZ15" s="613">
        <v>13.7</v>
      </c>
      <c r="DA15" s="613"/>
      <c r="DB15" s="613"/>
      <c r="DC15" s="613"/>
      <c r="DD15" s="619">
        <v>1333787</v>
      </c>
      <c r="DE15" s="611"/>
      <c r="DF15" s="611"/>
      <c r="DG15" s="611"/>
      <c r="DH15" s="611"/>
      <c r="DI15" s="611"/>
      <c r="DJ15" s="611"/>
      <c r="DK15" s="611"/>
      <c r="DL15" s="611"/>
      <c r="DM15" s="611"/>
      <c r="DN15" s="611"/>
      <c r="DO15" s="611"/>
      <c r="DP15" s="612"/>
      <c r="DQ15" s="619">
        <v>5938000</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1047773</v>
      </c>
      <c r="S16" s="611"/>
      <c r="T16" s="611"/>
      <c r="U16" s="611"/>
      <c r="V16" s="611"/>
      <c r="W16" s="611"/>
      <c r="X16" s="611"/>
      <c r="Y16" s="612"/>
      <c r="Z16" s="613">
        <v>1.6</v>
      </c>
      <c r="AA16" s="613"/>
      <c r="AB16" s="613"/>
      <c r="AC16" s="613"/>
      <c r="AD16" s="614">
        <v>1047773</v>
      </c>
      <c r="AE16" s="614"/>
      <c r="AF16" s="614"/>
      <c r="AG16" s="614"/>
      <c r="AH16" s="614"/>
      <c r="AI16" s="614"/>
      <c r="AJ16" s="614"/>
      <c r="AK16" s="614"/>
      <c r="AL16" s="615">
        <v>2.7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941875</v>
      </c>
      <c r="S17" s="611"/>
      <c r="T17" s="611"/>
      <c r="U17" s="611"/>
      <c r="V17" s="611"/>
      <c r="W17" s="611"/>
      <c r="X17" s="611"/>
      <c r="Y17" s="612"/>
      <c r="Z17" s="613">
        <v>1.4</v>
      </c>
      <c r="AA17" s="613"/>
      <c r="AB17" s="613"/>
      <c r="AC17" s="613"/>
      <c r="AD17" s="614">
        <v>941875</v>
      </c>
      <c r="AE17" s="614"/>
      <c r="AF17" s="614"/>
      <c r="AG17" s="614"/>
      <c r="AH17" s="614"/>
      <c r="AI17" s="614"/>
      <c r="AJ17" s="614"/>
      <c r="AK17" s="614"/>
      <c r="AL17" s="615">
        <v>2.4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1049508</v>
      </c>
      <c r="CS17" s="611"/>
      <c r="CT17" s="611"/>
      <c r="CU17" s="611"/>
      <c r="CV17" s="611"/>
      <c r="CW17" s="611"/>
      <c r="CX17" s="611"/>
      <c r="CY17" s="612"/>
      <c r="CZ17" s="613">
        <v>1.6</v>
      </c>
      <c r="DA17" s="613"/>
      <c r="DB17" s="613"/>
      <c r="DC17" s="613"/>
      <c r="DD17" s="619" t="s">
        <v>122</v>
      </c>
      <c r="DE17" s="611"/>
      <c r="DF17" s="611"/>
      <c r="DG17" s="611"/>
      <c r="DH17" s="611"/>
      <c r="DI17" s="611"/>
      <c r="DJ17" s="611"/>
      <c r="DK17" s="611"/>
      <c r="DL17" s="611"/>
      <c r="DM17" s="611"/>
      <c r="DN17" s="611"/>
      <c r="DO17" s="611"/>
      <c r="DP17" s="612"/>
      <c r="DQ17" s="619">
        <v>1038225</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172086</v>
      </c>
      <c r="S18" s="611"/>
      <c r="T18" s="611"/>
      <c r="U18" s="611"/>
      <c r="V18" s="611"/>
      <c r="W18" s="611"/>
      <c r="X18" s="611"/>
      <c r="Y18" s="612"/>
      <c r="Z18" s="613">
        <v>0.3</v>
      </c>
      <c r="AA18" s="613"/>
      <c r="AB18" s="613"/>
      <c r="AC18" s="613"/>
      <c r="AD18" s="614">
        <v>172086</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722572</v>
      </c>
      <c r="S19" s="611"/>
      <c r="T19" s="611"/>
      <c r="U19" s="611"/>
      <c r="V19" s="611"/>
      <c r="W19" s="611"/>
      <c r="X19" s="611"/>
      <c r="Y19" s="612"/>
      <c r="Z19" s="613">
        <v>1.1000000000000001</v>
      </c>
      <c r="AA19" s="613"/>
      <c r="AB19" s="613"/>
      <c r="AC19" s="613"/>
      <c r="AD19" s="614">
        <v>722572</v>
      </c>
      <c r="AE19" s="614"/>
      <c r="AF19" s="614"/>
      <c r="AG19" s="614"/>
      <c r="AH19" s="614"/>
      <c r="AI19" s="614"/>
      <c r="AJ19" s="614"/>
      <c r="AK19" s="614"/>
      <c r="AL19" s="615">
        <v>1.9</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2021842</v>
      </c>
      <c r="BH19" s="611"/>
      <c r="BI19" s="611"/>
      <c r="BJ19" s="611"/>
      <c r="BK19" s="611"/>
      <c r="BL19" s="611"/>
      <c r="BM19" s="611"/>
      <c r="BN19" s="612"/>
      <c r="BO19" s="613">
        <v>6</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47217</v>
      </c>
      <c r="S20" s="611"/>
      <c r="T20" s="611"/>
      <c r="U20" s="611"/>
      <c r="V20" s="611"/>
      <c r="W20" s="611"/>
      <c r="X20" s="611"/>
      <c r="Y20" s="612"/>
      <c r="Z20" s="613">
        <v>0.1</v>
      </c>
      <c r="AA20" s="613"/>
      <c r="AB20" s="613"/>
      <c r="AC20" s="613"/>
      <c r="AD20" s="614">
        <v>47217</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2021842</v>
      </c>
      <c r="BH20" s="611"/>
      <c r="BI20" s="611"/>
      <c r="BJ20" s="611"/>
      <c r="BK20" s="611"/>
      <c r="BL20" s="611"/>
      <c r="BM20" s="611"/>
      <c r="BN20" s="612"/>
      <c r="BO20" s="613">
        <v>6</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64313596</v>
      </c>
      <c r="CS20" s="611"/>
      <c r="CT20" s="611"/>
      <c r="CU20" s="611"/>
      <c r="CV20" s="611"/>
      <c r="CW20" s="611"/>
      <c r="CX20" s="611"/>
      <c r="CY20" s="612"/>
      <c r="CZ20" s="613">
        <v>100</v>
      </c>
      <c r="DA20" s="613"/>
      <c r="DB20" s="613"/>
      <c r="DC20" s="613"/>
      <c r="DD20" s="619">
        <v>6427727</v>
      </c>
      <c r="DE20" s="611"/>
      <c r="DF20" s="611"/>
      <c r="DG20" s="611"/>
      <c r="DH20" s="611"/>
      <c r="DI20" s="611"/>
      <c r="DJ20" s="611"/>
      <c r="DK20" s="611"/>
      <c r="DL20" s="611"/>
      <c r="DM20" s="611"/>
      <c r="DN20" s="611"/>
      <c r="DO20" s="611"/>
      <c r="DP20" s="612"/>
      <c r="DQ20" s="619">
        <v>43014679</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67693</v>
      </c>
      <c r="S21" s="611"/>
      <c r="T21" s="611"/>
      <c r="U21" s="611"/>
      <c r="V21" s="611"/>
      <c r="W21" s="611"/>
      <c r="X21" s="611"/>
      <c r="Y21" s="612"/>
      <c r="Z21" s="613">
        <v>0.1</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67693</v>
      </c>
      <c r="S23" s="611"/>
      <c r="T23" s="611"/>
      <c r="U23" s="611"/>
      <c r="V23" s="611"/>
      <c r="W23" s="611"/>
      <c r="X23" s="611"/>
      <c r="Y23" s="612"/>
      <c r="Z23" s="613">
        <v>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2021842</v>
      </c>
      <c r="BH23" s="611"/>
      <c r="BI23" s="611"/>
      <c r="BJ23" s="611"/>
      <c r="BK23" s="611"/>
      <c r="BL23" s="611"/>
      <c r="BM23" s="611"/>
      <c r="BN23" s="612"/>
      <c r="BO23" s="613">
        <v>6</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30076001</v>
      </c>
      <c r="CS24" s="600"/>
      <c r="CT24" s="600"/>
      <c r="CU24" s="600"/>
      <c r="CV24" s="600"/>
      <c r="CW24" s="600"/>
      <c r="CX24" s="600"/>
      <c r="CY24" s="601"/>
      <c r="CZ24" s="604">
        <v>46.8</v>
      </c>
      <c r="DA24" s="605"/>
      <c r="DB24" s="605"/>
      <c r="DC24" s="621"/>
      <c r="DD24" s="645">
        <v>17831545</v>
      </c>
      <c r="DE24" s="600"/>
      <c r="DF24" s="600"/>
      <c r="DG24" s="600"/>
      <c r="DH24" s="600"/>
      <c r="DI24" s="600"/>
      <c r="DJ24" s="600"/>
      <c r="DK24" s="601"/>
      <c r="DL24" s="645">
        <v>16725171</v>
      </c>
      <c r="DM24" s="600"/>
      <c r="DN24" s="600"/>
      <c r="DO24" s="600"/>
      <c r="DP24" s="600"/>
      <c r="DQ24" s="600"/>
      <c r="DR24" s="600"/>
      <c r="DS24" s="600"/>
      <c r="DT24" s="600"/>
      <c r="DU24" s="600"/>
      <c r="DV24" s="601"/>
      <c r="DW24" s="604">
        <v>43.1</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41579966</v>
      </c>
      <c r="S25" s="611"/>
      <c r="T25" s="611"/>
      <c r="U25" s="611"/>
      <c r="V25" s="611"/>
      <c r="W25" s="611"/>
      <c r="X25" s="611"/>
      <c r="Y25" s="612"/>
      <c r="Z25" s="613">
        <v>62.3</v>
      </c>
      <c r="AA25" s="613"/>
      <c r="AB25" s="613"/>
      <c r="AC25" s="613"/>
      <c r="AD25" s="614">
        <v>38515108</v>
      </c>
      <c r="AE25" s="614"/>
      <c r="AF25" s="614"/>
      <c r="AG25" s="614"/>
      <c r="AH25" s="614"/>
      <c r="AI25" s="614"/>
      <c r="AJ25" s="614"/>
      <c r="AK25" s="614"/>
      <c r="AL25" s="615">
        <v>99.3</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10660239</v>
      </c>
      <c r="CS25" s="642"/>
      <c r="CT25" s="642"/>
      <c r="CU25" s="642"/>
      <c r="CV25" s="642"/>
      <c r="CW25" s="642"/>
      <c r="CX25" s="642"/>
      <c r="CY25" s="643"/>
      <c r="CZ25" s="615">
        <v>16.600000000000001</v>
      </c>
      <c r="DA25" s="640"/>
      <c r="DB25" s="640"/>
      <c r="DC25" s="644"/>
      <c r="DD25" s="619">
        <v>9783404</v>
      </c>
      <c r="DE25" s="642"/>
      <c r="DF25" s="642"/>
      <c r="DG25" s="642"/>
      <c r="DH25" s="642"/>
      <c r="DI25" s="642"/>
      <c r="DJ25" s="642"/>
      <c r="DK25" s="643"/>
      <c r="DL25" s="619">
        <v>9669042</v>
      </c>
      <c r="DM25" s="642"/>
      <c r="DN25" s="642"/>
      <c r="DO25" s="642"/>
      <c r="DP25" s="642"/>
      <c r="DQ25" s="642"/>
      <c r="DR25" s="642"/>
      <c r="DS25" s="642"/>
      <c r="DT25" s="642"/>
      <c r="DU25" s="642"/>
      <c r="DV25" s="643"/>
      <c r="DW25" s="615">
        <v>24.9</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19479</v>
      </c>
      <c r="S26" s="611"/>
      <c r="T26" s="611"/>
      <c r="U26" s="611"/>
      <c r="V26" s="611"/>
      <c r="W26" s="611"/>
      <c r="X26" s="611"/>
      <c r="Y26" s="612"/>
      <c r="Z26" s="613">
        <v>0</v>
      </c>
      <c r="AA26" s="613"/>
      <c r="AB26" s="613"/>
      <c r="AC26" s="613"/>
      <c r="AD26" s="614">
        <v>19479</v>
      </c>
      <c r="AE26" s="614"/>
      <c r="AF26" s="614"/>
      <c r="AG26" s="614"/>
      <c r="AH26" s="614"/>
      <c r="AI26" s="614"/>
      <c r="AJ26" s="614"/>
      <c r="AK26" s="614"/>
      <c r="AL26" s="615">
        <v>0.1</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6118946</v>
      </c>
      <c r="CS26" s="611"/>
      <c r="CT26" s="611"/>
      <c r="CU26" s="611"/>
      <c r="CV26" s="611"/>
      <c r="CW26" s="611"/>
      <c r="CX26" s="611"/>
      <c r="CY26" s="612"/>
      <c r="CZ26" s="615">
        <v>9.5</v>
      </c>
      <c r="DA26" s="640"/>
      <c r="DB26" s="640"/>
      <c r="DC26" s="644"/>
      <c r="DD26" s="619">
        <v>5795605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72399</v>
      </c>
      <c r="S27" s="611"/>
      <c r="T27" s="611"/>
      <c r="U27" s="611"/>
      <c r="V27" s="611"/>
      <c r="W27" s="611"/>
      <c r="X27" s="611"/>
      <c r="Y27" s="612"/>
      <c r="Z27" s="613">
        <v>0.1</v>
      </c>
      <c r="AA27" s="613"/>
      <c r="AB27" s="613"/>
      <c r="AC27" s="613"/>
      <c r="AD27" s="614">
        <v>394</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33965665</v>
      </c>
      <c r="BH27" s="611"/>
      <c r="BI27" s="611"/>
      <c r="BJ27" s="611"/>
      <c r="BK27" s="611"/>
      <c r="BL27" s="611"/>
      <c r="BM27" s="611"/>
      <c r="BN27" s="612"/>
      <c r="BO27" s="613">
        <v>100</v>
      </c>
      <c r="BP27" s="613"/>
      <c r="BQ27" s="613"/>
      <c r="BR27" s="613"/>
      <c r="BS27" s="614">
        <v>975323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18366254</v>
      </c>
      <c r="CS27" s="642"/>
      <c r="CT27" s="642"/>
      <c r="CU27" s="642"/>
      <c r="CV27" s="642"/>
      <c r="CW27" s="642"/>
      <c r="CX27" s="642"/>
      <c r="CY27" s="643"/>
      <c r="CZ27" s="615">
        <v>28.6</v>
      </c>
      <c r="DA27" s="640"/>
      <c r="DB27" s="640"/>
      <c r="DC27" s="644"/>
      <c r="DD27" s="619">
        <v>7009916</v>
      </c>
      <c r="DE27" s="642"/>
      <c r="DF27" s="642"/>
      <c r="DG27" s="642"/>
      <c r="DH27" s="642"/>
      <c r="DI27" s="642"/>
      <c r="DJ27" s="642"/>
      <c r="DK27" s="643"/>
      <c r="DL27" s="619">
        <v>6017904</v>
      </c>
      <c r="DM27" s="642"/>
      <c r="DN27" s="642"/>
      <c r="DO27" s="642"/>
      <c r="DP27" s="642"/>
      <c r="DQ27" s="642"/>
      <c r="DR27" s="642"/>
      <c r="DS27" s="642"/>
      <c r="DT27" s="642"/>
      <c r="DU27" s="642"/>
      <c r="DV27" s="643"/>
      <c r="DW27" s="615">
        <v>15.5</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462535</v>
      </c>
      <c r="S28" s="611"/>
      <c r="T28" s="611"/>
      <c r="U28" s="611"/>
      <c r="V28" s="611"/>
      <c r="W28" s="611"/>
      <c r="X28" s="611"/>
      <c r="Y28" s="612"/>
      <c r="Z28" s="613">
        <v>0.7</v>
      </c>
      <c r="AA28" s="613"/>
      <c r="AB28" s="613"/>
      <c r="AC28" s="613"/>
      <c r="AD28" s="614">
        <v>140094</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1049508</v>
      </c>
      <c r="CS28" s="611"/>
      <c r="CT28" s="611"/>
      <c r="CU28" s="611"/>
      <c r="CV28" s="611"/>
      <c r="CW28" s="611"/>
      <c r="CX28" s="611"/>
      <c r="CY28" s="612"/>
      <c r="CZ28" s="615">
        <v>1.6</v>
      </c>
      <c r="DA28" s="640"/>
      <c r="DB28" s="640"/>
      <c r="DC28" s="644"/>
      <c r="DD28" s="619">
        <v>1038225</v>
      </c>
      <c r="DE28" s="611"/>
      <c r="DF28" s="611"/>
      <c r="DG28" s="611"/>
      <c r="DH28" s="611"/>
      <c r="DI28" s="611"/>
      <c r="DJ28" s="611"/>
      <c r="DK28" s="612"/>
      <c r="DL28" s="619">
        <v>1038225</v>
      </c>
      <c r="DM28" s="611"/>
      <c r="DN28" s="611"/>
      <c r="DO28" s="611"/>
      <c r="DP28" s="611"/>
      <c r="DQ28" s="611"/>
      <c r="DR28" s="611"/>
      <c r="DS28" s="611"/>
      <c r="DT28" s="611"/>
      <c r="DU28" s="611"/>
      <c r="DV28" s="612"/>
      <c r="DW28" s="615">
        <v>2.7</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144245</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1049500</v>
      </c>
      <c r="CS29" s="642"/>
      <c r="CT29" s="642"/>
      <c r="CU29" s="642"/>
      <c r="CV29" s="642"/>
      <c r="CW29" s="642"/>
      <c r="CX29" s="642"/>
      <c r="CY29" s="643"/>
      <c r="CZ29" s="615">
        <v>1.6</v>
      </c>
      <c r="DA29" s="640"/>
      <c r="DB29" s="640"/>
      <c r="DC29" s="644"/>
      <c r="DD29" s="619">
        <v>1038217</v>
      </c>
      <c r="DE29" s="642"/>
      <c r="DF29" s="642"/>
      <c r="DG29" s="642"/>
      <c r="DH29" s="642"/>
      <c r="DI29" s="642"/>
      <c r="DJ29" s="642"/>
      <c r="DK29" s="643"/>
      <c r="DL29" s="619">
        <v>1038217</v>
      </c>
      <c r="DM29" s="642"/>
      <c r="DN29" s="642"/>
      <c r="DO29" s="642"/>
      <c r="DP29" s="642"/>
      <c r="DQ29" s="642"/>
      <c r="DR29" s="642"/>
      <c r="DS29" s="642"/>
      <c r="DT29" s="642"/>
      <c r="DU29" s="642"/>
      <c r="DV29" s="643"/>
      <c r="DW29" s="615">
        <v>2.7</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9655053</v>
      </c>
      <c r="S30" s="611"/>
      <c r="T30" s="611"/>
      <c r="U30" s="611"/>
      <c r="V30" s="611"/>
      <c r="W30" s="611"/>
      <c r="X30" s="611"/>
      <c r="Y30" s="612"/>
      <c r="Z30" s="613">
        <v>14.5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1013721</v>
      </c>
      <c r="CS30" s="611"/>
      <c r="CT30" s="611"/>
      <c r="CU30" s="611"/>
      <c r="CV30" s="611"/>
      <c r="CW30" s="611"/>
      <c r="CX30" s="611"/>
      <c r="CY30" s="612"/>
      <c r="CZ30" s="615">
        <v>1.6</v>
      </c>
      <c r="DA30" s="640"/>
      <c r="DB30" s="640"/>
      <c r="DC30" s="644"/>
      <c r="DD30" s="619">
        <v>1002438</v>
      </c>
      <c r="DE30" s="611"/>
      <c r="DF30" s="611"/>
      <c r="DG30" s="611"/>
      <c r="DH30" s="611"/>
      <c r="DI30" s="611"/>
      <c r="DJ30" s="611"/>
      <c r="DK30" s="612"/>
      <c r="DL30" s="619">
        <v>1002438</v>
      </c>
      <c r="DM30" s="611"/>
      <c r="DN30" s="611"/>
      <c r="DO30" s="611"/>
      <c r="DP30" s="611"/>
      <c r="DQ30" s="611"/>
      <c r="DR30" s="611"/>
      <c r="DS30" s="611"/>
      <c r="DT30" s="611"/>
      <c r="DU30" s="611"/>
      <c r="DV30" s="612"/>
      <c r="DW30" s="615">
        <v>2.6</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v>43341</v>
      </c>
      <c r="S31" s="611"/>
      <c r="T31" s="611"/>
      <c r="U31" s="611"/>
      <c r="V31" s="611"/>
      <c r="W31" s="611"/>
      <c r="X31" s="611"/>
      <c r="Y31" s="612"/>
      <c r="Z31" s="613">
        <v>0.1</v>
      </c>
      <c r="AA31" s="613"/>
      <c r="AB31" s="613"/>
      <c r="AC31" s="613"/>
      <c r="AD31" s="614">
        <v>43341</v>
      </c>
      <c r="AE31" s="614"/>
      <c r="AF31" s="614"/>
      <c r="AG31" s="614"/>
      <c r="AH31" s="614"/>
      <c r="AI31" s="614"/>
      <c r="AJ31" s="614"/>
      <c r="AK31" s="614"/>
      <c r="AL31" s="615">
        <v>0.1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99.4</v>
      </c>
      <c r="BH31" s="654"/>
      <c r="BI31" s="654"/>
      <c r="BJ31" s="654"/>
      <c r="BK31" s="654"/>
      <c r="BL31" s="654"/>
      <c r="BM31" s="605">
        <v>97.7</v>
      </c>
      <c r="BN31" s="654"/>
      <c r="BO31" s="654"/>
      <c r="BP31" s="654"/>
      <c r="BQ31" s="655"/>
      <c r="BR31" s="666">
        <v>99.2</v>
      </c>
      <c r="BS31" s="654"/>
      <c r="BT31" s="654"/>
      <c r="BU31" s="654"/>
      <c r="BV31" s="654"/>
      <c r="BW31" s="654"/>
      <c r="BX31" s="605">
        <v>97.4</v>
      </c>
      <c r="BY31" s="654"/>
      <c r="BZ31" s="654"/>
      <c r="CA31" s="654"/>
      <c r="CB31" s="655"/>
      <c r="CD31" s="648"/>
      <c r="CE31" s="649"/>
      <c r="CF31" s="607" t="s">
        <v>300</v>
      </c>
      <c r="CG31" s="608"/>
      <c r="CH31" s="608"/>
      <c r="CI31" s="608"/>
      <c r="CJ31" s="608"/>
      <c r="CK31" s="608"/>
      <c r="CL31" s="608"/>
      <c r="CM31" s="608"/>
      <c r="CN31" s="608"/>
      <c r="CO31" s="608"/>
      <c r="CP31" s="608"/>
      <c r="CQ31" s="609"/>
      <c r="CR31" s="610">
        <v>35779</v>
      </c>
      <c r="CS31" s="642"/>
      <c r="CT31" s="642"/>
      <c r="CU31" s="642"/>
      <c r="CV31" s="642"/>
      <c r="CW31" s="642"/>
      <c r="CX31" s="642"/>
      <c r="CY31" s="643"/>
      <c r="CZ31" s="615">
        <v>0.1</v>
      </c>
      <c r="DA31" s="640"/>
      <c r="DB31" s="640"/>
      <c r="DC31" s="644"/>
      <c r="DD31" s="619">
        <v>35779</v>
      </c>
      <c r="DE31" s="642"/>
      <c r="DF31" s="642"/>
      <c r="DG31" s="642"/>
      <c r="DH31" s="642"/>
      <c r="DI31" s="642"/>
      <c r="DJ31" s="642"/>
      <c r="DK31" s="643"/>
      <c r="DL31" s="619">
        <v>35779</v>
      </c>
      <c r="DM31" s="642"/>
      <c r="DN31" s="642"/>
      <c r="DO31" s="642"/>
      <c r="DP31" s="642"/>
      <c r="DQ31" s="642"/>
      <c r="DR31" s="642"/>
      <c r="DS31" s="642"/>
      <c r="DT31" s="642"/>
      <c r="DU31" s="642"/>
      <c r="DV31" s="643"/>
      <c r="DW31" s="615">
        <v>0.1</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4189451</v>
      </c>
      <c r="S32" s="611"/>
      <c r="T32" s="611"/>
      <c r="U32" s="611"/>
      <c r="V32" s="611"/>
      <c r="W32" s="611"/>
      <c r="X32" s="611"/>
      <c r="Y32" s="612"/>
      <c r="Z32" s="613">
        <v>6.3</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2"/>
      <c r="BI32" s="642"/>
      <c r="BJ32" s="642"/>
      <c r="BK32" s="642"/>
      <c r="BL32" s="642"/>
      <c r="BM32" s="616">
        <v>96.5</v>
      </c>
      <c r="BN32" s="642"/>
      <c r="BO32" s="642"/>
      <c r="BP32" s="642"/>
      <c r="BQ32" s="665"/>
      <c r="BR32" s="667">
        <v>98.7</v>
      </c>
      <c r="BS32" s="642"/>
      <c r="BT32" s="642"/>
      <c r="BU32" s="642"/>
      <c r="BV32" s="642"/>
      <c r="BW32" s="642"/>
      <c r="BX32" s="616">
        <v>95.8</v>
      </c>
      <c r="BY32" s="642"/>
      <c r="BZ32" s="642"/>
      <c r="CA32" s="642"/>
      <c r="CB32" s="665"/>
      <c r="CD32" s="650"/>
      <c r="CE32" s="651"/>
      <c r="CF32" s="607" t="s">
        <v>304</v>
      </c>
      <c r="CG32" s="608"/>
      <c r="CH32" s="608"/>
      <c r="CI32" s="608"/>
      <c r="CJ32" s="608"/>
      <c r="CK32" s="608"/>
      <c r="CL32" s="608"/>
      <c r="CM32" s="608"/>
      <c r="CN32" s="608"/>
      <c r="CO32" s="608"/>
      <c r="CP32" s="608"/>
      <c r="CQ32" s="609"/>
      <c r="CR32" s="610">
        <v>8</v>
      </c>
      <c r="CS32" s="611"/>
      <c r="CT32" s="611"/>
      <c r="CU32" s="611"/>
      <c r="CV32" s="611"/>
      <c r="CW32" s="611"/>
      <c r="CX32" s="611"/>
      <c r="CY32" s="612"/>
      <c r="CZ32" s="615">
        <v>0</v>
      </c>
      <c r="DA32" s="640"/>
      <c r="DB32" s="640"/>
      <c r="DC32" s="644"/>
      <c r="DD32" s="619">
        <v>8</v>
      </c>
      <c r="DE32" s="611"/>
      <c r="DF32" s="611"/>
      <c r="DG32" s="611"/>
      <c r="DH32" s="611"/>
      <c r="DI32" s="611"/>
      <c r="DJ32" s="611"/>
      <c r="DK32" s="612"/>
      <c r="DL32" s="619">
        <v>8</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152790</v>
      </c>
      <c r="S33" s="611"/>
      <c r="T33" s="611"/>
      <c r="U33" s="611"/>
      <c r="V33" s="611"/>
      <c r="W33" s="611"/>
      <c r="X33" s="611"/>
      <c r="Y33" s="612"/>
      <c r="Z33" s="613">
        <v>0.2</v>
      </c>
      <c r="AA33" s="613"/>
      <c r="AB33" s="613"/>
      <c r="AC33" s="613"/>
      <c r="AD33" s="614">
        <v>72402</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99.6</v>
      </c>
      <c r="BH33" s="669"/>
      <c r="BI33" s="669"/>
      <c r="BJ33" s="669"/>
      <c r="BK33" s="669"/>
      <c r="BL33" s="669"/>
      <c r="BM33" s="670">
        <v>98.6</v>
      </c>
      <c r="BN33" s="669"/>
      <c r="BO33" s="669"/>
      <c r="BP33" s="669"/>
      <c r="BQ33" s="671"/>
      <c r="BR33" s="668">
        <v>99.6</v>
      </c>
      <c r="BS33" s="669"/>
      <c r="BT33" s="669"/>
      <c r="BU33" s="669"/>
      <c r="BV33" s="669"/>
      <c r="BW33" s="669"/>
      <c r="BX33" s="670">
        <v>98.4</v>
      </c>
      <c r="BY33" s="669"/>
      <c r="BZ33" s="669"/>
      <c r="CA33" s="669"/>
      <c r="CB33" s="671"/>
      <c r="CD33" s="607" t="s">
        <v>307</v>
      </c>
      <c r="CE33" s="608"/>
      <c r="CF33" s="608"/>
      <c r="CG33" s="608"/>
      <c r="CH33" s="608"/>
      <c r="CI33" s="608"/>
      <c r="CJ33" s="608"/>
      <c r="CK33" s="608"/>
      <c r="CL33" s="608"/>
      <c r="CM33" s="608"/>
      <c r="CN33" s="608"/>
      <c r="CO33" s="608"/>
      <c r="CP33" s="608"/>
      <c r="CQ33" s="609"/>
      <c r="CR33" s="610">
        <v>27809868</v>
      </c>
      <c r="CS33" s="642"/>
      <c r="CT33" s="642"/>
      <c r="CU33" s="642"/>
      <c r="CV33" s="642"/>
      <c r="CW33" s="642"/>
      <c r="CX33" s="642"/>
      <c r="CY33" s="643"/>
      <c r="CZ33" s="615">
        <v>43.2</v>
      </c>
      <c r="DA33" s="640"/>
      <c r="DB33" s="640"/>
      <c r="DC33" s="644"/>
      <c r="DD33" s="619">
        <v>22608792</v>
      </c>
      <c r="DE33" s="642"/>
      <c r="DF33" s="642"/>
      <c r="DG33" s="642"/>
      <c r="DH33" s="642"/>
      <c r="DI33" s="642"/>
      <c r="DJ33" s="642"/>
      <c r="DK33" s="643"/>
      <c r="DL33" s="619">
        <v>18665954</v>
      </c>
      <c r="DM33" s="642"/>
      <c r="DN33" s="642"/>
      <c r="DO33" s="642"/>
      <c r="DP33" s="642"/>
      <c r="DQ33" s="642"/>
      <c r="DR33" s="642"/>
      <c r="DS33" s="642"/>
      <c r="DT33" s="642"/>
      <c r="DU33" s="642"/>
      <c r="DV33" s="643"/>
      <c r="DW33" s="615">
        <v>48.1</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1619646</v>
      </c>
      <c r="S34" s="611"/>
      <c r="T34" s="611"/>
      <c r="U34" s="611"/>
      <c r="V34" s="611"/>
      <c r="W34" s="611"/>
      <c r="X34" s="611"/>
      <c r="Y34" s="612"/>
      <c r="Z34" s="613">
        <v>2.4</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12257442</v>
      </c>
      <c r="CS34" s="611"/>
      <c r="CT34" s="611"/>
      <c r="CU34" s="611"/>
      <c r="CV34" s="611"/>
      <c r="CW34" s="611"/>
      <c r="CX34" s="611"/>
      <c r="CY34" s="612"/>
      <c r="CZ34" s="615">
        <v>19.100000000000001</v>
      </c>
      <c r="DA34" s="640"/>
      <c r="DB34" s="640"/>
      <c r="DC34" s="644"/>
      <c r="DD34" s="619">
        <v>9833068</v>
      </c>
      <c r="DE34" s="611"/>
      <c r="DF34" s="611"/>
      <c r="DG34" s="611"/>
      <c r="DH34" s="611"/>
      <c r="DI34" s="611"/>
      <c r="DJ34" s="611"/>
      <c r="DK34" s="612"/>
      <c r="DL34" s="619">
        <v>9317359</v>
      </c>
      <c r="DM34" s="611"/>
      <c r="DN34" s="611"/>
      <c r="DO34" s="611"/>
      <c r="DP34" s="611"/>
      <c r="DQ34" s="611"/>
      <c r="DR34" s="611"/>
      <c r="DS34" s="611"/>
      <c r="DT34" s="611"/>
      <c r="DU34" s="611"/>
      <c r="DV34" s="612"/>
      <c r="DW34" s="615">
        <v>24</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892738</v>
      </c>
      <c r="S35" s="611"/>
      <c r="T35" s="611"/>
      <c r="U35" s="611"/>
      <c r="V35" s="611"/>
      <c r="W35" s="611"/>
      <c r="X35" s="611"/>
      <c r="Y35" s="612"/>
      <c r="Z35" s="613">
        <v>1.3</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1231081</v>
      </c>
      <c r="CS35" s="642"/>
      <c r="CT35" s="642"/>
      <c r="CU35" s="642"/>
      <c r="CV35" s="642"/>
      <c r="CW35" s="642"/>
      <c r="CX35" s="642"/>
      <c r="CY35" s="643"/>
      <c r="CZ35" s="615">
        <v>1.9</v>
      </c>
      <c r="DA35" s="640"/>
      <c r="DB35" s="640"/>
      <c r="DC35" s="644"/>
      <c r="DD35" s="619">
        <v>1036021</v>
      </c>
      <c r="DE35" s="642"/>
      <c r="DF35" s="642"/>
      <c r="DG35" s="642"/>
      <c r="DH35" s="642"/>
      <c r="DI35" s="642"/>
      <c r="DJ35" s="642"/>
      <c r="DK35" s="643"/>
      <c r="DL35" s="619">
        <v>1011798</v>
      </c>
      <c r="DM35" s="642"/>
      <c r="DN35" s="642"/>
      <c r="DO35" s="642"/>
      <c r="DP35" s="642"/>
      <c r="DQ35" s="642"/>
      <c r="DR35" s="642"/>
      <c r="DS35" s="642"/>
      <c r="DT35" s="642"/>
      <c r="DU35" s="642"/>
      <c r="DV35" s="643"/>
      <c r="DW35" s="615">
        <v>2.6</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3587730</v>
      </c>
      <c r="S36" s="611"/>
      <c r="T36" s="611"/>
      <c r="U36" s="611"/>
      <c r="V36" s="611"/>
      <c r="W36" s="611"/>
      <c r="X36" s="611"/>
      <c r="Y36" s="612"/>
      <c r="Z36" s="613">
        <v>5.4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8547624</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24568</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6715481</v>
      </c>
      <c r="CS36" s="611"/>
      <c r="CT36" s="611"/>
      <c r="CU36" s="611"/>
      <c r="CV36" s="611"/>
      <c r="CW36" s="611"/>
      <c r="CX36" s="611"/>
      <c r="CY36" s="612"/>
      <c r="CZ36" s="615">
        <v>10.4</v>
      </c>
      <c r="DA36" s="640"/>
      <c r="DB36" s="640"/>
      <c r="DC36" s="644"/>
      <c r="DD36" s="619">
        <v>6411425</v>
      </c>
      <c r="DE36" s="611"/>
      <c r="DF36" s="611"/>
      <c r="DG36" s="611"/>
      <c r="DH36" s="611"/>
      <c r="DI36" s="611"/>
      <c r="DJ36" s="611"/>
      <c r="DK36" s="612"/>
      <c r="DL36" s="619">
        <v>5062342</v>
      </c>
      <c r="DM36" s="611"/>
      <c r="DN36" s="611"/>
      <c r="DO36" s="611"/>
      <c r="DP36" s="611"/>
      <c r="DQ36" s="611"/>
      <c r="DR36" s="611"/>
      <c r="DS36" s="611"/>
      <c r="DT36" s="611"/>
      <c r="DU36" s="611"/>
      <c r="DV36" s="612"/>
      <c r="DW36" s="615">
        <v>13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2170038</v>
      </c>
      <c r="S37" s="611"/>
      <c r="T37" s="611"/>
      <c r="U37" s="611"/>
      <c r="V37" s="611"/>
      <c r="W37" s="611"/>
      <c r="X37" s="611"/>
      <c r="Y37" s="612"/>
      <c r="Z37" s="613">
        <v>3.3</v>
      </c>
      <c r="AA37" s="613"/>
      <c r="AB37" s="613"/>
      <c r="AC37" s="613"/>
      <c r="AD37" s="614">
        <v>3838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1549227</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-599714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1573276</v>
      </c>
      <c r="CS37" s="642"/>
      <c r="CT37" s="642"/>
      <c r="CU37" s="642"/>
      <c r="CV37" s="642"/>
      <c r="CW37" s="642"/>
      <c r="CX37" s="642"/>
      <c r="CY37" s="643"/>
      <c r="CZ37" s="615">
        <v>2.4</v>
      </c>
      <c r="DA37" s="640"/>
      <c r="DB37" s="640"/>
      <c r="DC37" s="644"/>
      <c r="DD37" s="619">
        <v>1573276</v>
      </c>
      <c r="DE37" s="642"/>
      <c r="DF37" s="642"/>
      <c r="DG37" s="642"/>
      <c r="DH37" s="642"/>
      <c r="DI37" s="642"/>
      <c r="DJ37" s="642"/>
      <c r="DK37" s="643"/>
      <c r="DL37" s="619">
        <v>1094986</v>
      </c>
      <c r="DM37" s="642"/>
      <c r="DN37" s="642"/>
      <c r="DO37" s="642"/>
      <c r="DP37" s="642"/>
      <c r="DQ37" s="642"/>
      <c r="DR37" s="642"/>
      <c r="DS37" s="642"/>
      <c r="DT37" s="642"/>
      <c r="DU37" s="642"/>
      <c r="DV37" s="643"/>
      <c r="DW37" s="615">
        <v>2.8</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2159700</v>
      </c>
      <c r="S38" s="611"/>
      <c r="T38" s="611"/>
      <c r="U38" s="611"/>
      <c r="V38" s="611"/>
      <c r="W38" s="611"/>
      <c r="X38" s="611"/>
      <c r="Y38" s="612"/>
      <c r="Z38" s="613">
        <v>3.2</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1328063</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15779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5507191</v>
      </c>
      <c r="CS38" s="611"/>
      <c r="CT38" s="611"/>
      <c r="CU38" s="611"/>
      <c r="CV38" s="611"/>
      <c r="CW38" s="611"/>
      <c r="CX38" s="611"/>
      <c r="CY38" s="612"/>
      <c r="CZ38" s="615">
        <v>8.6</v>
      </c>
      <c r="DA38" s="640"/>
      <c r="DB38" s="640"/>
      <c r="DC38" s="644"/>
      <c r="DD38" s="619">
        <v>4623596</v>
      </c>
      <c r="DE38" s="611"/>
      <c r="DF38" s="611"/>
      <c r="DG38" s="611"/>
      <c r="DH38" s="611"/>
      <c r="DI38" s="611"/>
      <c r="DJ38" s="611"/>
      <c r="DK38" s="612"/>
      <c r="DL38" s="619">
        <v>3274455</v>
      </c>
      <c r="DM38" s="611"/>
      <c r="DN38" s="611"/>
      <c r="DO38" s="611"/>
      <c r="DP38" s="611"/>
      <c r="DQ38" s="611"/>
      <c r="DR38" s="611"/>
      <c r="DS38" s="611"/>
      <c r="DT38" s="611"/>
      <c r="DU38" s="611"/>
      <c r="DV38" s="612"/>
      <c r="DW38" s="615">
        <v>8.4</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574249</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23292</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1006656</v>
      </c>
      <c r="CS39" s="642"/>
      <c r="CT39" s="642"/>
      <c r="CU39" s="642"/>
      <c r="CV39" s="642"/>
      <c r="CW39" s="642"/>
      <c r="CX39" s="642"/>
      <c r="CY39" s="643"/>
      <c r="CZ39" s="615">
        <v>1.6</v>
      </c>
      <c r="DA39" s="640"/>
      <c r="DB39" s="640"/>
      <c r="DC39" s="644"/>
      <c r="DD39" s="619">
        <v>111665</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v>163143</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111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1092017</v>
      </c>
      <c r="CS40" s="611"/>
      <c r="CT40" s="611"/>
      <c r="CU40" s="611"/>
      <c r="CV40" s="611"/>
      <c r="CW40" s="611"/>
      <c r="CX40" s="611"/>
      <c r="CY40" s="612"/>
      <c r="CZ40" s="615">
        <v>1.7</v>
      </c>
      <c r="DA40" s="640"/>
      <c r="DB40" s="640"/>
      <c r="DC40" s="644"/>
      <c r="DD40" s="619">
        <v>593017</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66749111</v>
      </c>
      <c r="S41" s="683"/>
      <c r="T41" s="683"/>
      <c r="U41" s="683"/>
      <c r="V41" s="683"/>
      <c r="W41" s="683"/>
      <c r="X41" s="683"/>
      <c r="Y41" s="687"/>
      <c r="Z41" s="688">
        <v>100</v>
      </c>
      <c r="AA41" s="688"/>
      <c r="AB41" s="688"/>
      <c r="AC41" s="688"/>
      <c r="AD41" s="689">
        <v>38794656</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1475464</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3457478</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331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6427727</v>
      </c>
      <c r="CS42" s="642"/>
      <c r="CT42" s="642"/>
      <c r="CU42" s="642"/>
      <c r="CV42" s="642"/>
      <c r="CW42" s="642"/>
      <c r="CX42" s="642"/>
      <c r="CY42" s="643"/>
      <c r="CZ42" s="615">
        <v>10</v>
      </c>
      <c r="DA42" s="640"/>
      <c r="DB42" s="640"/>
      <c r="DC42" s="644"/>
      <c r="DD42" s="619">
        <v>2574342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170669</v>
      </c>
      <c r="CS43" s="642"/>
      <c r="CT43" s="642"/>
      <c r="CU43" s="642"/>
      <c r="CV43" s="642"/>
      <c r="CW43" s="642"/>
      <c r="CX43" s="642"/>
      <c r="CY43" s="643"/>
      <c r="CZ43" s="615">
        <v>0.3</v>
      </c>
      <c r="DA43" s="640"/>
      <c r="DB43" s="640"/>
      <c r="DC43" s="644"/>
      <c r="DD43" s="619">
        <v>170429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6427727</v>
      </c>
      <c r="CS44" s="611"/>
      <c r="CT44" s="611"/>
      <c r="CU44" s="611"/>
      <c r="CV44" s="611"/>
      <c r="CW44" s="611"/>
      <c r="CX44" s="611"/>
      <c r="CY44" s="612"/>
      <c r="CZ44" s="615">
        <v>10</v>
      </c>
      <c r="DA44" s="616"/>
      <c r="DB44" s="616"/>
      <c r="DC44" s="622"/>
      <c r="DD44" s="619">
        <v>2574342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730301</v>
      </c>
      <c r="CS45" s="642"/>
      <c r="CT45" s="642"/>
      <c r="CU45" s="642"/>
      <c r="CV45" s="642"/>
      <c r="CW45" s="642"/>
      <c r="CX45" s="642"/>
      <c r="CY45" s="643"/>
      <c r="CZ45" s="615">
        <v>1.1000000000000001</v>
      </c>
      <c r="DA45" s="640"/>
      <c r="DB45" s="640"/>
      <c r="DC45" s="644"/>
      <c r="DD45" s="619">
        <v>85682</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5660103</v>
      </c>
      <c r="CS46" s="611"/>
      <c r="CT46" s="611"/>
      <c r="CU46" s="611"/>
      <c r="CV46" s="611"/>
      <c r="CW46" s="611"/>
      <c r="CX46" s="611"/>
      <c r="CY46" s="612"/>
      <c r="CZ46" s="615">
        <v>8.8000000000000007</v>
      </c>
      <c r="DA46" s="616"/>
      <c r="DB46" s="616"/>
      <c r="DC46" s="622"/>
      <c r="DD46" s="619">
        <v>2457537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64313596</v>
      </c>
      <c r="CS49" s="669"/>
      <c r="CT49" s="669"/>
      <c r="CU49" s="669"/>
      <c r="CV49" s="669"/>
      <c r="CW49" s="669"/>
      <c r="CX49" s="669"/>
      <c r="CY49" s="698"/>
      <c r="CZ49" s="690">
        <v>100</v>
      </c>
      <c r="DA49" s="699"/>
      <c r="DB49" s="699"/>
      <c r="DC49" s="700"/>
      <c r="DD49" s="701">
        <v>43014679</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34fFY4oMmudwDg8DM9nNKyUeugBog4eBlw+IuUEEKedVaZRh4gF0aTf9RQMv8C1dSiW/EJNZOnGuI3/M4CJW6Q==" saltValue="HQfXXEMd4zxCxxeea+eD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66380</v>
      </c>
      <c r="R7" s="740"/>
      <c r="S7" s="740"/>
      <c r="T7" s="740"/>
      <c r="U7" s="740"/>
      <c r="V7" s="740">
        <v>63958</v>
      </c>
      <c r="W7" s="740"/>
      <c r="X7" s="740"/>
      <c r="Y7" s="740"/>
      <c r="Z7" s="740"/>
      <c r="AA7" s="740">
        <v>2421</v>
      </c>
      <c r="AB7" s="740"/>
      <c r="AC7" s="740"/>
      <c r="AD7" s="740"/>
      <c r="AE7" s="741"/>
      <c r="AF7" s="742">
        <v>1653</v>
      </c>
      <c r="AG7" s="743"/>
      <c r="AH7" s="743"/>
      <c r="AI7" s="743"/>
      <c r="AJ7" s="744"/>
      <c r="AK7" s="745">
        <v>867</v>
      </c>
      <c r="AL7" s="746"/>
      <c r="AM7" s="746"/>
      <c r="AN7" s="746"/>
      <c r="AO7" s="746"/>
      <c r="AP7" s="746">
        <v>9152</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560</v>
      </c>
      <c r="BT7" s="734"/>
      <c r="BU7" s="734"/>
      <c r="BV7" s="734"/>
      <c r="BW7" s="734"/>
      <c r="BX7" s="734"/>
      <c r="BY7" s="734"/>
      <c r="BZ7" s="734"/>
      <c r="CA7" s="734"/>
      <c r="CB7" s="734"/>
      <c r="CC7" s="734"/>
      <c r="CD7" s="734"/>
      <c r="CE7" s="734"/>
      <c r="CF7" s="734"/>
      <c r="CG7" s="749"/>
      <c r="CH7" s="730">
        <v>71</v>
      </c>
      <c r="CI7" s="731"/>
      <c r="CJ7" s="731"/>
      <c r="CK7" s="731"/>
      <c r="CL7" s="732"/>
      <c r="CM7" s="730">
        <v>217</v>
      </c>
      <c r="CN7" s="731"/>
      <c r="CO7" s="731"/>
      <c r="CP7" s="731"/>
      <c r="CQ7" s="732"/>
      <c r="CR7" s="730">
        <v>72</v>
      </c>
      <c r="CS7" s="731"/>
      <c r="CT7" s="731"/>
      <c r="CU7" s="731"/>
      <c r="CV7" s="732"/>
      <c r="CW7" s="730" t="s">
        <v>554</v>
      </c>
      <c r="CX7" s="731"/>
      <c r="CY7" s="731"/>
      <c r="CZ7" s="731"/>
      <c r="DA7" s="732"/>
      <c r="DB7" s="730">
        <v>329</v>
      </c>
      <c r="DC7" s="731"/>
      <c r="DD7" s="731"/>
      <c r="DE7" s="731"/>
      <c r="DF7" s="732"/>
      <c r="DG7" s="730" t="s">
        <v>554</v>
      </c>
      <c r="DH7" s="731"/>
      <c r="DI7" s="731"/>
      <c r="DJ7" s="731"/>
      <c r="DK7" s="732"/>
      <c r="DL7" s="730" t="s">
        <v>554</v>
      </c>
      <c r="DM7" s="731"/>
      <c r="DN7" s="731"/>
      <c r="DO7" s="731"/>
      <c r="DP7" s="732"/>
      <c r="DQ7" s="730" t="s">
        <v>554</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3</v>
      </c>
      <c r="R8" s="771"/>
      <c r="S8" s="771"/>
      <c r="T8" s="771"/>
      <c r="U8" s="771"/>
      <c r="V8" s="771">
        <v>3</v>
      </c>
      <c r="W8" s="771"/>
      <c r="X8" s="771"/>
      <c r="Y8" s="771"/>
      <c r="Z8" s="771"/>
      <c r="AA8" s="771" t="s">
        <v>554</v>
      </c>
      <c r="AB8" s="771"/>
      <c r="AC8" s="771"/>
      <c r="AD8" s="771"/>
      <c r="AE8" s="772"/>
      <c r="AF8" s="773" t="s">
        <v>122</v>
      </c>
      <c r="AG8" s="774"/>
      <c r="AH8" s="774"/>
      <c r="AI8" s="774"/>
      <c r="AJ8" s="775"/>
      <c r="AK8" s="756">
        <v>0</v>
      </c>
      <c r="AL8" s="757"/>
      <c r="AM8" s="757"/>
      <c r="AN8" s="757"/>
      <c r="AO8" s="757"/>
      <c r="AP8" s="757" t="s">
        <v>554</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561</v>
      </c>
      <c r="BT8" s="761"/>
      <c r="BU8" s="761"/>
      <c r="BV8" s="761"/>
      <c r="BW8" s="761"/>
      <c r="BX8" s="761"/>
      <c r="BY8" s="761"/>
      <c r="BZ8" s="761"/>
      <c r="CA8" s="761"/>
      <c r="CB8" s="761"/>
      <c r="CC8" s="761"/>
      <c r="CD8" s="761"/>
      <c r="CE8" s="761"/>
      <c r="CF8" s="761"/>
      <c r="CG8" s="762"/>
      <c r="CH8" s="763">
        <v>2</v>
      </c>
      <c r="CI8" s="764"/>
      <c r="CJ8" s="764"/>
      <c r="CK8" s="764"/>
      <c r="CL8" s="765"/>
      <c r="CM8" s="763">
        <v>190</v>
      </c>
      <c r="CN8" s="764"/>
      <c r="CO8" s="764"/>
      <c r="CP8" s="764"/>
      <c r="CQ8" s="765"/>
      <c r="CR8" s="763">
        <v>10</v>
      </c>
      <c r="CS8" s="764"/>
      <c r="CT8" s="764"/>
      <c r="CU8" s="764"/>
      <c r="CV8" s="765"/>
      <c r="CW8" s="763" t="s">
        <v>554</v>
      </c>
      <c r="CX8" s="764"/>
      <c r="CY8" s="764"/>
      <c r="CZ8" s="764"/>
      <c r="DA8" s="765"/>
      <c r="DB8" s="763">
        <v>2113</v>
      </c>
      <c r="DC8" s="764"/>
      <c r="DD8" s="764"/>
      <c r="DE8" s="764"/>
      <c r="DF8" s="765"/>
      <c r="DG8" s="763" t="s">
        <v>554</v>
      </c>
      <c r="DH8" s="764"/>
      <c r="DI8" s="764"/>
      <c r="DJ8" s="764"/>
      <c r="DK8" s="765"/>
      <c r="DL8" s="763" t="s">
        <v>554</v>
      </c>
      <c r="DM8" s="764"/>
      <c r="DN8" s="764"/>
      <c r="DO8" s="764"/>
      <c r="DP8" s="765"/>
      <c r="DQ8" s="763" t="s">
        <v>554</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t="s">
        <v>562</v>
      </c>
      <c r="BT9" s="761"/>
      <c r="BU9" s="761"/>
      <c r="BV9" s="761"/>
      <c r="BW9" s="761"/>
      <c r="BX9" s="761"/>
      <c r="BY9" s="761"/>
      <c r="BZ9" s="761"/>
      <c r="CA9" s="761"/>
      <c r="CB9" s="761"/>
      <c r="CC9" s="761"/>
      <c r="CD9" s="761"/>
      <c r="CE9" s="761"/>
      <c r="CF9" s="761"/>
      <c r="CG9" s="762"/>
      <c r="CH9" s="763">
        <v>-6</v>
      </c>
      <c r="CI9" s="764"/>
      <c r="CJ9" s="764"/>
      <c r="CK9" s="764"/>
      <c r="CL9" s="765"/>
      <c r="CM9" s="763">
        <v>85</v>
      </c>
      <c r="CN9" s="764"/>
      <c r="CO9" s="764"/>
      <c r="CP9" s="764"/>
      <c r="CQ9" s="765"/>
      <c r="CR9" s="763">
        <v>40</v>
      </c>
      <c r="CS9" s="764"/>
      <c r="CT9" s="764"/>
      <c r="CU9" s="764"/>
      <c r="CV9" s="765"/>
      <c r="CW9" s="763">
        <v>88</v>
      </c>
      <c r="CX9" s="764"/>
      <c r="CY9" s="764"/>
      <c r="CZ9" s="764"/>
      <c r="DA9" s="765"/>
      <c r="DB9" s="763" t="s">
        <v>554</v>
      </c>
      <c r="DC9" s="764"/>
      <c r="DD9" s="764"/>
      <c r="DE9" s="764"/>
      <c r="DF9" s="765"/>
      <c r="DG9" s="763" t="s">
        <v>554</v>
      </c>
      <c r="DH9" s="764"/>
      <c r="DI9" s="764"/>
      <c r="DJ9" s="764"/>
      <c r="DK9" s="765"/>
      <c r="DL9" s="763" t="s">
        <v>554</v>
      </c>
      <c r="DM9" s="764"/>
      <c r="DN9" s="764"/>
      <c r="DO9" s="764"/>
      <c r="DP9" s="765"/>
      <c r="DQ9" s="763" t="s">
        <v>554</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t="s">
        <v>563</v>
      </c>
      <c r="BT10" s="761"/>
      <c r="BU10" s="761"/>
      <c r="BV10" s="761"/>
      <c r="BW10" s="761"/>
      <c r="BX10" s="761"/>
      <c r="BY10" s="761"/>
      <c r="BZ10" s="761"/>
      <c r="CA10" s="761"/>
      <c r="CB10" s="761"/>
      <c r="CC10" s="761"/>
      <c r="CD10" s="761"/>
      <c r="CE10" s="761"/>
      <c r="CF10" s="761"/>
      <c r="CG10" s="762"/>
      <c r="CH10" s="763">
        <v>0</v>
      </c>
      <c r="CI10" s="764"/>
      <c r="CJ10" s="764"/>
      <c r="CK10" s="764"/>
      <c r="CL10" s="765"/>
      <c r="CM10" s="763">
        <v>25</v>
      </c>
      <c r="CN10" s="764"/>
      <c r="CO10" s="764"/>
      <c r="CP10" s="764"/>
      <c r="CQ10" s="765"/>
      <c r="CR10" s="763">
        <v>40</v>
      </c>
      <c r="CS10" s="764"/>
      <c r="CT10" s="764"/>
      <c r="CU10" s="764"/>
      <c r="CV10" s="765"/>
      <c r="CW10" s="763">
        <v>128</v>
      </c>
      <c r="CX10" s="764"/>
      <c r="CY10" s="764"/>
      <c r="CZ10" s="764"/>
      <c r="DA10" s="765"/>
      <c r="DB10" s="763" t="s">
        <v>554</v>
      </c>
      <c r="DC10" s="764"/>
      <c r="DD10" s="764"/>
      <c r="DE10" s="764"/>
      <c r="DF10" s="765"/>
      <c r="DG10" s="763" t="s">
        <v>554</v>
      </c>
      <c r="DH10" s="764"/>
      <c r="DI10" s="764"/>
      <c r="DJ10" s="764"/>
      <c r="DK10" s="765"/>
      <c r="DL10" s="763" t="s">
        <v>554</v>
      </c>
      <c r="DM10" s="764"/>
      <c r="DN10" s="764"/>
      <c r="DO10" s="764"/>
      <c r="DP10" s="765"/>
      <c r="DQ10" s="763" t="s">
        <v>554</v>
      </c>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66382</v>
      </c>
      <c r="R23" s="780"/>
      <c r="S23" s="780"/>
      <c r="T23" s="780"/>
      <c r="U23" s="780"/>
      <c r="V23" s="780">
        <v>63961</v>
      </c>
      <c r="W23" s="780"/>
      <c r="X23" s="780"/>
      <c r="Y23" s="780"/>
      <c r="Z23" s="780"/>
      <c r="AA23" s="780">
        <v>2421</v>
      </c>
      <c r="AB23" s="780"/>
      <c r="AC23" s="780"/>
      <c r="AD23" s="780"/>
      <c r="AE23" s="781"/>
      <c r="AF23" s="782">
        <v>1653</v>
      </c>
      <c r="AG23" s="780"/>
      <c r="AH23" s="780"/>
      <c r="AI23" s="780"/>
      <c r="AJ23" s="783"/>
      <c r="AK23" s="784"/>
      <c r="AL23" s="785"/>
      <c r="AM23" s="785"/>
      <c r="AN23" s="785"/>
      <c r="AO23" s="785"/>
      <c r="AP23" s="780">
        <v>9152</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12016</v>
      </c>
      <c r="R28" s="810"/>
      <c r="S28" s="810"/>
      <c r="T28" s="810"/>
      <c r="U28" s="810"/>
      <c r="V28" s="810">
        <v>11992</v>
      </c>
      <c r="W28" s="810"/>
      <c r="X28" s="810"/>
      <c r="Y28" s="810"/>
      <c r="Z28" s="810"/>
      <c r="AA28" s="810">
        <v>25</v>
      </c>
      <c r="AB28" s="810"/>
      <c r="AC28" s="810"/>
      <c r="AD28" s="810"/>
      <c r="AE28" s="811"/>
      <c r="AF28" s="812">
        <v>25</v>
      </c>
      <c r="AG28" s="810"/>
      <c r="AH28" s="810"/>
      <c r="AI28" s="810"/>
      <c r="AJ28" s="813"/>
      <c r="AK28" s="814">
        <v>1381</v>
      </c>
      <c r="AL28" s="815"/>
      <c r="AM28" s="815"/>
      <c r="AN28" s="815"/>
      <c r="AO28" s="815"/>
      <c r="AP28" s="815" t="s">
        <v>554</v>
      </c>
      <c r="AQ28" s="815"/>
      <c r="AR28" s="815"/>
      <c r="AS28" s="815"/>
      <c r="AT28" s="815"/>
      <c r="AU28" s="815" t="s">
        <v>554</v>
      </c>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9906</v>
      </c>
      <c r="R29" s="771"/>
      <c r="S29" s="771"/>
      <c r="T29" s="771"/>
      <c r="U29" s="771"/>
      <c r="V29" s="771">
        <v>9768</v>
      </c>
      <c r="W29" s="771"/>
      <c r="X29" s="771"/>
      <c r="Y29" s="771"/>
      <c r="Z29" s="771"/>
      <c r="AA29" s="771">
        <v>139</v>
      </c>
      <c r="AB29" s="771"/>
      <c r="AC29" s="771"/>
      <c r="AD29" s="771"/>
      <c r="AE29" s="772"/>
      <c r="AF29" s="773">
        <v>139</v>
      </c>
      <c r="AG29" s="774"/>
      <c r="AH29" s="774"/>
      <c r="AI29" s="774"/>
      <c r="AJ29" s="775"/>
      <c r="AK29" s="821">
        <v>1729</v>
      </c>
      <c r="AL29" s="817"/>
      <c r="AM29" s="817"/>
      <c r="AN29" s="817"/>
      <c r="AO29" s="817"/>
      <c r="AP29" s="817" t="s">
        <v>554</v>
      </c>
      <c r="AQ29" s="817"/>
      <c r="AR29" s="817"/>
      <c r="AS29" s="817"/>
      <c r="AT29" s="817"/>
      <c r="AU29" s="817" t="s">
        <v>554</v>
      </c>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4593</v>
      </c>
      <c r="R30" s="771"/>
      <c r="S30" s="771"/>
      <c r="T30" s="771"/>
      <c r="U30" s="771"/>
      <c r="V30" s="771">
        <v>4575</v>
      </c>
      <c r="W30" s="771"/>
      <c r="X30" s="771"/>
      <c r="Y30" s="771"/>
      <c r="Z30" s="771"/>
      <c r="AA30" s="771">
        <v>19</v>
      </c>
      <c r="AB30" s="771"/>
      <c r="AC30" s="771"/>
      <c r="AD30" s="771"/>
      <c r="AE30" s="772"/>
      <c r="AF30" s="773">
        <v>19</v>
      </c>
      <c r="AG30" s="774"/>
      <c r="AH30" s="774"/>
      <c r="AI30" s="774"/>
      <c r="AJ30" s="775"/>
      <c r="AK30" s="821">
        <v>1827</v>
      </c>
      <c r="AL30" s="817"/>
      <c r="AM30" s="817"/>
      <c r="AN30" s="817"/>
      <c r="AO30" s="817"/>
      <c r="AP30" s="817" t="s">
        <v>554</v>
      </c>
      <c r="AQ30" s="817"/>
      <c r="AR30" s="817"/>
      <c r="AS30" s="817"/>
      <c r="AT30" s="817"/>
      <c r="AU30" s="817" t="s">
        <v>554</v>
      </c>
      <c r="AV30" s="817"/>
      <c r="AW30" s="817"/>
      <c r="AX30" s="817"/>
      <c r="AY30" s="817"/>
      <c r="AZ30" s="818"/>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25082</v>
      </c>
      <c r="R31" s="771"/>
      <c r="S31" s="771"/>
      <c r="T31" s="771"/>
      <c r="U31" s="771"/>
      <c r="V31" s="771">
        <v>26618</v>
      </c>
      <c r="W31" s="771"/>
      <c r="X31" s="771"/>
      <c r="Y31" s="771"/>
      <c r="Z31" s="771"/>
      <c r="AA31" s="771">
        <v>-1535</v>
      </c>
      <c r="AB31" s="771"/>
      <c r="AC31" s="771"/>
      <c r="AD31" s="771"/>
      <c r="AE31" s="772"/>
      <c r="AF31" s="773">
        <v>10715</v>
      </c>
      <c r="AG31" s="774"/>
      <c r="AH31" s="774"/>
      <c r="AI31" s="774"/>
      <c r="AJ31" s="775"/>
      <c r="AK31" s="821">
        <v>1549</v>
      </c>
      <c r="AL31" s="817"/>
      <c r="AM31" s="817"/>
      <c r="AN31" s="817"/>
      <c r="AO31" s="817"/>
      <c r="AP31" s="817">
        <v>12658</v>
      </c>
      <c r="AQ31" s="817"/>
      <c r="AR31" s="817"/>
      <c r="AS31" s="817"/>
      <c r="AT31" s="817"/>
      <c r="AU31" s="817">
        <v>6974</v>
      </c>
      <c r="AV31" s="817"/>
      <c r="AW31" s="817"/>
      <c r="AX31" s="817"/>
      <c r="AY31" s="817"/>
      <c r="AZ31" s="818" t="s">
        <v>554</v>
      </c>
      <c r="BA31" s="818"/>
      <c r="BB31" s="818"/>
      <c r="BC31" s="818"/>
      <c r="BD31" s="818"/>
      <c r="BE31" s="819" t="s">
        <v>393</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394</v>
      </c>
      <c r="C32" s="768"/>
      <c r="D32" s="768"/>
      <c r="E32" s="768"/>
      <c r="F32" s="768"/>
      <c r="G32" s="768"/>
      <c r="H32" s="768"/>
      <c r="I32" s="768"/>
      <c r="J32" s="768"/>
      <c r="K32" s="768"/>
      <c r="L32" s="768"/>
      <c r="M32" s="768"/>
      <c r="N32" s="768"/>
      <c r="O32" s="768"/>
      <c r="P32" s="769"/>
      <c r="Q32" s="770">
        <v>2777</v>
      </c>
      <c r="R32" s="771"/>
      <c r="S32" s="771"/>
      <c r="T32" s="771"/>
      <c r="U32" s="771"/>
      <c r="V32" s="771">
        <v>2628</v>
      </c>
      <c r="W32" s="771"/>
      <c r="X32" s="771"/>
      <c r="Y32" s="771"/>
      <c r="Z32" s="771"/>
      <c r="AA32" s="771">
        <v>149</v>
      </c>
      <c r="AB32" s="771"/>
      <c r="AC32" s="771"/>
      <c r="AD32" s="771"/>
      <c r="AE32" s="772"/>
      <c r="AF32" s="773">
        <v>2580</v>
      </c>
      <c r="AG32" s="774"/>
      <c r="AH32" s="774"/>
      <c r="AI32" s="774"/>
      <c r="AJ32" s="775"/>
      <c r="AK32" s="821">
        <v>163</v>
      </c>
      <c r="AL32" s="817"/>
      <c r="AM32" s="817"/>
      <c r="AN32" s="817"/>
      <c r="AO32" s="817"/>
      <c r="AP32" s="817">
        <v>598</v>
      </c>
      <c r="AQ32" s="817"/>
      <c r="AR32" s="817"/>
      <c r="AS32" s="817"/>
      <c r="AT32" s="817"/>
      <c r="AU32" s="817">
        <v>2</v>
      </c>
      <c r="AV32" s="817"/>
      <c r="AW32" s="817"/>
      <c r="AX32" s="817"/>
      <c r="AY32" s="817"/>
      <c r="AZ32" s="818" t="s">
        <v>554</v>
      </c>
      <c r="BA32" s="818"/>
      <c r="BB32" s="818"/>
      <c r="BC32" s="818"/>
      <c r="BD32" s="818"/>
      <c r="BE32" s="819" t="s">
        <v>393</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3021</v>
      </c>
      <c r="R33" s="771"/>
      <c r="S33" s="771"/>
      <c r="T33" s="771"/>
      <c r="U33" s="771"/>
      <c r="V33" s="771">
        <v>3021</v>
      </c>
      <c r="W33" s="771"/>
      <c r="X33" s="771"/>
      <c r="Y33" s="771"/>
      <c r="Z33" s="771"/>
      <c r="AA33" s="771" t="s">
        <v>554</v>
      </c>
      <c r="AB33" s="771"/>
      <c r="AC33" s="771"/>
      <c r="AD33" s="771"/>
      <c r="AE33" s="772"/>
      <c r="AF33" s="773">
        <v>150</v>
      </c>
      <c r="AG33" s="774"/>
      <c r="AH33" s="774"/>
      <c r="AI33" s="774"/>
      <c r="AJ33" s="775"/>
      <c r="AK33" s="821">
        <v>1328</v>
      </c>
      <c r="AL33" s="817"/>
      <c r="AM33" s="817"/>
      <c r="AN33" s="817"/>
      <c r="AO33" s="817"/>
      <c r="AP33" s="817">
        <v>7365</v>
      </c>
      <c r="AQ33" s="817"/>
      <c r="AR33" s="817"/>
      <c r="AS33" s="817"/>
      <c r="AT33" s="817"/>
      <c r="AU33" s="817">
        <v>4397</v>
      </c>
      <c r="AV33" s="817"/>
      <c r="AW33" s="817"/>
      <c r="AX33" s="817"/>
      <c r="AY33" s="817"/>
      <c r="AZ33" s="818" t="s">
        <v>554</v>
      </c>
      <c r="BA33" s="818"/>
      <c r="BB33" s="818"/>
      <c r="BC33" s="818"/>
      <c r="BD33" s="818"/>
      <c r="BE33" s="819" t="s">
        <v>393</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396</v>
      </c>
      <c r="C34" s="768"/>
      <c r="D34" s="768"/>
      <c r="E34" s="768"/>
      <c r="F34" s="768"/>
      <c r="G34" s="768"/>
      <c r="H34" s="768"/>
      <c r="I34" s="768"/>
      <c r="J34" s="768"/>
      <c r="K34" s="768"/>
      <c r="L34" s="768"/>
      <c r="M34" s="768"/>
      <c r="N34" s="768"/>
      <c r="O34" s="768"/>
      <c r="P34" s="769"/>
      <c r="Q34" s="770">
        <v>310</v>
      </c>
      <c r="R34" s="771"/>
      <c r="S34" s="771"/>
      <c r="T34" s="771"/>
      <c r="U34" s="771"/>
      <c r="V34" s="771">
        <v>243</v>
      </c>
      <c r="W34" s="771"/>
      <c r="X34" s="771"/>
      <c r="Y34" s="771"/>
      <c r="Z34" s="771"/>
      <c r="AA34" s="771">
        <v>67</v>
      </c>
      <c r="AB34" s="771"/>
      <c r="AC34" s="771"/>
      <c r="AD34" s="771"/>
      <c r="AE34" s="772"/>
      <c r="AF34" s="773">
        <v>63</v>
      </c>
      <c r="AG34" s="774"/>
      <c r="AH34" s="774"/>
      <c r="AI34" s="774"/>
      <c r="AJ34" s="775"/>
      <c r="AK34" s="821">
        <v>203</v>
      </c>
      <c r="AL34" s="817"/>
      <c r="AM34" s="817"/>
      <c r="AN34" s="817"/>
      <c r="AO34" s="817"/>
      <c r="AP34" s="817">
        <v>351</v>
      </c>
      <c r="AQ34" s="817"/>
      <c r="AR34" s="817"/>
      <c r="AS34" s="817"/>
      <c r="AT34" s="817"/>
      <c r="AU34" s="817">
        <v>351</v>
      </c>
      <c r="AV34" s="817"/>
      <c r="AW34" s="817"/>
      <c r="AX34" s="817"/>
      <c r="AY34" s="817"/>
      <c r="AZ34" s="818" t="s">
        <v>554</v>
      </c>
      <c r="BA34" s="818"/>
      <c r="BB34" s="818"/>
      <c r="BC34" s="818"/>
      <c r="BD34" s="818"/>
      <c r="BE34" s="819" t="s">
        <v>397</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398</v>
      </c>
      <c r="C35" s="768"/>
      <c r="D35" s="768"/>
      <c r="E35" s="768"/>
      <c r="F35" s="768"/>
      <c r="G35" s="768"/>
      <c r="H35" s="768"/>
      <c r="I35" s="768"/>
      <c r="J35" s="768"/>
      <c r="K35" s="768"/>
      <c r="L35" s="768"/>
      <c r="M35" s="768"/>
      <c r="N35" s="768"/>
      <c r="O35" s="768"/>
      <c r="P35" s="769"/>
      <c r="Q35" s="770">
        <v>591</v>
      </c>
      <c r="R35" s="771"/>
      <c r="S35" s="771"/>
      <c r="T35" s="771"/>
      <c r="U35" s="771"/>
      <c r="V35" s="771">
        <v>440</v>
      </c>
      <c r="W35" s="771"/>
      <c r="X35" s="771"/>
      <c r="Y35" s="771"/>
      <c r="Z35" s="771"/>
      <c r="AA35" s="771">
        <v>151</v>
      </c>
      <c r="AB35" s="771"/>
      <c r="AC35" s="771"/>
      <c r="AD35" s="771"/>
      <c r="AE35" s="772"/>
      <c r="AF35" s="773">
        <v>28</v>
      </c>
      <c r="AG35" s="774"/>
      <c r="AH35" s="774"/>
      <c r="AI35" s="774"/>
      <c r="AJ35" s="775"/>
      <c r="AK35" s="821">
        <v>219</v>
      </c>
      <c r="AL35" s="817"/>
      <c r="AM35" s="817"/>
      <c r="AN35" s="817"/>
      <c r="AO35" s="817"/>
      <c r="AP35" s="817">
        <v>319</v>
      </c>
      <c r="AQ35" s="817"/>
      <c r="AR35" s="817"/>
      <c r="AS35" s="817"/>
      <c r="AT35" s="817"/>
      <c r="AU35" s="817">
        <v>319</v>
      </c>
      <c r="AV35" s="817"/>
      <c r="AW35" s="817"/>
      <c r="AX35" s="817"/>
      <c r="AY35" s="817"/>
      <c r="AZ35" s="818" t="s">
        <v>554</v>
      </c>
      <c r="BA35" s="818"/>
      <c r="BB35" s="818"/>
      <c r="BC35" s="818"/>
      <c r="BD35" s="818"/>
      <c r="BE35" s="819" t="s">
        <v>397</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t="s">
        <v>399</v>
      </c>
      <c r="C36" s="768"/>
      <c r="D36" s="768"/>
      <c r="E36" s="768"/>
      <c r="F36" s="768"/>
      <c r="G36" s="768"/>
      <c r="H36" s="768"/>
      <c r="I36" s="768"/>
      <c r="J36" s="768"/>
      <c r="K36" s="768"/>
      <c r="L36" s="768"/>
      <c r="M36" s="768"/>
      <c r="N36" s="768"/>
      <c r="O36" s="768"/>
      <c r="P36" s="769"/>
      <c r="Q36" s="770">
        <v>444</v>
      </c>
      <c r="R36" s="771"/>
      <c r="S36" s="771"/>
      <c r="T36" s="771"/>
      <c r="U36" s="771"/>
      <c r="V36" s="771">
        <v>390</v>
      </c>
      <c r="W36" s="771"/>
      <c r="X36" s="771"/>
      <c r="Y36" s="771"/>
      <c r="Z36" s="771"/>
      <c r="AA36" s="771">
        <v>54</v>
      </c>
      <c r="AB36" s="771"/>
      <c r="AC36" s="771"/>
      <c r="AD36" s="771"/>
      <c r="AE36" s="772"/>
      <c r="AF36" s="773">
        <v>16</v>
      </c>
      <c r="AG36" s="774"/>
      <c r="AH36" s="774"/>
      <c r="AI36" s="774"/>
      <c r="AJ36" s="775"/>
      <c r="AK36" s="821">
        <v>248</v>
      </c>
      <c r="AL36" s="817"/>
      <c r="AM36" s="817"/>
      <c r="AN36" s="817"/>
      <c r="AO36" s="817"/>
      <c r="AP36" s="817">
        <v>239</v>
      </c>
      <c r="AQ36" s="817"/>
      <c r="AR36" s="817"/>
      <c r="AS36" s="817"/>
      <c r="AT36" s="817"/>
      <c r="AU36" s="817">
        <v>239</v>
      </c>
      <c r="AV36" s="817"/>
      <c r="AW36" s="817"/>
      <c r="AX36" s="817"/>
      <c r="AY36" s="817"/>
      <c r="AZ36" s="818" t="s">
        <v>554</v>
      </c>
      <c r="BA36" s="818"/>
      <c r="BB36" s="818"/>
      <c r="BC36" s="818"/>
      <c r="BD36" s="818"/>
      <c r="BE36" s="819" t="s">
        <v>397</v>
      </c>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t="s">
        <v>400</v>
      </c>
      <c r="C37" s="768"/>
      <c r="D37" s="768"/>
      <c r="E37" s="768"/>
      <c r="F37" s="768"/>
      <c r="G37" s="768"/>
      <c r="H37" s="768"/>
      <c r="I37" s="768"/>
      <c r="J37" s="768"/>
      <c r="K37" s="768"/>
      <c r="L37" s="768"/>
      <c r="M37" s="768"/>
      <c r="N37" s="768"/>
      <c r="O37" s="768"/>
      <c r="P37" s="769"/>
      <c r="Q37" s="770">
        <v>134</v>
      </c>
      <c r="R37" s="771"/>
      <c r="S37" s="771"/>
      <c r="T37" s="771"/>
      <c r="U37" s="771"/>
      <c r="V37" s="771">
        <v>126</v>
      </c>
      <c r="W37" s="771"/>
      <c r="X37" s="771"/>
      <c r="Y37" s="771"/>
      <c r="Z37" s="771"/>
      <c r="AA37" s="771">
        <v>8</v>
      </c>
      <c r="AB37" s="771"/>
      <c r="AC37" s="771"/>
      <c r="AD37" s="771"/>
      <c r="AE37" s="772"/>
      <c r="AF37" s="773">
        <v>8</v>
      </c>
      <c r="AG37" s="774"/>
      <c r="AH37" s="774"/>
      <c r="AI37" s="774"/>
      <c r="AJ37" s="775"/>
      <c r="AK37" s="821">
        <v>109</v>
      </c>
      <c r="AL37" s="817"/>
      <c r="AM37" s="817"/>
      <c r="AN37" s="817"/>
      <c r="AO37" s="817"/>
      <c r="AP37" s="817" t="s">
        <v>554</v>
      </c>
      <c r="AQ37" s="817"/>
      <c r="AR37" s="817"/>
      <c r="AS37" s="817"/>
      <c r="AT37" s="817"/>
      <c r="AU37" s="817">
        <v>32</v>
      </c>
      <c r="AV37" s="817"/>
      <c r="AW37" s="817"/>
      <c r="AX37" s="817"/>
      <c r="AY37" s="817"/>
      <c r="AZ37" s="818" t="s">
        <v>554</v>
      </c>
      <c r="BA37" s="818"/>
      <c r="BB37" s="818"/>
      <c r="BC37" s="818"/>
      <c r="BD37" s="818"/>
      <c r="BE37" s="819" t="s">
        <v>397</v>
      </c>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401</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402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13742</v>
      </c>
      <c r="AG63" s="831"/>
      <c r="AH63" s="831"/>
      <c r="AI63" s="831"/>
      <c r="AJ63" s="832"/>
      <c r="AK63" s="833"/>
      <c r="AL63" s="828"/>
      <c r="AM63" s="828"/>
      <c r="AN63" s="828"/>
      <c r="AO63" s="828"/>
      <c r="AP63" s="831">
        <v>21529</v>
      </c>
      <c r="AQ63" s="831"/>
      <c r="AR63" s="831"/>
      <c r="AS63" s="831"/>
      <c r="AT63" s="831"/>
      <c r="AU63" s="831">
        <v>12314</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404</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405</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555</v>
      </c>
      <c r="C68" s="857"/>
      <c r="D68" s="857"/>
      <c r="E68" s="857"/>
      <c r="F68" s="857"/>
      <c r="G68" s="857"/>
      <c r="H68" s="857"/>
      <c r="I68" s="857"/>
      <c r="J68" s="857"/>
      <c r="K68" s="857"/>
      <c r="L68" s="857"/>
      <c r="M68" s="857"/>
      <c r="N68" s="857"/>
      <c r="O68" s="857"/>
      <c r="P68" s="858"/>
      <c r="Q68" s="859">
        <v>288</v>
      </c>
      <c r="R68" s="853"/>
      <c r="S68" s="853"/>
      <c r="T68" s="853"/>
      <c r="U68" s="853"/>
      <c r="V68" s="853">
        <v>252</v>
      </c>
      <c r="W68" s="853"/>
      <c r="X68" s="853"/>
      <c r="Y68" s="853"/>
      <c r="Z68" s="853"/>
      <c r="AA68" s="853">
        <v>36</v>
      </c>
      <c r="AB68" s="853"/>
      <c r="AC68" s="853"/>
      <c r="AD68" s="853"/>
      <c r="AE68" s="853"/>
      <c r="AF68" s="853">
        <v>36</v>
      </c>
      <c r="AG68" s="853"/>
      <c r="AH68" s="853"/>
      <c r="AI68" s="853"/>
      <c r="AJ68" s="853"/>
      <c r="AK68" s="853" t="s">
        <v>554</v>
      </c>
      <c r="AL68" s="853"/>
      <c r="AM68" s="853"/>
      <c r="AN68" s="853"/>
      <c r="AO68" s="853"/>
      <c r="AP68" s="853">
        <v>36</v>
      </c>
      <c r="AQ68" s="853"/>
      <c r="AR68" s="853"/>
      <c r="AS68" s="853"/>
      <c r="AT68" s="853"/>
      <c r="AU68" s="853">
        <v>11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556</v>
      </c>
      <c r="C69" s="861"/>
      <c r="D69" s="861"/>
      <c r="E69" s="861"/>
      <c r="F69" s="861"/>
      <c r="G69" s="861"/>
      <c r="H69" s="861"/>
      <c r="I69" s="861"/>
      <c r="J69" s="861"/>
      <c r="K69" s="861"/>
      <c r="L69" s="861"/>
      <c r="M69" s="861"/>
      <c r="N69" s="861"/>
      <c r="O69" s="861"/>
      <c r="P69" s="862"/>
      <c r="Q69" s="863">
        <v>297</v>
      </c>
      <c r="R69" s="817"/>
      <c r="S69" s="817"/>
      <c r="T69" s="817"/>
      <c r="U69" s="817"/>
      <c r="V69" s="817">
        <v>284</v>
      </c>
      <c r="W69" s="817"/>
      <c r="X69" s="817"/>
      <c r="Y69" s="817"/>
      <c r="Z69" s="817"/>
      <c r="AA69" s="817">
        <v>13</v>
      </c>
      <c r="AB69" s="817"/>
      <c r="AC69" s="817"/>
      <c r="AD69" s="817"/>
      <c r="AE69" s="817"/>
      <c r="AF69" s="817">
        <v>13</v>
      </c>
      <c r="AG69" s="817"/>
      <c r="AH69" s="817"/>
      <c r="AI69" s="817"/>
      <c r="AJ69" s="817"/>
      <c r="AK69" s="817" t="s">
        <v>554</v>
      </c>
      <c r="AL69" s="817"/>
      <c r="AM69" s="817"/>
      <c r="AN69" s="817"/>
      <c r="AO69" s="817"/>
      <c r="AP69" s="817" t="s">
        <v>554</v>
      </c>
      <c r="AQ69" s="817"/>
      <c r="AR69" s="817"/>
      <c r="AS69" s="817"/>
      <c r="AT69" s="817"/>
      <c r="AU69" s="817" t="s">
        <v>554</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557</v>
      </c>
      <c r="C70" s="861"/>
      <c r="D70" s="861"/>
      <c r="E70" s="861"/>
      <c r="F70" s="861"/>
      <c r="G70" s="861"/>
      <c r="H70" s="861"/>
      <c r="I70" s="861"/>
      <c r="J70" s="861"/>
      <c r="K70" s="861"/>
      <c r="L70" s="861"/>
      <c r="M70" s="861"/>
      <c r="N70" s="861"/>
      <c r="O70" s="861"/>
      <c r="P70" s="862"/>
      <c r="Q70" s="863">
        <v>2407</v>
      </c>
      <c r="R70" s="817"/>
      <c r="S70" s="817"/>
      <c r="T70" s="817"/>
      <c r="U70" s="817"/>
      <c r="V70" s="817">
        <v>2321</v>
      </c>
      <c r="W70" s="817"/>
      <c r="X70" s="817"/>
      <c r="Y70" s="817"/>
      <c r="Z70" s="817"/>
      <c r="AA70" s="817">
        <v>86</v>
      </c>
      <c r="AB70" s="817"/>
      <c r="AC70" s="817"/>
      <c r="AD70" s="817"/>
      <c r="AE70" s="817"/>
      <c r="AF70" s="817">
        <v>86</v>
      </c>
      <c r="AG70" s="817"/>
      <c r="AH70" s="817"/>
      <c r="AI70" s="817"/>
      <c r="AJ70" s="817"/>
      <c r="AK70" s="817" t="s">
        <v>554</v>
      </c>
      <c r="AL70" s="817"/>
      <c r="AM70" s="817"/>
      <c r="AN70" s="817"/>
      <c r="AO70" s="817"/>
      <c r="AP70" s="817">
        <v>3113</v>
      </c>
      <c r="AQ70" s="817"/>
      <c r="AR70" s="817"/>
      <c r="AS70" s="817"/>
      <c r="AT70" s="817"/>
      <c r="AU70" s="817">
        <v>2199</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558</v>
      </c>
      <c r="C71" s="861"/>
      <c r="D71" s="861"/>
      <c r="E71" s="861"/>
      <c r="F71" s="861"/>
      <c r="G71" s="861"/>
      <c r="H71" s="861"/>
      <c r="I71" s="861"/>
      <c r="J71" s="861"/>
      <c r="K71" s="861"/>
      <c r="L71" s="861"/>
      <c r="M71" s="861"/>
      <c r="N71" s="861"/>
      <c r="O71" s="861"/>
      <c r="P71" s="862"/>
      <c r="Q71" s="863">
        <v>2653</v>
      </c>
      <c r="R71" s="817"/>
      <c r="S71" s="817"/>
      <c r="T71" s="817"/>
      <c r="U71" s="817"/>
      <c r="V71" s="817">
        <v>2392</v>
      </c>
      <c r="W71" s="817"/>
      <c r="X71" s="817"/>
      <c r="Y71" s="817"/>
      <c r="Z71" s="817"/>
      <c r="AA71" s="817">
        <v>261</v>
      </c>
      <c r="AB71" s="817"/>
      <c r="AC71" s="817"/>
      <c r="AD71" s="817"/>
      <c r="AE71" s="817"/>
      <c r="AF71" s="817">
        <v>261</v>
      </c>
      <c r="AG71" s="817"/>
      <c r="AH71" s="817"/>
      <c r="AI71" s="817"/>
      <c r="AJ71" s="817"/>
      <c r="AK71" s="817" t="s">
        <v>554</v>
      </c>
      <c r="AL71" s="817"/>
      <c r="AM71" s="817"/>
      <c r="AN71" s="817"/>
      <c r="AO71" s="817"/>
      <c r="AP71" s="817" t="s">
        <v>554</v>
      </c>
      <c r="AQ71" s="817"/>
      <c r="AR71" s="817"/>
      <c r="AS71" s="817"/>
      <c r="AT71" s="817"/>
      <c r="AU71" s="817" t="s">
        <v>554</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559</v>
      </c>
      <c r="C72" s="861"/>
      <c r="D72" s="861"/>
      <c r="E72" s="861"/>
      <c r="F72" s="861"/>
      <c r="G72" s="861"/>
      <c r="H72" s="861"/>
      <c r="I72" s="861"/>
      <c r="J72" s="861"/>
      <c r="K72" s="861"/>
      <c r="L72" s="861"/>
      <c r="M72" s="861"/>
      <c r="N72" s="861"/>
      <c r="O72" s="861"/>
      <c r="P72" s="862"/>
      <c r="Q72" s="863">
        <v>1047955</v>
      </c>
      <c r="R72" s="817"/>
      <c r="S72" s="817"/>
      <c r="T72" s="817"/>
      <c r="U72" s="817"/>
      <c r="V72" s="817">
        <v>1016638</v>
      </c>
      <c r="W72" s="817"/>
      <c r="X72" s="817"/>
      <c r="Y72" s="817"/>
      <c r="Z72" s="817"/>
      <c r="AA72" s="817">
        <v>31318</v>
      </c>
      <c r="AB72" s="817"/>
      <c r="AC72" s="817"/>
      <c r="AD72" s="817"/>
      <c r="AE72" s="817"/>
      <c r="AF72" s="817">
        <v>31318</v>
      </c>
      <c r="AG72" s="817"/>
      <c r="AH72" s="817"/>
      <c r="AI72" s="817"/>
      <c r="AJ72" s="817"/>
      <c r="AK72" s="817">
        <v>1</v>
      </c>
      <c r="AL72" s="817"/>
      <c r="AM72" s="817"/>
      <c r="AN72" s="817"/>
      <c r="AO72" s="817"/>
      <c r="AP72" s="817" t="s">
        <v>554</v>
      </c>
      <c r="AQ72" s="817"/>
      <c r="AR72" s="817"/>
      <c r="AS72" s="817"/>
      <c r="AT72" s="817"/>
      <c r="AU72" s="817" t="s">
        <v>554</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31713</v>
      </c>
      <c r="AG88" s="831"/>
      <c r="AH88" s="831"/>
      <c r="AI88" s="831"/>
      <c r="AJ88" s="831"/>
      <c r="AK88" s="828"/>
      <c r="AL88" s="828"/>
      <c r="AM88" s="828"/>
      <c r="AN88" s="828"/>
      <c r="AO88" s="828"/>
      <c r="AP88" s="831">
        <v>3149</v>
      </c>
      <c r="AQ88" s="831"/>
      <c r="AR88" s="831"/>
      <c r="AS88" s="831"/>
      <c r="AT88" s="831"/>
      <c r="AU88" s="831">
        <v>2210</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162</v>
      </c>
      <c r="CS102" s="839"/>
      <c r="CT102" s="839"/>
      <c r="CU102" s="839"/>
      <c r="CV102" s="878"/>
      <c r="CW102" s="877">
        <v>216</v>
      </c>
      <c r="CX102" s="839"/>
      <c r="CY102" s="839"/>
      <c r="CZ102" s="839"/>
      <c r="DA102" s="878"/>
      <c r="DB102" s="877">
        <v>2442</v>
      </c>
      <c r="DC102" s="839"/>
      <c r="DD102" s="839"/>
      <c r="DE102" s="839"/>
      <c r="DF102" s="878"/>
      <c r="DG102" s="877" t="s">
        <v>554</v>
      </c>
      <c r="DH102" s="839"/>
      <c r="DI102" s="839"/>
      <c r="DJ102" s="839"/>
      <c r="DK102" s="878"/>
      <c r="DL102" s="877" t="s">
        <v>554</v>
      </c>
      <c r="DM102" s="839"/>
      <c r="DN102" s="839"/>
      <c r="DO102" s="839"/>
      <c r="DP102" s="878"/>
      <c r="DQ102" s="877" t="s">
        <v>554</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410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411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415</v>
      </c>
      <c r="AB109" s="880"/>
      <c r="AC109" s="880"/>
      <c r="AD109" s="880"/>
      <c r="AE109" s="881"/>
      <c r="AF109" s="879" t="s">
        <v>416</v>
      </c>
      <c r="AG109" s="880"/>
      <c r="AH109" s="880"/>
      <c r="AI109" s="880"/>
      <c r="AJ109" s="881"/>
      <c r="AK109" s="879" t="s">
        <v>294</v>
      </c>
      <c r="AL109" s="880"/>
      <c r="AM109" s="880"/>
      <c r="AN109" s="880"/>
      <c r="AO109" s="881"/>
      <c r="AP109" s="879" t="s">
        <v>417</v>
      </c>
      <c r="AQ109" s="880"/>
      <c r="AR109" s="880"/>
      <c r="AS109" s="880"/>
      <c r="AT109" s="882"/>
      <c r="AU109" s="899" t="s">
        <v>414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415</v>
      </c>
      <c r="BR109" s="880"/>
      <c r="BS109" s="880"/>
      <c r="BT109" s="880"/>
      <c r="BU109" s="881"/>
      <c r="BV109" s="879" t="s">
        <v>416</v>
      </c>
      <c r="BW109" s="880"/>
      <c r="BX109" s="880"/>
      <c r="BY109" s="880"/>
      <c r="BZ109" s="881"/>
      <c r="CA109" s="879" t="s">
        <v>294</v>
      </c>
      <c r="CB109" s="880"/>
      <c r="CC109" s="880"/>
      <c r="CD109" s="880"/>
      <c r="CE109" s="881"/>
      <c r="CF109" s="900" t="s">
        <v>417</v>
      </c>
      <c r="CG109" s="900"/>
      <c r="CH109" s="900"/>
      <c r="CI109" s="900"/>
      <c r="CJ109" s="900"/>
      <c r="CK109" s="879" t="s">
        <v>418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415</v>
      </c>
      <c r="DH109" s="880"/>
      <c r="DI109" s="880"/>
      <c r="DJ109" s="880"/>
      <c r="DK109" s="881"/>
      <c r="DL109" s="879" t="s">
        <v>416</v>
      </c>
      <c r="DM109" s="880"/>
      <c r="DN109" s="880"/>
      <c r="DO109" s="880"/>
      <c r="DP109" s="881"/>
      <c r="DQ109" s="879" t="s">
        <v>294</v>
      </c>
      <c r="DR109" s="880"/>
      <c r="DS109" s="880"/>
      <c r="DT109" s="880"/>
      <c r="DU109" s="881"/>
      <c r="DV109" s="879" t="s">
        <v>417</v>
      </c>
      <c r="DW109" s="880"/>
      <c r="DX109" s="880"/>
      <c r="DY109" s="880"/>
      <c r="DZ109" s="882"/>
    </row>
    <row r="110" spans="1:131" s="212" customFormat="1" ht="26.25" customHeight="1" x14ac:dyDescent="0.15">
      <c r="A110" s="883" t="s">
        <v>419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1018793</v>
      </c>
      <c r="AB110" s="887"/>
      <c r="AC110" s="887"/>
      <c r="AD110" s="887"/>
      <c r="AE110" s="888"/>
      <c r="AF110" s="889">
        <v>892364</v>
      </c>
      <c r="AG110" s="887"/>
      <c r="AH110" s="887"/>
      <c r="AI110" s="887"/>
      <c r="AJ110" s="888"/>
      <c r="AK110" s="889">
        <v>877485</v>
      </c>
      <c r="AL110" s="887"/>
      <c r="AM110" s="887"/>
      <c r="AN110" s="887"/>
      <c r="AO110" s="888"/>
      <c r="AP110" s="890">
        <v>2.5</v>
      </c>
      <c r="AQ110" s="891"/>
      <c r="AR110" s="891"/>
      <c r="AS110" s="891"/>
      <c r="AT110" s="892"/>
      <c r="AU110" s="893" t="s">
        <v>69</v>
      </c>
      <c r="AV110" s="894"/>
      <c r="AW110" s="894"/>
      <c r="AX110" s="894"/>
      <c r="AY110" s="894"/>
      <c r="AZ110" s="916" t="s">
        <v>420</v>
      </c>
      <c r="BA110" s="884"/>
      <c r="BB110" s="884"/>
      <c r="BC110" s="884"/>
      <c r="BD110" s="884"/>
      <c r="BE110" s="884"/>
      <c r="BF110" s="884"/>
      <c r="BG110" s="884"/>
      <c r="BH110" s="884"/>
      <c r="BI110" s="884"/>
      <c r="BJ110" s="884"/>
      <c r="BK110" s="884"/>
      <c r="BL110" s="884"/>
      <c r="BM110" s="884"/>
      <c r="BN110" s="884"/>
      <c r="BO110" s="884"/>
      <c r="BP110" s="885"/>
      <c r="BQ110" s="917">
        <v>8404682</v>
      </c>
      <c r="BR110" s="918"/>
      <c r="BS110" s="918"/>
      <c r="BT110" s="918"/>
      <c r="BU110" s="918"/>
      <c r="BV110" s="918">
        <v>8146916</v>
      </c>
      <c r="BW110" s="918"/>
      <c r="BX110" s="918"/>
      <c r="BY110" s="918"/>
      <c r="BZ110" s="918"/>
      <c r="CA110" s="918">
        <v>9151844</v>
      </c>
      <c r="CB110" s="918"/>
      <c r="CC110" s="918"/>
      <c r="CD110" s="918"/>
      <c r="CE110" s="918"/>
      <c r="CF110" s="931">
        <v>25.6</v>
      </c>
      <c r="CG110" s="932"/>
      <c r="CH110" s="932"/>
      <c r="CI110" s="932"/>
      <c r="CJ110" s="932"/>
      <c r="CK110" s="933" t="s">
        <v>421</v>
      </c>
      <c r="CL110" s="934"/>
      <c r="CM110" s="916" t="s">
        <v>422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424</v>
      </c>
      <c r="BA111" s="910"/>
      <c r="BB111" s="910"/>
      <c r="BC111" s="910"/>
      <c r="BD111" s="910"/>
      <c r="BE111" s="910"/>
      <c r="BF111" s="910"/>
      <c r="BG111" s="910"/>
      <c r="BH111" s="910"/>
      <c r="BI111" s="910"/>
      <c r="BJ111" s="910"/>
      <c r="BK111" s="910"/>
      <c r="BL111" s="910"/>
      <c r="BM111" s="910"/>
      <c r="BN111" s="910"/>
      <c r="BO111" s="910"/>
      <c r="BP111" s="911"/>
      <c r="BQ111" s="912">
        <v>1339</v>
      </c>
      <c r="BR111" s="913"/>
      <c r="BS111" s="913"/>
      <c r="BT111" s="913"/>
      <c r="BU111" s="913"/>
      <c r="BV111" s="913">
        <v>553409</v>
      </c>
      <c r="BW111" s="913"/>
      <c r="BX111" s="913"/>
      <c r="BY111" s="913"/>
      <c r="BZ111" s="913"/>
      <c r="CA111" s="913">
        <v>646468</v>
      </c>
      <c r="CB111" s="913"/>
      <c r="CC111" s="913"/>
      <c r="CD111" s="913"/>
      <c r="CE111" s="913"/>
      <c r="CF111" s="907">
        <v>1.8</v>
      </c>
      <c r="CG111" s="908"/>
      <c r="CH111" s="908"/>
      <c r="CI111" s="908"/>
      <c r="CJ111" s="908"/>
      <c r="CK111" s="935"/>
      <c r="CL111" s="936"/>
      <c r="CM111" s="909" t="s">
        <v>425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426</v>
      </c>
      <c r="B112" s="940"/>
      <c r="C112" s="910" t="s">
        <v>427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428</v>
      </c>
      <c r="BA112" s="910"/>
      <c r="BB112" s="910"/>
      <c r="BC112" s="910"/>
      <c r="BD112" s="910"/>
      <c r="BE112" s="910"/>
      <c r="BF112" s="910"/>
      <c r="BG112" s="910"/>
      <c r="BH112" s="910"/>
      <c r="BI112" s="910"/>
      <c r="BJ112" s="910"/>
      <c r="BK112" s="910"/>
      <c r="BL112" s="910"/>
      <c r="BM112" s="910"/>
      <c r="BN112" s="910"/>
      <c r="BO112" s="910"/>
      <c r="BP112" s="911"/>
      <c r="BQ112" s="912">
        <v>13914597</v>
      </c>
      <c r="BR112" s="913"/>
      <c r="BS112" s="913"/>
      <c r="BT112" s="913"/>
      <c r="BU112" s="913"/>
      <c r="BV112" s="913">
        <v>13078409</v>
      </c>
      <c r="BW112" s="913"/>
      <c r="BX112" s="913"/>
      <c r="BY112" s="913"/>
      <c r="BZ112" s="913"/>
      <c r="CA112" s="913">
        <v>12314344</v>
      </c>
      <c r="CB112" s="913"/>
      <c r="CC112" s="913"/>
      <c r="CD112" s="913"/>
      <c r="CE112" s="913"/>
      <c r="CF112" s="907">
        <v>34.5</v>
      </c>
      <c r="CG112" s="908"/>
      <c r="CH112" s="908"/>
      <c r="CI112" s="908"/>
      <c r="CJ112" s="908"/>
      <c r="CK112" s="935"/>
      <c r="CL112" s="936"/>
      <c r="CM112" s="909" t="s">
        <v>429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430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1639781</v>
      </c>
      <c r="AB113" s="925"/>
      <c r="AC113" s="925"/>
      <c r="AD113" s="925"/>
      <c r="AE113" s="926"/>
      <c r="AF113" s="927">
        <v>1670302</v>
      </c>
      <c r="AG113" s="925"/>
      <c r="AH113" s="925"/>
      <c r="AI113" s="925"/>
      <c r="AJ113" s="926"/>
      <c r="AK113" s="927">
        <v>1422673</v>
      </c>
      <c r="AL113" s="925"/>
      <c r="AM113" s="925"/>
      <c r="AN113" s="925"/>
      <c r="AO113" s="926"/>
      <c r="AP113" s="928">
        <v>4</v>
      </c>
      <c r="AQ113" s="929"/>
      <c r="AR113" s="929"/>
      <c r="AS113" s="929"/>
      <c r="AT113" s="930"/>
      <c r="AU113" s="895"/>
      <c r="AV113" s="896"/>
      <c r="AW113" s="896"/>
      <c r="AX113" s="896"/>
      <c r="AY113" s="896"/>
      <c r="AZ113" s="909" t="s">
        <v>431</v>
      </c>
      <c r="BA113" s="910"/>
      <c r="BB113" s="910"/>
      <c r="BC113" s="910"/>
      <c r="BD113" s="910"/>
      <c r="BE113" s="910"/>
      <c r="BF113" s="910"/>
      <c r="BG113" s="910"/>
      <c r="BH113" s="910"/>
      <c r="BI113" s="910"/>
      <c r="BJ113" s="910"/>
      <c r="BK113" s="910"/>
      <c r="BL113" s="910"/>
      <c r="BM113" s="910"/>
      <c r="BN113" s="910"/>
      <c r="BO113" s="910"/>
      <c r="BP113" s="911"/>
      <c r="BQ113" s="912">
        <v>3140712</v>
      </c>
      <c r="BR113" s="913"/>
      <c r="BS113" s="913"/>
      <c r="BT113" s="913"/>
      <c r="BU113" s="913"/>
      <c r="BV113" s="913">
        <v>2675380</v>
      </c>
      <c r="BW113" s="913"/>
      <c r="BX113" s="913"/>
      <c r="BY113" s="913"/>
      <c r="BZ113" s="913"/>
      <c r="CA113" s="913">
        <v>2209940</v>
      </c>
      <c r="CB113" s="913"/>
      <c r="CC113" s="913"/>
      <c r="CD113" s="913"/>
      <c r="CE113" s="913"/>
      <c r="CF113" s="907">
        <v>6.2</v>
      </c>
      <c r="CG113" s="908"/>
      <c r="CH113" s="908"/>
      <c r="CI113" s="908"/>
      <c r="CJ113" s="908"/>
      <c r="CK113" s="935"/>
      <c r="CL113" s="936"/>
      <c r="CM113" s="909" t="s">
        <v>432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477921</v>
      </c>
      <c r="AB114" s="946"/>
      <c r="AC114" s="946"/>
      <c r="AD114" s="946"/>
      <c r="AE114" s="947"/>
      <c r="AF114" s="948">
        <v>477975</v>
      </c>
      <c r="AG114" s="946"/>
      <c r="AH114" s="946"/>
      <c r="AI114" s="946"/>
      <c r="AJ114" s="947"/>
      <c r="AK114" s="948">
        <v>477244</v>
      </c>
      <c r="AL114" s="946"/>
      <c r="AM114" s="946"/>
      <c r="AN114" s="946"/>
      <c r="AO114" s="947"/>
      <c r="AP114" s="949">
        <v>1.3</v>
      </c>
      <c r="AQ114" s="950"/>
      <c r="AR114" s="950"/>
      <c r="AS114" s="950"/>
      <c r="AT114" s="951"/>
      <c r="AU114" s="895"/>
      <c r="AV114" s="896"/>
      <c r="AW114" s="896"/>
      <c r="AX114" s="896"/>
      <c r="AY114" s="896"/>
      <c r="AZ114" s="909" t="s">
        <v>434</v>
      </c>
      <c r="BA114" s="910"/>
      <c r="BB114" s="910"/>
      <c r="BC114" s="910"/>
      <c r="BD114" s="910"/>
      <c r="BE114" s="910"/>
      <c r="BF114" s="910"/>
      <c r="BG114" s="910"/>
      <c r="BH114" s="910"/>
      <c r="BI114" s="910"/>
      <c r="BJ114" s="910"/>
      <c r="BK114" s="910"/>
      <c r="BL114" s="910"/>
      <c r="BM114" s="910"/>
      <c r="BN114" s="910"/>
      <c r="BO114" s="910"/>
      <c r="BP114" s="911"/>
      <c r="BQ114" s="912">
        <v>7239941</v>
      </c>
      <c r="BR114" s="913"/>
      <c r="BS114" s="913"/>
      <c r="BT114" s="913"/>
      <c r="BU114" s="913"/>
      <c r="BV114" s="913">
        <v>7586441</v>
      </c>
      <c r="BW114" s="913"/>
      <c r="BX114" s="913"/>
      <c r="BY114" s="913"/>
      <c r="BZ114" s="913"/>
      <c r="CA114" s="913">
        <v>7633887</v>
      </c>
      <c r="CB114" s="913"/>
      <c r="CC114" s="913"/>
      <c r="CD114" s="913"/>
      <c r="CE114" s="913"/>
      <c r="CF114" s="907">
        <v>21.4</v>
      </c>
      <c r="CG114" s="908"/>
      <c r="CH114" s="908"/>
      <c r="CI114" s="908"/>
      <c r="CJ114" s="908"/>
      <c r="CK114" s="935"/>
      <c r="CL114" s="936"/>
      <c r="CM114" s="909" t="s">
        <v>435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v>506918</v>
      </c>
      <c r="BW115" s="913"/>
      <c r="BX115" s="913"/>
      <c r="BY115" s="913"/>
      <c r="BZ115" s="913"/>
      <c r="CA115" s="913" t="s">
        <v>122</v>
      </c>
      <c r="CB115" s="913"/>
      <c r="CC115" s="913"/>
      <c r="CD115" s="913"/>
      <c r="CE115" s="913"/>
      <c r="CF115" s="907" t="s">
        <v>122</v>
      </c>
      <c r="CG115" s="908"/>
      <c r="CH115" s="908"/>
      <c r="CI115" s="908"/>
      <c r="CJ115" s="908"/>
      <c r="CK115" s="935"/>
      <c r="CL115" s="936"/>
      <c r="CM115" s="909" t="s">
        <v>438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1339</v>
      </c>
      <c r="DH115" s="946"/>
      <c r="DI115" s="946"/>
      <c r="DJ115" s="946"/>
      <c r="DK115" s="947"/>
      <c r="DL115" s="948">
        <v>553409</v>
      </c>
      <c r="DM115" s="946"/>
      <c r="DN115" s="946"/>
      <c r="DO115" s="946"/>
      <c r="DP115" s="947"/>
      <c r="DQ115" s="948">
        <v>646468</v>
      </c>
      <c r="DR115" s="946"/>
      <c r="DS115" s="946"/>
      <c r="DT115" s="946"/>
      <c r="DU115" s="947"/>
      <c r="DV115" s="949">
        <v>1.8</v>
      </c>
      <c r="DW115" s="950"/>
      <c r="DX115" s="950"/>
      <c r="DY115" s="950"/>
      <c r="DZ115" s="951"/>
    </row>
    <row r="116" spans="1:130" s="212" customFormat="1" ht="26.25" customHeight="1" x14ac:dyDescent="0.15">
      <c r="A116" s="943"/>
      <c r="B116" s="944"/>
      <c r="C116" s="952" t="s">
        <v>439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440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441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442</v>
      </c>
      <c r="Z117" s="881"/>
      <c r="AA117" s="965">
        <v>3136495</v>
      </c>
      <c r="AB117" s="966"/>
      <c r="AC117" s="966"/>
      <c r="AD117" s="966"/>
      <c r="AE117" s="967"/>
      <c r="AF117" s="968">
        <v>3040641</v>
      </c>
      <c r="AG117" s="966"/>
      <c r="AH117" s="966"/>
      <c r="AI117" s="966"/>
      <c r="AJ117" s="967"/>
      <c r="AK117" s="968">
        <v>2777402</v>
      </c>
      <c r="AL117" s="966"/>
      <c r="AM117" s="966"/>
      <c r="AN117" s="966"/>
      <c r="AO117" s="967"/>
      <c r="AP117" s="969"/>
      <c r="AQ117" s="970"/>
      <c r="AR117" s="970"/>
      <c r="AS117" s="970"/>
      <c r="AT117" s="971"/>
      <c r="AU117" s="895"/>
      <c r="AV117" s="896"/>
      <c r="AW117" s="896"/>
      <c r="AX117" s="896"/>
      <c r="AY117" s="896"/>
      <c r="AZ117" s="961" t="s">
        <v>443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415</v>
      </c>
      <c r="AB118" s="880"/>
      <c r="AC118" s="880"/>
      <c r="AD118" s="880"/>
      <c r="AE118" s="881"/>
      <c r="AF118" s="879" t="s">
        <v>416</v>
      </c>
      <c r="AG118" s="880"/>
      <c r="AH118" s="880"/>
      <c r="AI118" s="880"/>
      <c r="AJ118" s="881"/>
      <c r="AK118" s="879" t="s">
        <v>294</v>
      </c>
      <c r="AL118" s="880"/>
      <c r="AM118" s="880"/>
      <c r="AN118" s="880"/>
      <c r="AO118" s="881"/>
      <c r="AP118" s="957" t="s">
        <v>417</v>
      </c>
      <c r="AQ118" s="958"/>
      <c r="AR118" s="958"/>
      <c r="AS118" s="958"/>
      <c r="AT118" s="959"/>
      <c r="AU118" s="895"/>
      <c r="AV118" s="896"/>
      <c r="AW118" s="896"/>
      <c r="AX118" s="896"/>
      <c r="AY118" s="896"/>
      <c r="AZ118" s="960" t="s">
        <v>445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421</v>
      </c>
      <c r="B119" s="934"/>
      <c r="C119" s="916" t="s">
        <v>422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447</v>
      </c>
      <c r="BP119" s="992"/>
      <c r="BQ119" s="986">
        <v>32701271</v>
      </c>
      <c r="BR119" s="987"/>
      <c r="BS119" s="987"/>
      <c r="BT119" s="987"/>
      <c r="BU119" s="987"/>
      <c r="BV119" s="987">
        <v>32547473</v>
      </c>
      <c r="BW119" s="987"/>
      <c r="BX119" s="987"/>
      <c r="BY119" s="987"/>
      <c r="BZ119" s="987"/>
      <c r="CA119" s="987">
        <v>31956483</v>
      </c>
      <c r="CB119" s="987"/>
      <c r="CC119" s="987"/>
      <c r="CD119" s="987"/>
      <c r="CE119" s="987"/>
      <c r="CF119" s="988"/>
      <c r="CG119" s="989"/>
      <c r="CH119" s="989"/>
      <c r="CI119" s="989"/>
      <c r="CJ119" s="990"/>
      <c r="CK119" s="937"/>
      <c r="CL119" s="938"/>
      <c r="CM119" s="960" t="s">
        <v>448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449</v>
      </c>
      <c r="AV120" s="979"/>
      <c r="AW120" s="979"/>
      <c r="AX120" s="979"/>
      <c r="AY120" s="980"/>
      <c r="AZ120" s="916" t="s">
        <v>450</v>
      </c>
      <c r="BA120" s="884"/>
      <c r="BB120" s="884"/>
      <c r="BC120" s="884"/>
      <c r="BD120" s="884"/>
      <c r="BE120" s="884"/>
      <c r="BF120" s="884"/>
      <c r="BG120" s="884"/>
      <c r="BH120" s="884"/>
      <c r="BI120" s="884"/>
      <c r="BJ120" s="884"/>
      <c r="BK120" s="884"/>
      <c r="BL120" s="884"/>
      <c r="BM120" s="884"/>
      <c r="BN120" s="884"/>
      <c r="BO120" s="884"/>
      <c r="BP120" s="885"/>
      <c r="BQ120" s="917">
        <v>24684357</v>
      </c>
      <c r="BR120" s="918"/>
      <c r="BS120" s="918"/>
      <c r="BT120" s="918"/>
      <c r="BU120" s="918"/>
      <c r="BV120" s="918">
        <v>24330553</v>
      </c>
      <c r="BW120" s="918"/>
      <c r="BX120" s="918"/>
      <c r="BY120" s="918"/>
      <c r="BZ120" s="918"/>
      <c r="CA120" s="918">
        <v>23588177</v>
      </c>
      <c r="CB120" s="918"/>
      <c r="CC120" s="918"/>
      <c r="CD120" s="918"/>
      <c r="CE120" s="918"/>
      <c r="CF120" s="931">
        <v>66.099999999999994</v>
      </c>
      <c r="CG120" s="932"/>
      <c r="CH120" s="932"/>
      <c r="CI120" s="932"/>
      <c r="CJ120" s="932"/>
      <c r="CK120" s="993" t="s">
        <v>451</v>
      </c>
      <c r="CL120" s="994"/>
      <c r="CM120" s="994"/>
      <c r="CN120" s="994"/>
      <c r="CO120" s="995"/>
      <c r="CP120" s="1001" t="s">
        <v>392</v>
      </c>
      <c r="CQ120" s="1002"/>
      <c r="CR120" s="1002"/>
      <c r="CS120" s="1002"/>
      <c r="CT120" s="1002"/>
      <c r="CU120" s="1002"/>
      <c r="CV120" s="1002"/>
      <c r="CW120" s="1002"/>
      <c r="CX120" s="1002"/>
      <c r="CY120" s="1002"/>
      <c r="CZ120" s="1002"/>
      <c r="DA120" s="1002"/>
      <c r="DB120" s="1002"/>
      <c r="DC120" s="1002"/>
      <c r="DD120" s="1002"/>
      <c r="DE120" s="1002"/>
      <c r="DF120" s="1003"/>
      <c r="DG120" s="917">
        <v>9274439</v>
      </c>
      <c r="DH120" s="918"/>
      <c r="DI120" s="918"/>
      <c r="DJ120" s="918"/>
      <c r="DK120" s="918"/>
      <c r="DL120" s="918">
        <v>7994674</v>
      </c>
      <c r="DM120" s="918"/>
      <c r="DN120" s="918"/>
      <c r="DO120" s="918"/>
      <c r="DP120" s="918"/>
      <c r="DQ120" s="918">
        <v>6974327</v>
      </c>
      <c r="DR120" s="918"/>
      <c r="DS120" s="918"/>
      <c r="DT120" s="918"/>
      <c r="DU120" s="918"/>
      <c r="DV120" s="919">
        <v>19.5</v>
      </c>
      <c r="DW120" s="919"/>
      <c r="DX120" s="919"/>
      <c r="DY120" s="919"/>
      <c r="DZ120" s="920"/>
    </row>
    <row r="121" spans="1:130" s="212" customFormat="1" ht="26.25" customHeight="1" x14ac:dyDescent="0.15">
      <c r="A121" s="1044"/>
      <c r="B121" s="936"/>
      <c r="C121" s="961" t="s">
        <v>452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453</v>
      </c>
      <c r="BA121" s="910"/>
      <c r="BB121" s="910"/>
      <c r="BC121" s="910"/>
      <c r="BD121" s="910"/>
      <c r="BE121" s="910"/>
      <c r="BF121" s="910"/>
      <c r="BG121" s="910"/>
      <c r="BH121" s="910"/>
      <c r="BI121" s="910"/>
      <c r="BJ121" s="910"/>
      <c r="BK121" s="910"/>
      <c r="BL121" s="910"/>
      <c r="BM121" s="910"/>
      <c r="BN121" s="910"/>
      <c r="BO121" s="910"/>
      <c r="BP121" s="911"/>
      <c r="BQ121" s="912">
        <v>7498042</v>
      </c>
      <c r="BR121" s="913"/>
      <c r="BS121" s="913"/>
      <c r="BT121" s="913"/>
      <c r="BU121" s="913"/>
      <c r="BV121" s="913">
        <v>8334538</v>
      </c>
      <c r="BW121" s="913"/>
      <c r="BX121" s="913"/>
      <c r="BY121" s="913"/>
      <c r="BZ121" s="913"/>
      <c r="CA121" s="913">
        <v>8467500</v>
      </c>
      <c r="CB121" s="913"/>
      <c r="CC121" s="913"/>
      <c r="CD121" s="913"/>
      <c r="CE121" s="913"/>
      <c r="CF121" s="907">
        <v>23.7</v>
      </c>
      <c r="CG121" s="908"/>
      <c r="CH121" s="908"/>
      <c r="CI121" s="908"/>
      <c r="CJ121" s="908"/>
      <c r="CK121" s="996"/>
      <c r="CL121" s="997"/>
      <c r="CM121" s="997"/>
      <c r="CN121" s="997"/>
      <c r="CO121" s="998"/>
      <c r="CP121" s="1006" t="s">
        <v>395</v>
      </c>
      <c r="CQ121" s="1007"/>
      <c r="CR121" s="1007"/>
      <c r="CS121" s="1007"/>
      <c r="CT121" s="1007"/>
      <c r="CU121" s="1007"/>
      <c r="CV121" s="1007"/>
      <c r="CW121" s="1007"/>
      <c r="CX121" s="1007"/>
      <c r="CY121" s="1007"/>
      <c r="CZ121" s="1007"/>
      <c r="DA121" s="1007"/>
      <c r="DB121" s="1007"/>
      <c r="DC121" s="1007"/>
      <c r="DD121" s="1007"/>
      <c r="DE121" s="1007"/>
      <c r="DF121" s="1008"/>
      <c r="DG121" s="912">
        <v>3703581</v>
      </c>
      <c r="DH121" s="913"/>
      <c r="DI121" s="913"/>
      <c r="DJ121" s="913"/>
      <c r="DK121" s="913"/>
      <c r="DL121" s="913">
        <v>4281336</v>
      </c>
      <c r="DM121" s="913"/>
      <c r="DN121" s="913"/>
      <c r="DO121" s="913"/>
      <c r="DP121" s="913"/>
      <c r="DQ121" s="913">
        <v>4397041</v>
      </c>
      <c r="DR121" s="913"/>
      <c r="DS121" s="913"/>
      <c r="DT121" s="913"/>
      <c r="DU121" s="913"/>
      <c r="DV121" s="914">
        <v>12.3</v>
      </c>
      <c r="DW121" s="914"/>
      <c r="DX121" s="914"/>
      <c r="DY121" s="914"/>
      <c r="DZ121" s="915"/>
    </row>
    <row r="122" spans="1:130" s="212" customFormat="1" ht="26.25" customHeight="1" x14ac:dyDescent="0.15">
      <c r="A122" s="1044"/>
      <c r="B122" s="936"/>
      <c r="C122" s="909" t="s">
        <v>435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454</v>
      </c>
      <c r="BA122" s="952"/>
      <c r="BB122" s="952"/>
      <c r="BC122" s="952"/>
      <c r="BD122" s="952"/>
      <c r="BE122" s="952"/>
      <c r="BF122" s="952"/>
      <c r="BG122" s="952"/>
      <c r="BH122" s="952"/>
      <c r="BI122" s="952"/>
      <c r="BJ122" s="952"/>
      <c r="BK122" s="952"/>
      <c r="BL122" s="952"/>
      <c r="BM122" s="952"/>
      <c r="BN122" s="952"/>
      <c r="BO122" s="952"/>
      <c r="BP122" s="953"/>
      <c r="BQ122" s="986">
        <v>18715962</v>
      </c>
      <c r="BR122" s="987"/>
      <c r="BS122" s="987"/>
      <c r="BT122" s="987"/>
      <c r="BU122" s="987"/>
      <c r="BV122" s="987">
        <v>17287059</v>
      </c>
      <c r="BW122" s="987"/>
      <c r="BX122" s="987"/>
      <c r="BY122" s="987"/>
      <c r="BZ122" s="987"/>
      <c r="CA122" s="987">
        <v>16110866</v>
      </c>
      <c r="CB122" s="987"/>
      <c r="CC122" s="987"/>
      <c r="CD122" s="987"/>
      <c r="CE122" s="987"/>
      <c r="CF122" s="1004">
        <v>45.1</v>
      </c>
      <c r="CG122" s="1005"/>
      <c r="CH122" s="1005"/>
      <c r="CI122" s="1005"/>
      <c r="CJ122" s="1005"/>
      <c r="CK122" s="996"/>
      <c r="CL122" s="997"/>
      <c r="CM122" s="997"/>
      <c r="CN122" s="997"/>
      <c r="CO122" s="998"/>
      <c r="CP122" s="1006" t="s">
        <v>396</v>
      </c>
      <c r="CQ122" s="1007"/>
      <c r="CR122" s="1007"/>
      <c r="CS122" s="1007"/>
      <c r="CT122" s="1007"/>
      <c r="CU122" s="1007"/>
      <c r="CV122" s="1007"/>
      <c r="CW122" s="1007"/>
      <c r="CX122" s="1007"/>
      <c r="CY122" s="1007"/>
      <c r="CZ122" s="1007"/>
      <c r="DA122" s="1007"/>
      <c r="DB122" s="1007"/>
      <c r="DC122" s="1007"/>
      <c r="DD122" s="1007"/>
      <c r="DE122" s="1007"/>
      <c r="DF122" s="1008"/>
      <c r="DG122" s="912">
        <v>514160</v>
      </c>
      <c r="DH122" s="913"/>
      <c r="DI122" s="913"/>
      <c r="DJ122" s="913"/>
      <c r="DK122" s="913"/>
      <c r="DL122" s="913">
        <v>424067</v>
      </c>
      <c r="DM122" s="913"/>
      <c r="DN122" s="913"/>
      <c r="DO122" s="913"/>
      <c r="DP122" s="913"/>
      <c r="DQ122" s="913">
        <v>350993</v>
      </c>
      <c r="DR122" s="913"/>
      <c r="DS122" s="913"/>
      <c r="DT122" s="913"/>
      <c r="DU122" s="913"/>
      <c r="DV122" s="914">
        <v>1</v>
      </c>
      <c r="DW122" s="914"/>
      <c r="DX122" s="914"/>
      <c r="DY122" s="914"/>
      <c r="DZ122" s="915"/>
    </row>
    <row r="123" spans="1:130" s="212" customFormat="1" ht="26.25" customHeight="1" x14ac:dyDescent="0.15">
      <c r="A123" s="1044"/>
      <c r="B123" s="936"/>
      <c r="C123" s="909" t="s">
        <v>441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455</v>
      </c>
      <c r="BP123" s="992"/>
      <c r="BQ123" s="1050">
        <v>50898361</v>
      </c>
      <c r="BR123" s="1051"/>
      <c r="BS123" s="1051"/>
      <c r="BT123" s="1051"/>
      <c r="BU123" s="1051"/>
      <c r="BV123" s="1051">
        <v>49952150</v>
      </c>
      <c r="BW123" s="1051"/>
      <c r="BX123" s="1051"/>
      <c r="BY123" s="1051"/>
      <c r="BZ123" s="1051"/>
      <c r="CA123" s="1051">
        <v>48166543</v>
      </c>
      <c r="CB123" s="1051"/>
      <c r="CC123" s="1051"/>
      <c r="CD123" s="1051"/>
      <c r="CE123" s="1051"/>
      <c r="CF123" s="988"/>
      <c r="CG123" s="989"/>
      <c r="CH123" s="989"/>
      <c r="CI123" s="989"/>
      <c r="CJ123" s="990"/>
      <c r="CK123" s="996"/>
      <c r="CL123" s="997"/>
      <c r="CM123" s="997"/>
      <c r="CN123" s="997"/>
      <c r="CO123" s="998"/>
      <c r="CP123" s="1006" t="s">
        <v>398</v>
      </c>
      <c r="CQ123" s="1007"/>
      <c r="CR123" s="1007"/>
      <c r="CS123" s="1007"/>
      <c r="CT123" s="1007"/>
      <c r="CU123" s="1007"/>
      <c r="CV123" s="1007"/>
      <c r="CW123" s="1007"/>
      <c r="CX123" s="1007"/>
      <c r="CY123" s="1007"/>
      <c r="CZ123" s="1007"/>
      <c r="DA123" s="1007"/>
      <c r="DB123" s="1007"/>
      <c r="DC123" s="1007"/>
      <c r="DD123" s="1007"/>
      <c r="DE123" s="1007"/>
      <c r="DF123" s="1008"/>
      <c r="DG123" s="945">
        <v>117238</v>
      </c>
      <c r="DH123" s="946"/>
      <c r="DI123" s="946"/>
      <c r="DJ123" s="946"/>
      <c r="DK123" s="947"/>
      <c r="DL123" s="948">
        <v>133579</v>
      </c>
      <c r="DM123" s="946"/>
      <c r="DN123" s="946"/>
      <c r="DO123" s="946"/>
      <c r="DP123" s="947"/>
      <c r="DQ123" s="948">
        <v>318894</v>
      </c>
      <c r="DR123" s="946"/>
      <c r="DS123" s="946"/>
      <c r="DT123" s="946"/>
      <c r="DU123" s="947"/>
      <c r="DV123" s="949">
        <v>0.9</v>
      </c>
      <c r="DW123" s="950"/>
      <c r="DX123" s="950"/>
      <c r="DY123" s="950"/>
      <c r="DZ123" s="951"/>
    </row>
    <row r="124" spans="1:130" s="212" customFormat="1" ht="26.25" customHeight="1" thickBot="1" x14ac:dyDescent="0.2">
      <c r="A124" s="1044"/>
      <c r="B124" s="936"/>
      <c r="C124" s="909" t="s">
        <v>444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457</v>
      </c>
      <c r="CQ124" s="1007"/>
      <c r="CR124" s="1007"/>
      <c r="CS124" s="1007"/>
      <c r="CT124" s="1007"/>
      <c r="CU124" s="1007"/>
      <c r="CV124" s="1007"/>
      <c r="CW124" s="1007"/>
      <c r="CX124" s="1007"/>
      <c r="CY124" s="1007"/>
      <c r="CZ124" s="1007"/>
      <c r="DA124" s="1007"/>
      <c r="DB124" s="1007"/>
      <c r="DC124" s="1007"/>
      <c r="DD124" s="1007"/>
      <c r="DE124" s="1007"/>
      <c r="DF124" s="1008"/>
      <c r="DG124" s="991">
        <v>305179</v>
      </c>
      <c r="DH124" s="973"/>
      <c r="DI124" s="973"/>
      <c r="DJ124" s="973"/>
      <c r="DK124" s="974"/>
      <c r="DL124" s="972">
        <v>244753</v>
      </c>
      <c r="DM124" s="973"/>
      <c r="DN124" s="973"/>
      <c r="DO124" s="973"/>
      <c r="DP124" s="974"/>
      <c r="DQ124" s="972">
        <v>273089</v>
      </c>
      <c r="DR124" s="973"/>
      <c r="DS124" s="973"/>
      <c r="DT124" s="973"/>
      <c r="DU124" s="974"/>
      <c r="DV124" s="975">
        <v>0.8</v>
      </c>
      <c r="DW124" s="976"/>
      <c r="DX124" s="976"/>
      <c r="DY124" s="976"/>
      <c r="DZ124" s="977"/>
    </row>
    <row r="125" spans="1:130" s="212" customFormat="1" ht="26.25" customHeight="1" x14ac:dyDescent="0.15">
      <c r="A125" s="1044"/>
      <c r="B125" s="936"/>
      <c r="C125" s="909" t="s">
        <v>446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458</v>
      </c>
      <c r="CL125" s="994"/>
      <c r="CM125" s="994"/>
      <c r="CN125" s="994"/>
      <c r="CO125" s="995"/>
      <c r="CP125" s="916" t="s">
        <v>459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460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v>506918</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461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462</v>
      </c>
      <c r="AY127" s="1019"/>
      <c r="AZ127" s="1019"/>
      <c r="BA127" s="1019"/>
      <c r="BB127" s="1019"/>
      <c r="BC127" s="1019"/>
      <c r="BD127" s="1019"/>
      <c r="BE127" s="1020"/>
      <c r="BF127" s="1021" t="s">
        <v>463</v>
      </c>
      <c r="BG127" s="1019"/>
      <c r="BH127" s="1019"/>
      <c r="BI127" s="1019"/>
      <c r="BJ127" s="1019"/>
      <c r="BK127" s="1019"/>
      <c r="BL127" s="1020"/>
      <c r="BM127" s="1021" t="s">
        <v>464</v>
      </c>
      <c r="BN127" s="1019"/>
      <c r="BO127" s="1019"/>
      <c r="BP127" s="1019"/>
      <c r="BQ127" s="1019"/>
      <c r="BR127" s="1019"/>
      <c r="BS127" s="1020"/>
      <c r="BT127" s="1021" t="s">
        <v>465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468</v>
      </c>
      <c r="X128" s="1030"/>
      <c r="Y128" s="1030"/>
      <c r="Z128" s="1031"/>
      <c r="AA128" s="1032">
        <v>761111</v>
      </c>
      <c r="AB128" s="1033"/>
      <c r="AC128" s="1033"/>
      <c r="AD128" s="1033"/>
      <c r="AE128" s="1034"/>
      <c r="AF128" s="1035">
        <v>977513</v>
      </c>
      <c r="AG128" s="1033"/>
      <c r="AH128" s="1033"/>
      <c r="AI128" s="1033"/>
      <c r="AJ128" s="1034"/>
      <c r="AK128" s="1035">
        <v>895759</v>
      </c>
      <c r="AL128" s="1033"/>
      <c r="AM128" s="1033"/>
      <c r="AN128" s="1033"/>
      <c r="AO128" s="1034"/>
      <c r="AP128" s="1036"/>
      <c r="AQ128" s="1037"/>
      <c r="AR128" s="1037"/>
      <c r="AS128" s="1037"/>
      <c r="AT128" s="1038"/>
      <c r="AU128" s="214"/>
      <c r="AV128" s="214"/>
      <c r="AW128" s="214"/>
      <c r="AX128" s="883" t="s">
        <v>469</v>
      </c>
      <c r="AY128" s="884"/>
      <c r="AZ128" s="884"/>
      <c r="BA128" s="884"/>
      <c r="BB128" s="884"/>
      <c r="BC128" s="884"/>
      <c r="BD128" s="884"/>
      <c r="BE128" s="885"/>
      <c r="BF128" s="1039" t="s">
        <v>122</v>
      </c>
      <c r="BG128" s="1040"/>
      <c r="BH128" s="1040"/>
      <c r="BI128" s="1040"/>
      <c r="BJ128" s="1040"/>
      <c r="BK128" s="1040"/>
      <c r="BL128" s="1041"/>
      <c r="BM128" s="1039">
        <v>11.52</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470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471</v>
      </c>
      <c r="X129" s="1058"/>
      <c r="Y129" s="1058"/>
      <c r="Z129" s="1059"/>
      <c r="AA129" s="945">
        <v>35033703</v>
      </c>
      <c r="AB129" s="946"/>
      <c r="AC129" s="946"/>
      <c r="AD129" s="946"/>
      <c r="AE129" s="947"/>
      <c r="AF129" s="948">
        <v>36202034</v>
      </c>
      <c r="AG129" s="946"/>
      <c r="AH129" s="946"/>
      <c r="AI129" s="946"/>
      <c r="AJ129" s="947"/>
      <c r="AK129" s="948">
        <v>37632138</v>
      </c>
      <c r="AL129" s="946"/>
      <c r="AM129" s="946"/>
      <c r="AN129" s="946"/>
      <c r="AO129" s="947"/>
      <c r="AP129" s="1060"/>
      <c r="AQ129" s="1061"/>
      <c r="AR129" s="1061"/>
      <c r="AS129" s="1061"/>
      <c r="AT129" s="1062"/>
      <c r="AU129" s="215"/>
      <c r="AV129" s="215"/>
      <c r="AW129" s="215"/>
      <c r="AX129" s="1052" t="s">
        <v>472</v>
      </c>
      <c r="AY129" s="910"/>
      <c r="AZ129" s="910"/>
      <c r="BA129" s="910"/>
      <c r="BB129" s="910"/>
      <c r="BC129" s="910"/>
      <c r="BD129" s="910"/>
      <c r="BE129" s="911"/>
      <c r="BF129" s="1053" t="s">
        <v>122</v>
      </c>
      <c r="BG129" s="1054"/>
      <c r="BH129" s="1054"/>
      <c r="BI129" s="1054"/>
      <c r="BJ129" s="1054"/>
      <c r="BK129" s="1054"/>
      <c r="BL129" s="1055"/>
      <c r="BM129" s="1053">
        <v>16.52</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474</v>
      </c>
      <c r="X130" s="1058"/>
      <c r="Y130" s="1058"/>
      <c r="Z130" s="1059"/>
      <c r="AA130" s="945">
        <v>2153889</v>
      </c>
      <c r="AB130" s="946"/>
      <c r="AC130" s="946"/>
      <c r="AD130" s="946"/>
      <c r="AE130" s="947"/>
      <c r="AF130" s="948">
        <v>2043526</v>
      </c>
      <c r="AG130" s="946"/>
      <c r="AH130" s="946"/>
      <c r="AI130" s="946"/>
      <c r="AJ130" s="947"/>
      <c r="AK130" s="948">
        <v>1941658</v>
      </c>
      <c r="AL130" s="946"/>
      <c r="AM130" s="946"/>
      <c r="AN130" s="946"/>
      <c r="AO130" s="947"/>
      <c r="AP130" s="1060"/>
      <c r="AQ130" s="1061"/>
      <c r="AR130" s="1061"/>
      <c r="AS130" s="1061"/>
      <c r="AT130" s="1062"/>
      <c r="AU130" s="215"/>
      <c r="AV130" s="215"/>
      <c r="AW130" s="215"/>
      <c r="AX130" s="1052" t="s">
        <v>475</v>
      </c>
      <c r="AY130" s="910"/>
      <c r="AZ130" s="910"/>
      <c r="BA130" s="910"/>
      <c r="BB130" s="910"/>
      <c r="BC130" s="910"/>
      <c r="BD130" s="910"/>
      <c r="BE130" s="911"/>
      <c r="BF130" s="1088">
        <v>0.1</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476</v>
      </c>
      <c r="X131" s="1095"/>
      <c r="Y131" s="1095"/>
      <c r="Z131" s="1096"/>
      <c r="AA131" s="991">
        <v>32879814</v>
      </c>
      <c r="AB131" s="973"/>
      <c r="AC131" s="973"/>
      <c r="AD131" s="973"/>
      <c r="AE131" s="974"/>
      <c r="AF131" s="972">
        <v>34158508</v>
      </c>
      <c r="AG131" s="973"/>
      <c r="AH131" s="973"/>
      <c r="AI131" s="973"/>
      <c r="AJ131" s="974"/>
      <c r="AK131" s="972">
        <v>35690480</v>
      </c>
      <c r="AL131" s="973"/>
      <c r="AM131" s="973"/>
      <c r="AN131" s="973"/>
      <c r="AO131" s="974"/>
      <c r="AP131" s="1097"/>
      <c r="AQ131" s="1098"/>
      <c r="AR131" s="1098"/>
      <c r="AS131" s="1098"/>
      <c r="AT131" s="1099"/>
      <c r="AU131" s="215"/>
      <c r="AV131" s="215"/>
      <c r="AW131" s="215"/>
      <c r="AX131" s="1070" t="s">
        <v>477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479</v>
      </c>
      <c r="W132" s="1081"/>
      <c r="X132" s="1081"/>
      <c r="Y132" s="1081"/>
      <c r="Z132" s="1082"/>
      <c r="AA132" s="1083">
        <v>0.67365040399999998</v>
      </c>
      <c r="AB132" s="1084"/>
      <c r="AC132" s="1084"/>
      <c r="AD132" s="1084"/>
      <c r="AE132" s="1085"/>
      <c r="AF132" s="1086">
        <v>5.7385409999999998E-2</v>
      </c>
      <c r="AG132" s="1084"/>
      <c r="AH132" s="1084"/>
      <c r="AI132" s="1084"/>
      <c r="AJ132" s="1085"/>
      <c r="AK132" s="1086">
        <v>-0.16815408500000001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480</v>
      </c>
      <c r="W133" s="1064"/>
      <c r="X133" s="1064"/>
      <c r="Y133" s="1064"/>
      <c r="Z133" s="1065"/>
      <c r="AA133" s="1066">
        <v>0.7</v>
      </c>
      <c r="AB133" s="1067"/>
      <c r="AC133" s="1067"/>
      <c r="AD133" s="1067"/>
      <c r="AE133" s="1068"/>
      <c r="AF133" s="1066">
        <v>0.8</v>
      </c>
      <c r="AG133" s="1067"/>
      <c r="AH133" s="1067"/>
      <c r="AI133" s="1067"/>
      <c r="AJ133" s="1068"/>
      <c r="AK133" s="1066">
        <v>0.1</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EiXWwf/x/dCs++sYrV+KYafmX/iqJHZABXnN39yjnzzG5USdSh0LSNPKQrDO3d+YtrN6/v7iK12+7UU7o9BDA==" saltValue="zWDg4Bm6g1N7U3vXUv92C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85"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481</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BqyYBBLAnSnNkrusoFlJ4Roarzi71GKXphDE5+ArQZ5qfTK7pBvB2B3rzvLBPfIwxinGhYOlRfx8BPnYIush4A==" saltValue="DsXTSxHs4h8OGDlgF2GNp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q8Ngszoah1HlLusPt2LcbH7vNVh78+WbnosvWuo7Ct0OUvMe8VNbOu3hZFAMDm4fANFISP01HjVAP/Z5F3ExA==" saltValue="UFpRtEHlM9l1mOQFQmDTX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483</v>
      </c>
      <c r="AL6" s="248"/>
      <c r="AM6" s="248"/>
      <c r="AN6" s="248"/>
    </row>
    <row r="7" spans="1:46" ht="13.5" customHeight="1" x14ac:dyDescent="0.15">
      <c r="A7" s="247"/>
      <c r="AK7" s="250"/>
      <c r="AL7" s="251"/>
      <c r="AM7" s="251"/>
      <c r="AN7" s="252"/>
      <c r="AO7" s="1101" t="s">
        <v>484</v>
      </c>
      <c r="AP7" s="253"/>
      <c r="AQ7" s="254" t="s">
        <v>485</v>
      </c>
      <c r="AR7" s="255"/>
    </row>
    <row r="8" spans="1:46" x14ac:dyDescent="0.15">
      <c r="A8" s="247"/>
      <c r="AK8" s="256"/>
      <c r="AL8" s="257"/>
      <c r="AM8" s="257"/>
      <c r="AN8" s="258"/>
      <c r="AO8" s="1102"/>
      <c r="AP8" s="259" t="s">
        <v>486</v>
      </c>
      <c r="AQ8" s="260" t="s">
        <v>487</v>
      </c>
      <c r="AR8" s="261" t="s">
        <v>488</v>
      </c>
    </row>
    <row r="9" spans="1:46" x14ac:dyDescent="0.15">
      <c r="A9" s="247"/>
      <c r="AK9" s="1103" t="s">
        <v>489</v>
      </c>
      <c r="AL9" s="1104"/>
      <c r="AM9" s="1104"/>
      <c r="AN9" s="1105"/>
      <c r="AO9" s="262">
        <v>10660239</v>
      </c>
      <c r="AP9" s="262">
        <v>71533</v>
      </c>
      <c r="AQ9" s="263">
        <v>74190</v>
      </c>
      <c r="AR9" s="264">
        <v>-3.6</v>
      </c>
    </row>
    <row r="10" spans="1:46" ht="13.5" customHeight="1" x14ac:dyDescent="0.15">
      <c r="A10" s="247"/>
      <c r="AK10" s="1103" t="s">
        <v>490</v>
      </c>
      <c r="AL10" s="1104"/>
      <c r="AM10" s="1104"/>
      <c r="AN10" s="1105"/>
      <c r="AO10" s="265">
        <v>237356</v>
      </c>
      <c r="AP10" s="265">
        <v>1593</v>
      </c>
      <c r="AQ10" s="266">
        <v>4494</v>
      </c>
      <c r="AR10" s="267">
        <v>-64.599999999999994</v>
      </c>
    </row>
    <row r="11" spans="1:46" ht="13.5" customHeight="1" x14ac:dyDescent="0.15">
      <c r="A11" s="247"/>
      <c r="AK11" s="1103" t="s">
        <v>491</v>
      </c>
      <c r="AL11" s="1104"/>
      <c r="AM11" s="1104"/>
      <c r="AN11" s="1105"/>
      <c r="AO11" s="265" t="s">
        <v>492</v>
      </c>
      <c r="AP11" s="265" t="s">
        <v>492</v>
      </c>
      <c r="AQ11" s="266">
        <v>2274</v>
      </c>
      <c r="AR11" s="267" t="s">
        <v>492</v>
      </c>
    </row>
    <row r="12" spans="1:46" ht="13.5" customHeight="1" x14ac:dyDescent="0.15">
      <c r="A12" s="247"/>
      <c r="AK12" s="1103" t="s">
        <v>493</v>
      </c>
      <c r="AL12" s="1104"/>
      <c r="AM12" s="1104"/>
      <c r="AN12" s="1105"/>
      <c r="AO12" s="265" t="s">
        <v>492</v>
      </c>
      <c r="AP12" s="265" t="s">
        <v>492</v>
      </c>
      <c r="AQ12" s="266">
        <v>23</v>
      </c>
      <c r="AR12" s="267" t="s">
        <v>492</v>
      </c>
    </row>
    <row r="13" spans="1:46" ht="13.5" customHeight="1" x14ac:dyDescent="0.15">
      <c r="A13" s="247"/>
      <c r="AK13" s="1103" t="s">
        <v>494</v>
      </c>
      <c r="AL13" s="1104"/>
      <c r="AM13" s="1104"/>
      <c r="AN13" s="1105"/>
      <c r="AO13" s="265">
        <v>217998</v>
      </c>
      <c r="AP13" s="265">
        <v>1463</v>
      </c>
      <c r="AQ13" s="266">
        <v>2538</v>
      </c>
      <c r="AR13" s="267">
        <v>-42.4</v>
      </c>
    </row>
    <row r="14" spans="1:46" ht="13.5" customHeight="1" x14ac:dyDescent="0.15">
      <c r="A14" s="247"/>
      <c r="AK14" s="1103" t="s">
        <v>495</v>
      </c>
      <c r="AL14" s="1104"/>
      <c r="AM14" s="1104"/>
      <c r="AN14" s="1105"/>
      <c r="AO14" s="265">
        <v>170669</v>
      </c>
      <c r="AP14" s="265">
        <v>1145</v>
      </c>
      <c r="AQ14" s="266">
        <v>2009</v>
      </c>
      <c r="AR14" s="267">
        <v>-43</v>
      </c>
    </row>
    <row r="15" spans="1:46" ht="13.5" customHeight="1" x14ac:dyDescent="0.15">
      <c r="A15" s="247"/>
      <c r="AK15" s="1106" t="s">
        <v>496</v>
      </c>
      <c r="AL15" s="1107"/>
      <c r="AM15" s="1107"/>
      <c r="AN15" s="1108"/>
      <c r="AO15" s="265">
        <v>-563729</v>
      </c>
      <c r="AP15" s="265">
        <v>-3783</v>
      </c>
      <c r="AQ15" s="266">
        <v>-4396</v>
      </c>
      <c r="AR15" s="267">
        <v>-13.9</v>
      </c>
    </row>
    <row r="16" spans="1:46" x14ac:dyDescent="0.15">
      <c r="A16" s="247"/>
      <c r="AK16" s="1106" t="s">
        <v>177</v>
      </c>
      <c r="AL16" s="1107"/>
      <c r="AM16" s="1107"/>
      <c r="AN16" s="1108"/>
      <c r="AO16" s="265">
        <v>10722533</v>
      </c>
      <c r="AP16" s="265">
        <v>71951</v>
      </c>
      <c r="AQ16" s="266">
        <v>81133</v>
      </c>
      <c r="AR16" s="267">
        <v>-11.3</v>
      </c>
    </row>
    <row r="17" spans="1:46" x14ac:dyDescent="0.15">
      <c r="A17" s="247"/>
    </row>
    <row r="18" spans="1:46" x14ac:dyDescent="0.15">
      <c r="A18" s="247"/>
      <c r="AQ18" s="268"/>
      <c r="AR18" s="268"/>
    </row>
    <row r="19" spans="1:46" x14ac:dyDescent="0.15">
      <c r="A19" s="247"/>
      <c r="AK19" s="243" t="s">
        <v>497</v>
      </c>
    </row>
    <row r="20" spans="1:46" x14ac:dyDescent="0.15">
      <c r="A20" s="247"/>
      <c r="AK20" s="269"/>
      <c r="AL20" s="270"/>
      <c r="AM20" s="270"/>
      <c r="AN20" s="271"/>
      <c r="AO20" s="272" t="s">
        <v>498</v>
      </c>
      <c r="AP20" s="273" t="s">
        <v>499</v>
      </c>
      <c r="AQ20" s="274" t="s">
        <v>500</v>
      </c>
      <c r="AR20" s="275"/>
    </row>
    <row r="21" spans="1:46" s="248" customFormat="1" x14ac:dyDescent="0.15">
      <c r="A21" s="276"/>
      <c r="AK21" s="1109" t="s">
        <v>501</v>
      </c>
      <c r="AL21" s="1110"/>
      <c r="AM21" s="1110"/>
      <c r="AN21" s="1111"/>
      <c r="AO21" s="277">
        <v>6.72</v>
      </c>
      <c r="AP21" s="278">
        <v>7.09</v>
      </c>
      <c r="AQ21" s="279">
        <v>-0.37</v>
      </c>
      <c r="AS21" s="280"/>
      <c r="AT21" s="276"/>
    </row>
    <row r="22" spans="1:46" s="248" customFormat="1" x14ac:dyDescent="0.15">
      <c r="A22" s="276"/>
      <c r="AK22" s="1109" t="s">
        <v>502</v>
      </c>
      <c r="AL22" s="1110"/>
      <c r="AM22" s="1110"/>
      <c r="AN22" s="1111"/>
      <c r="AO22" s="281">
        <v>100</v>
      </c>
      <c r="AP22" s="282">
        <v>99.1</v>
      </c>
      <c r="AQ22" s="283">
        <v>0.9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505</v>
      </c>
      <c r="AL29" s="248"/>
      <c r="AM29" s="248"/>
      <c r="AN29" s="248"/>
      <c r="AS29" s="290"/>
    </row>
    <row r="30" spans="1:46" ht="13.5" customHeight="1" x14ac:dyDescent="0.15">
      <c r="A30" s="247"/>
      <c r="AK30" s="250"/>
      <c r="AL30" s="251"/>
      <c r="AM30" s="251"/>
      <c r="AN30" s="252"/>
      <c r="AO30" s="1101" t="s">
        <v>484</v>
      </c>
      <c r="AP30" s="253"/>
      <c r="AQ30" s="254" t="s">
        <v>485</v>
      </c>
      <c r="AR30" s="255"/>
    </row>
    <row r="31" spans="1:46" x14ac:dyDescent="0.15">
      <c r="A31" s="247"/>
      <c r="AK31" s="256"/>
      <c r="AL31" s="257"/>
      <c r="AM31" s="257"/>
      <c r="AN31" s="258"/>
      <c r="AO31" s="1102"/>
      <c r="AP31" s="259" t="s">
        <v>486</v>
      </c>
      <c r="AQ31" s="260" t="s">
        <v>487</v>
      </c>
      <c r="AR31" s="261" t="s">
        <v>488</v>
      </c>
    </row>
    <row r="32" spans="1:46" ht="27" customHeight="1" x14ac:dyDescent="0.15">
      <c r="A32" s="247"/>
      <c r="AK32" s="1117" t="s">
        <v>506</v>
      </c>
      <c r="AL32" s="1118"/>
      <c r="AM32" s="1118"/>
      <c r="AN32" s="1119"/>
      <c r="AO32" s="291">
        <v>877485</v>
      </c>
      <c r="AP32" s="291">
        <v>5888</v>
      </c>
      <c r="AQ32" s="292">
        <v>38069</v>
      </c>
      <c r="AR32" s="293">
        <v>-84.5</v>
      </c>
    </row>
    <row r="33" spans="1:46" ht="13.5" customHeight="1" x14ac:dyDescent="0.15">
      <c r="A33" s="247"/>
      <c r="AK33" s="1117" t="s">
        <v>507</v>
      </c>
      <c r="AL33" s="1118"/>
      <c r="AM33" s="1118"/>
      <c r="AN33" s="1119"/>
      <c r="AO33" s="291" t="s">
        <v>492</v>
      </c>
      <c r="AP33" s="291" t="s">
        <v>492</v>
      </c>
      <c r="AQ33" s="292" t="s">
        <v>492</v>
      </c>
      <c r="AR33" s="293" t="s">
        <v>492</v>
      </c>
    </row>
    <row r="34" spans="1:46" ht="27" customHeight="1" x14ac:dyDescent="0.15">
      <c r="A34" s="247"/>
      <c r="AK34" s="1117" t="s">
        <v>508</v>
      </c>
      <c r="AL34" s="1118"/>
      <c r="AM34" s="1118"/>
      <c r="AN34" s="1119"/>
      <c r="AO34" s="291" t="s">
        <v>492</v>
      </c>
      <c r="AP34" s="291" t="s">
        <v>492</v>
      </c>
      <c r="AQ34" s="292" t="s">
        <v>492</v>
      </c>
      <c r="AR34" s="293" t="s">
        <v>492</v>
      </c>
    </row>
    <row r="35" spans="1:46" ht="27" customHeight="1" x14ac:dyDescent="0.15">
      <c r="A35" s="247"/>
      <c r="AK35" s="1117" t="s">
        <v>509</v>
      </c>
      <c r="AL35" s="1118"/>
      <c r="AM35" s="1118"/>
      <c r="AN35" s="1119"/>
      <c r="AO35" s="291">
        <v>1422673</v>
      </c>
      <c r="AP35" s="291">
        <v>9547</v>
      </c>
      <c r="AQ35" s="292">
        <v>11274</v>
      </c>
      <c r="AR35" s="293">
        <v>-15.3</v>
      </c>
    </row>
    <row r="36" spans="1:46" ht="27" customHeight="1" x14ac:dyDescent="0.15">
      <c r="A36" s="247"/>
      <c r="AK36" s="1117" t="s">
        <v>510</v>
      </c>
      <c r="AL36" s="1118"/>
      <c r="AM36" s="1118"/>
      <c r="AN36" s="1119"/>
      <c r="AO36" s="291">
        <v>477244</v>
      </c>
      <c r="AP36" s="291">
        <v>3202</v>
      </c>
      <c r="AQ36" s="292">
        <v>1710</v>
      </c>
      <c r="AR36" s="293">
        <v>87.3</v>
      </c>
    </row>
    <row r="37" spans="1:46" ht="13.5" customHeight="1" x14ac:dyDescent="0.15">
      <c r="A37" s="247"/>
      <c r="AK37" s="1117" t="s">
        <v>511</v>
      </c>
      <c r="AL37" s="1118"/>
      <c r="AM37" s="1118"/>
      <c r="AN37" s="1119"/>
      <c r="AO37" s="291" t="s">
        <v>492</v>
      </c>
      <c r="AP37" s="291" t="s">
        <v>492</v>
      </c>
      <c r="AQ37" s="292">
        <v>731</v>
      </c>
      <c r="AR37" s="293" t="s">
        <v>492</v>
      </c>
    </row>
    <row r="38" spans="1:46" ht="27" customHeight="1" x14ac:dyDescent="0.15">
      <c r="A38" s="247"/>
      <c r="AK38" s="1120" t="s">
        <v>512</v>
      </c>
      <c r="AL38" s="1121"/>
      <c r="AM38" s="1121"/>
      <c r="AN38" s="1122"/>
      <c r="AO38" s="294" t="s">
        <v>492</v>
      </c>
      <c r="AP38" s="294" t="s">
        <v>492</v>
      </c>
      <c r="AQ38" s="295">
        <v>1</v>
      </c>
      <c r="AR38" s="283" t="s">
        <v>492</v>
      </c>
      <c r="AS38" s="290"/>
    </row>
    <row r="39" spans="1:46" x14ac:dyDescent="0.15">
      <c r="A39" s="247"/>
      <c r="AK39" s="1120" t="s">
        <v>513</v>
      </c>
      <c r="AL39" s="1121"/>
      <c r="AM39" s="1121"/>
      <c r="AN39" s="1122"/>
      <c r="AO39" s="291">
        <v>-895759</v>
      </c>
      <c r="AP39" s="291">
        <v>-6011</v>
      </c>
      <c r="AQ39" s="292">
        <v>-7408</v>
      </c>
      <c r="AR39" s="293">
        <v>-18.899999999999999</v>
      </c>
      <c r="AS39" s="290"/>
    </row>
    <row r="40" spans="1:46" ht="27" customHeight="1" x14ac:dyDescent="0.15">
      <c r="A40" s="247"/>
      <c r="AK40" s="1117" t="s">
        <v>514</v>
      </c>
      <c r="AL40" s="1118"/>
      <c r="AM40" s="1118"/>
      <c r="AN40" s="1119"/>
      <c r="AO40" s="291">
        <v>-1941658</v>
      </c>
      <c r="AP40" s="291">
        <v>-13029</v>
      </c>
      <c r="AQ40" s="292">
        <v>-32910</v>
      </c>
      <c r="AR40" s="293">
        <v>-60.4</v>
      </c>
      <c r="AS40" s="290"/>
    </row>
    <row r="41" spans="1:46" x14ac:dyDescent="0.15">
      <c r="A41" s="247"/>
      <c r="AK41" s="1123" t="s">
        <v>287</v>
      </c>
      <c r="AL41" s="1124"/>
      <c r="AM41" s="1124"/>
      <c r="AN41" s="1125"/>
      <c r="AO41" s="291">
        <v>-60015</v>
      </c>
      <c r="AP41" s="291">
        <v>-403</v>
      </c>
      <c r="AQ41" s="292">
        <v>11466</v>
      </c>
      <c r="AR41" s="293">
        <v>-103.5</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515</v>
      </c>
    </row>
    <row r="48" spans="1:46" x14ac:dyDescent="0.15">
      <c r="A48" s="247"/>
      <c r="AK48" s="301" t="s">
        <v>516</v>
      </c>
      <c r="AL48" s="301"/>
      <c r="AM48" s="301"/>
      <c r="AN48" s="301"/>
      <c r="AO48" s="301"/>
      <c r="AP48" s="301"/>
      <c r="AQ48" s="302"/>
      <c r="AR48" s="301"/>
    </row>
    <row r="49" spans="1:44" ht="13.5" customHeight="1" x14ac:dyDescent="0.15">
      <c r="A49" s="247"/>
      <c r="AK49" s="303"/>
      <c r="AL49" s="304"/>
      <c r="AM49" s="1112" t="s">
        <v>484</v>
      </c>
      <c r="AN49" s="1114" t="s">
        <v>517</v>
      </c>
      <c r="AO49" s="1115"/>
      <c r="AP49" s="1115"/>
      <c r="AQ49" s="1115"/>
      <c r="AR49" s="1116"/>
    </row>
    <row r="50" spans="1:44" x14ac:dyDescent="0.15">
      <c r="A50" s="247"/>
      <c r="AK50" s="305"/>
      <c r="AL50" s="306"/>
      <c r="AM50" s="1113"/>
      <c r="AN50" s="307" t="s">
        <v>518</v>
      </c>
      <c r="AO50" s="308" t="s">
        <v>519</v>
      </c>
      <c r="AP50" s="309" t="s">
        <v>520</v>
      </c>
      <c r="AQ50" s="310" t="s">
        <v>521</v>
      </c>
      <c r="AR50" s="311" t="s">
        <v>522</v>
      </c>
    </row>
    <row r="51" spans="1:44" x14ac:dyDescent="0.15">
      <c r="A51" s="247"/>
      <c r="AK51" s="303" t="s">
        <v>523</v>
      </c>
      <c r="AL51" s="304"/>
      <c r="AM51" s="312">
        <v>11722589</v>
      </c>
      <c r="AN51" s="313">
        <v>76996</v>
      </c>
      <c r="AO51" s="314">
        <v>113</v>
      </c>
      <c r="AP51" s="315">
        <v>56416</v>
      </c>
      <c r="AQ51" s="316">
        <v>-15</v>
      </c>
      <c r="AR51" s="317">
        <v>128</v>
      </c>
    </row>
    <row r="52" spans="1:44" x14ac:dyDescent="0.15">
      <c r="A52" s="247"/>
      <c r="AK52" s="318"/>
      <c r="AL52" s="319" t="s">
        <v>524</v>
      </c>
      <c r="AM52" s="320">
        <v>6463612</v>
      </c>
      <c r="AN52" s="321">
        <v>42454</v>
      </c>
      <c r="AO52" s="322">
        <v>51.8</v>
      </c>
      <c r="AP52" s="323">
        <v>32623</v>
      </c>
      <c r="AQ52" s="324">
        <v>-5.5</v>
      </c>
      <c r="AR52" s="325">
        <v>57.3</v>
      </c>
    </row>
    <row r="53" spans="1:44" x14ac:dyDescent="0.15">
      <c r="A53" s="247"/>
      <c r="AK53" s="303" t="s">
        <v>525</v>
      </c>
      <c r="AL53" s="304"/>
      <c r="AM53" s="312">
        <v>7462706</v>
      </c>
      <c r="AN53" s="313">
        <v>49428</v>
      </c>
      <c r="AO53" s="314">
        <v>-35.799999999999997</v>
      </c>
      <c r="AP53" s="315">
        <v>49217</v>
      </c>
      <c r="AQ53" s="316">
        <v>-12.8</v>
      </c>
      <c r="AR53" s="317">
        <v>-23</v>
      </c>
    </row>
    <row r="54" spans="1:44" x14ac:dyDescent="0.15">
      <c r="A54" s="247"/>
      <c r="AK54" s="318"/>
      <c r="AL54" s="319" t="s">
        <v>524</v>
      </c>
      <c r="AM54" s="320">
        <v>3772241</v>
      </c>
      <c r="AN54" s="321">
        <v>24985</v>
      </c>
      <c r="AO54" s="322">
        <v>-41.1</v>
      </c>
      <c r="AP54" s="323">
        <v>27232</v>
      </c>
      <c r="AQ54" s="324">
        <v>-16.5</v>
      </c>
      <c r="AR54" s="325">
        <v>-24.6</v>
      </c>
    </row>
    <row r="55" spans="1:44" x14ac:dyDescent="0.15">
      <c r="A55" s="247"/>
      <c r="AK55" s="303" t="s">
        <v>526</v>
      </c>
      <c r="AL55" s="304"/>
      <c r="AM55" s="312">
        <v>5868797</v>
      </c>
      <c r="AN55" s="313">
        <v>39012</v>
      </c>
      <c r="AO55" s="314">
        <v>-21.1</v>
      </c>
      <c r="AP55" s="315">
        <v>49211</v>
      </c>
      <c r="AQ55" s="316">
        <v>0</v>
      </c>
      <c r="AR55" s="317">
        <v>-21.1</v>
      </c>
    </row>
    <row r="56" spans="1:44" x14ac:dyDescent="0.15">
      <c r="A56" s="247"/>
      <c r="AK56" s="318"/>
      <c r="AL56" s="319" t="s">
        <v>524</v>
      </c>
      <c r="AM56" s="320">
        <v>3883115</v>
      </c>
      <c r="AN56" s="321">
        <v>25813</v>
      </c>
      <c r="AO56" s="322">
        <v>3.3</v>
      </c>
      <c r="AP56" s="323">
        <v>28367</v>
      </c>
      <c r="AQ56" s="324">
        <v>4.2</v>
      </c>
      <c r="AR56" s="325">
        <v>-0.9</v>
      </c>
    </row>
    <row r="57" spans="1:44" x14ac:dyDescent="0.15">
      <c r="A57" s="247"/>
      <c r="AK57" s="303" t="s">
        <v>527</v>
      </c>
      <c r="AL57" s="304"/>
      <c r="AM57" s="312">
        <v>4306090</v>
      </c>
      <c r="AN57" s="313">
        <v>28762</v>
      </c>
      <c r="AO57" s="314">
        <v>-26.3</v>
      </c>
      <c r="AP57" s="315">
        <v>51738</v>
      </c>
      <c r="AQ57" s="316">
        <v>5.0999999999999996</v>
      </c>
      <c r="AR57" s="317">
        <v>-31.4</v>
      </c>
    </row>
    <row r="58" spans="1:44" x14ac:dyDescent="0.15">
      <c r="A58" s="247"/>
      <c r="AK58" s="318"/>
      <c r="AL58" s="319" t="s">
        <v>524</v>
      </c>
      <c r="AM58" s="320">
        <v>3750190</v>
      </c>
      <c r="AN58" s="321">
        <v>25049</v>
      </c>
      <c r="AO58" s="322">
        <v>-3</v>
      </c>
      <c r="AP58" s="323">
        <v>30360</v>
      </c>
      <c r="AQ58" s="324">
        <v>7</v>
      </c>
      <c r="AR58" s="325">
        <v>-10</v>
      </c>
    </row>
    <row r="59" spans="1:44" x14ac:dyDescent="0.15">
      <c r="A59" s="247"/>
      <c r="AK59" s="303" t="s">
        <v>528</v>
      </c>
      <c r="AL59" s="304"/>
      <c r="AM59" s="312">
        <v>6427727</v>
      </c>
      <c r="AN59" s="313">
        <v>43132</v>
      </c>
      <c r="AO59" s="314">
        <v>50</v>
      </c>
      <c r="AP59" s="315">
        <v>67158</v>
      </c>
      <c r="AQ59" s="316">
        <v>29.8</v>
      </c>
      <c r="AR59" s="317">
        <v>20.2</v>
      </c>
    </row>
    <row r="60" spans="1:44" x14ac:dyDescent="0.15">
      <c r="A60" s="247"/>
      <c r="AK60" s="318"/>
      <c r="AL60" s="319" t="s">
        <v>524</v>
      </c>
      <c r="AM60" s="320">
        <v>5660103</v>
      </c>
      <c r="AN60" s="321">
        <v>37981</v>
      </c>
      <c r="AO60" s="322">
        <v>51.6</v>
      </c>
      <c r="AP60" s="323">
        <v>42077</v>
      </c>
      <c r="AQ60" s="324">
        <v>38.6</v>
      </c>
      <c r="AR60" s="325">
        <v>13</v>
      </c>
    </row>
    <row r="61" spans="1:44" x14ac:dyDescent="0.15">
      <c r="A61" s="247"/>
      <c r="AK61" s="303" t="s">
        <v>529</v>
      </c>
      <c r="AL61" s="326"/>
      <c r="AM61" s="312">
        <v>7157582</v>
      </c>
      <c r="AN61" s="313">
        <v>47466</v>
      </c>
      <c r="AO61" s="314">
        <v>16</v>
      </c>
      <c r="AP61" s="315">
        <v>54748</v>
      </c>
      <c r="AQ61" s="327">
        <v>1.4</v>
      </c>
      <c r="AR61" s="317">
        <v>14.6</v>
      </c>
    </row>
    <row r="62" spans="1:44" x14ac:dyDescent="0.15">
      <c r="A62" s="247"/>
      <c r="AK62" s="318"/>
      <c r="AL62" s="319" t="s">
        <v>524</v>
      </c>
      <c r="AM62" s="320">
        <v>4705852</v>
      </c>
      <c r="AN62" s="321">
        <v>31256</v>
      </c>
      <c r="AO62" s="322">
        <v>12.5</v>
      </c>
      <c r="AP62" s="323">
        <v>32132</v>
      </c>
      <c r="AQ62" s="324">
        <v>5.6</v>
      </c>
      <c r="AR62" s="325">
        <v>6.9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SG3na2Ejlt+GXHLmxlW7mI3JD98vZAerHAFn7CM16GDzLMuAiX9iHIOwsuw9o9x3TXkI//F1haV+hoANnlTGWg==" saltValue="0T9CuqK47QoLybWlIb9rD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481</v>
      </c>
    </row>
    <row r="121" spans="125:125" ht="13.5" hidden="1" customHeight="1" x14ac:dyDescent="0.15">
      <c r="DU121" s="241"/>
    </row>
  </sheetData>
  <sheetProtection algorithmName="SHA-512" hashValue="1iAioJmX5bswMTH7Wa2v07fmzNMyrrlBvB/E6vKr+hwtMAh5iknjEFte4jJdfylkhhhrb3fux9nX8xbtj+gZwQ==" saltValue="yKmPPPmsB1x9KuY2Qqnk0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481</v>
      </c>
    </row>
  </sheetData>
  <sheetProtection algorithmName="SHA-512" hashValue="JCaXucOzZnNMGQ4yras1K6LhEbdlzuKJdSTlwMClt2qYN0hyJxM2ajLsvl0t4F08jxYIfG7yz5D5ctT2EvfSuA==" saltValue="fSgBV/jz6Rk7pkEx8HNJY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26" t="s">
        <v>3</v>
      </c>
      <c r="D47" s="1126"/>
      <c r="E47" s="1127"/>
      <c r="F47" s="11">
        <v>18.739999999999998</v>
      </c>
      <c r="G47" s="12">
        <v>20.309999999999999</v>
      </c>
      <c r="H47" s="12">
        <v>18.23</v>
      </c>
      <c r="I47" s="12">
        <v>17.66</v>
      </c>
      <c r="J47" s="13">
        <v>17.02</v>
      </c>
    </row>
    <row r="48" spans="2:10" ht="57.75" customHeight="1" x14ac:dyDescent="0.15">
      <c r="B48" s="14"/>
      <c r="C48" s="1128" t="s">
        <v>4</v>
      </c>
      <c r="D48" s="1128"/>
      <c r="E48" s="1129"/>
      <c r="F48" s="15">
        <v>4.3099999999999996</v>
      </c>
      <c r="G48" s="16">
        <v>4.8099999999999996</v>
      </c>
      <c r="H48" s="16">
        <v>6.76</v>
      </c>
      <c r="I48" s="16">
        <v>4.59</v>
      </c>
      <c r="J48" s="17">
        <v>4.3899999999999997</v>
      </c>
    </row>
    <row r="49" spans="2:10" ht="57.75" customHeight="1" thickBot="1" x14ac:dyDescent="0.2">
      <c r="B49" s="18"/>
      <c r="C49" s="1130" t="s">
        <v>5</v>
      </c>
      <c r="D49" s="1130"/>
      <c r="E49" s="1131"/>
      <c r="F49" s="19" t="s">
        <v>536</v>
      </c>
      <c r="G49" s="20">
        <v>0.17</v>
      </c>
      <c r="H49" s="20">
        <v>1.06</v>
      </c>
      <c r="I49" s="20" t="s">
        <v>537</v>
      </c>
      <c r="J49" s="21" t="s">
        <v>538</v>
      </c>
    </row>
    <row r="50" spans="2:10" x14ac:dyDescent="0.15"/>
  </sheetData>
  <sheetProtection algorithmName="SHA-512" hashValue="LTGpzy65u/Rh4ANMLp/X8dCBn+nsmoC/0QQXqk9Pefic3vDfcGRZFi1WhW9jmy7cVw7YgpSCq4AHRbdekP1wlA==" saltValue="YEwOhLnM/oHe1OM/ZpM2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2026-03-12T00:40:23Z</cp:lastPrinted>
  <dcterms:created xsi:type="dcterms:W3CDTF">2026-02-23T07:09:08Z</dcterms:created>
  <dcterms:modified xsi:type="dcterms:W3CDTF">2026-03-12T04:18:55Z</dcterms:modified>
  <cp:category/>
</cp:coreProperties>
</file>