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BBA2E50E-30E2-4FBB-AC42-05E67D7813C0}" xr6:coauthVersionLast="47" xr6:coauthVersionMax="47" xr10:uidLastSave="{00000000-0000-0000-0000-000000000000}"/>
  <bookViews>
    <workbookView xWindow="-120" yWindow="-120" windowWidth="27300" windowHeight="175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<sst xmlns="http://schemas.openxmlformats.org/spreadsheetml/2006/main" count="1120" uniqueCount="558">
  <si>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</si>
  <si>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</si>
  <si>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</si>
  <si>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</si>
  <si>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</si>
  <si>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</si>
  <si>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</si>
  <si>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</si>
  <si>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</si>
  <si>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</si>
  <si>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</si>
  <si>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</si>
  <si>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</si>
  <si>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</si>
  <si>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</si>
  <si>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</si>
  <si>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</si>
  <si>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</si>
  <si>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</si>
  <si>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</si>
  <si>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</si>
  <si>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</si>
  <si>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</si>
  <si>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</si>
  <si>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</si>
  <si>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</si>
  <si>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</si>
  <si>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</si>
  <si>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</si>
  <si>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</si>
  <si>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</si>
  <si>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</si>
  <si>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</si>
  <si>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</si>
  <si>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</si>
  <si>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</si>
  <si>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</si>
  <si>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</si>
  <si>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</si>
  <si>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</si>
  <si>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</si>
  <si>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</si>
  <si>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</si>
  <si>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</si>
  <si>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</si>
  <si>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</si>
  <si>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</si>
  <si>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</si>
  <si>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</si>
  <si>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</si>
  <si>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</si>
  <si>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</si>
  <si>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</si>
  <si>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</si>
  <si>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</si>
  <si>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</si>
  <si>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</si>
  <si>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</si>
  <si>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</si>
  <si>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</si>
  <si>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</si>
  <si>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</si>
  <si>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</si>
  <si>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</si>
  <si>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</si>
  <si>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</si>
  <si>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</si>
  <si>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</si>
  <si>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</si>
  <si>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</si>
  <si>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</si>
  <si>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</si>
  <si>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</si>
  <si>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</si>
  <si>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</si>
  <si>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</si>
  <si>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</si>
  <si>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</si>
  <si>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</si>
  <si>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</si>
  <si>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</si>
  <si>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</si>
  <si>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</si>
  <si>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</si>
  <si>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</si>
  <si>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</si>
  <si>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</si>
  <si>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</si>
  <si>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</si>
  <si>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</si>
  <si>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</si>
  <si>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</si>
  <si>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</si>
  <si>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</si>
  <si>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江南市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</si>
  <si>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</si>
  <si>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</si>
  <si>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</si>
  <si>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</si>
  <si>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</si>
  <si>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</si>
  <si>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</si>
  <si>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</si>
  <si>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</si>
  <si>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</si>
  <si>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</si>
  <si>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</si>
  <si>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</si>
  <si>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</si>
  <si>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</si>
  <si>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</si>
  <si>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</si>
  <si>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</si>
  <si>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</si>
  <si>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</si>
  <si>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</si>
  <si>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</si>
  <si>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</si>
  <si>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</si>
  <si>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</si>
  <si>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</si>
  <si>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</si>
  <si>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</si>
  <si>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</si>
  <si>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</si>
  <si>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</si>
  <si>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</si>
  <si>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</si>
  <si>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</si>
  <si>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</si>
  <si>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</si>
  <si>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</si>
  <si>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</si>
  <si>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</si>
  <si>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</si>
  <si>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</si>
  <si>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</si>
  <si>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</si>
  <si>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</si>
  <si>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</si>
  <si>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</si>
  <si>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</si>
  <si>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</si>
  <si>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</si>
  <si>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</si>
  <si>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</si>
  <si>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</si>
  <si>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</si>
  <si>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</si>
  <si>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</si>
  <si>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</si>
  <si>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</si>
  <si>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</si>
  <si>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</si>
  <si>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</si>
  <si>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</si>
  <si>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</si>
  <si>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</si>
  <si>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</si>
  <si>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</si>
  <si>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</si>
  <si>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</si>
  <si>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</si>
  <si>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</si>
  <si>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</si>
  <si>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</si>
  <si>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</si>
  <si>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</si>
  <si>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</si>
  <si>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</si>
  <si>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</si>
  <si>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</si>
  <si>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</si>
  <si>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</si>
  <si>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</si>
  <si>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</si>
  <si>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</si>
  <si>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</si>
  <si>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</si>
  <si>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</si>
  <si>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</si>
  <si>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</si>
  <si>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</si>
  <si>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</si>
  <si>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</si>
  <si>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</si>
  <si>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</si>
  <si>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</si>
  <si>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</si>
  <si>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</si>
  <si>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</si>
  <si>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</si>
  <si>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</si>
  <si>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</si>
  <si>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</si>
  <si>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</si>
  <si>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</si>
  <si>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</si>
  <si>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</si>
  <si>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</si>
  <si>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</si>
  <si>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</si>
  <si>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</si>
  <si>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愛知県江南市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</si>
  <si>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</si>
  <si>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</si>
  <si>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</si>
  <si>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</si>
  <si>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</si>
  <si>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</si>
  <si>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</si>
  <si>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</si>
  <si>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</si>
  <si>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</si>
  <si>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</si>
  <si>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</si>
  <si>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</si>
  <si>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</si>
  <si>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</si>
  <si>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</si>
  <si>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</si>
  <si>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</si>
  <si>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</si>
  <si>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</si>
  <si>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</si>
  <si>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</si>
  <si>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</si>
  <si>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</si>
  <si>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</si>
  <si>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</si>
  <si>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</si>
  <si>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</si>
  <si>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</si>
  <si>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</si>
  <si>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</si>
  <si>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</si>
  <si>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</si>
  <si>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</si>
  <si>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</si>
  <si>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</si>
  <si>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</si>
  <si>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</si>
  <si>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</si>
  <si>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</si>
  <si>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</si>
  <si>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</si>
  <si>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</si>
  <si>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</si>
  <si>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</si>
  <si>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</si>
  <si>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</si>
  <si>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</si>
  <si>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</si>
  <si>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</si>
  <si>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</si>
  <si>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</si>
  <si>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</si>
  <si>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</si>
  <si>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</si>
  <si>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</si>
  <si>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</si>
  <si>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</si>
  <si>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</si>
  <si>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</si>
  <si>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</si>
  <si>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</si>
  <si>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</si>
  <si>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</si>
  <si>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</si>
  <si>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</si>
  <si>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</si>
  <si>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</si>
  <si>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</si>
  <si>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</si>
  <si>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</si>
  <si>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</si>
  <si>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</si>
  <si>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</si>
  <si>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</si>
  <si>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</si>
  <si>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</si>
  <si>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</si>
  <si>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</si>
  <si>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</si>
  <si>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</si>
  <si>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</si>
  <si>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</si>
  <si>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</si>
  <si>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</si>
  <si>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</si>
  <si>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</si>
  <si>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</si>
  <si>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</si>
  <si>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</si>
  <si>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</si>
  <si>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</si>
  <si>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</si>
  <si>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</si>
  <si>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</si>
  <si>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</si>
  <si>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</si>
  <si>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</si>
  <si>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</si>
  <si>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</si>
  <si>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</si>
  <si>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</si>
  <si>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</si>
  <si>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</si>
  <si>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</si>
  <si>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</si>
  <si>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</si>
  <si>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</si>
  <si>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</si>
  <si>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</si>
  <si>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</si>
  <si>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</si>
  <si>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</si>
  <si>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</si>
  <si>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</si>
  <si>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</si>
  <si>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</si>
  <si>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</si>
  <si>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</si>
  <si>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</si>
  <si>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</si>
  <si>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</si>
  <si>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</si>
  <si>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</si>
  <si>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</si>
  <si>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</si>
  <si>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</si>
  <si>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</si>
  <si>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</si>
  <si>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</si>
  <si>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</si>
  <si>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</si>
  <si>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</si>
  <si>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</si>
  <si>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</si>
  <si>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</si>
  <si>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</si>
  <si>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</si>
  <si>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</si>
  <si>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</si>
  <si>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</si>
  <si>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</si>
  <si>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</si>
  <si>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</si>
  <si>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</si>
  <si>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</si>
  <si>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</si>
  <si>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</si>
  <si>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</si>
  <si>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</si>
  <si>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愛知県江南市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</si>
  <si>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</si>
  <si>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</si>
  <si>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</si>
  <si>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</si>
  <si>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</si>
  <si>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</si>
  <si>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</si>
  <si>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</si>
  <si>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</si>
  <si>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</si>
  <si>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</si>
  <si>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</si>
  <si>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</si>
  <si>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</si>
  <si>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</si>
  <si>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</si>
  <si>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</si>
  <si>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</si>
  <si>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</si>
  <si>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</si>
  <si>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尾張都市計画事業江南布袋南部土地区画整理事業特別会計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</si>
  <si>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</si>
  <si>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</si>
  <si>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</si>
  <si>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</si>
  <si>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</si>
  <si>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</si>
  <si>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</si>
  <si>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</si>
  <si>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</si>
  <si>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</si>
  <si>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</si>
  <si>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</si>
  <si>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</si>
  <si>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</si>
  <si>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</si>
  <si>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</si>
  <si>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</si>
  <si>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</si>
  <si>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</si>
  <si>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</si>
  <si>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</si>
  <si>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</si>
  <si>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</si>
  <si>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</si>
  <si>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</si>
  <si>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</si>
  <si>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</si>
  <si>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</si>
  <si>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</si>
  <si>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</si>
  <si>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</si>
  <si>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</si>
  <si>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</si>
  <si>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</si>
  <si>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</si>
  <si>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</si>
  <si>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</si>
  <si>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</si>
  <si>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</si>
  <si>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</si>
  <si>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</si>
  <si>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</si>
  <si>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</si>
  <si>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</si>
  <si>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</si>
  <si>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</si>
  <si>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</si>
  <si>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</si>
  <si>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</si>
  <si>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</si>
  <si>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</si>
  <si>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</si>
  <si>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</si>
  <si>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</si>
  <si>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</si>
  <si>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</si>
  <si>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</si>
  <si>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</si>
  <si>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</si>
  <si>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</si>
  <si>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</si>
  <si>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</si>
  <si>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</si>
  <si>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</si>
  <si>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</si>
  <si>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</si>
  <si>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</si>
  <si>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</si>
  <si>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</si>
  <si>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</si>
  <si>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</si>
  <si>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</si>
  <si>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</si>
  <si>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</si>
  <si>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</si>
  <si>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</si>
  <si>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</si>
  <si>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</si>
  <si>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</si>
  <si>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</si>
  <si>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</si>
  <si>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</si>
  <si>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</si>
  <si>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</si>
  <si>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</si>
  <si>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</si>
  <si>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</si>
  <si>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</si>
  <si>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</si>
  <si>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</si>
  <si>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</si>
  <si>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</si>
  <si>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</si>
  <si>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</si>
  <si>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</si>
  <si>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</si>
  <si>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</si>
  <si>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</si>
  <si>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</si>
  <si>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</si>
  <si>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</si>
  <si>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</si>
  <si>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</si>
  <si>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</si>
  <si>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</si>
  <si>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</si>
  <si>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</si>
  <si>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</si>
  <si>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</si>
  <si>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</si>
  <si>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</si>
  <si>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</si>
  <si>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</si>
  <si>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</si>
  <si>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</si>
  <si>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</si>
  <si>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</si>
  <si>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</si>
  <si>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</si>
  <si>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</si>
  <si>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</si>
  <si>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</si>
  <si>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</si>
  <si>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</si>
  <si>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</si>
  <si>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</si>
  <si>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</si>
  <si>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</si>
  <si>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</si>
  <si>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</si>
  <si>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</si>
  <si>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</si>
  <si>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</si>
  <si>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</si>
  <si>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</si>
  <si>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</si>
  <si>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</si>
  <si>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</si>
  <si>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</si>
  <si>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</si>
  <si>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</si>
  <si>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</si>
  <si>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</si>
  <si>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</si>
  <si>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</si>
  <si>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</si>
  <si>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</si>
  <si>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</si>
  <si>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</si>
  <si>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</si>
  <si>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</si>
  <si>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</si>
  <si>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</si>
  <si>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</si>
  <si>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1.73</t>
  </si>
  <si>
    <t>一般会計</t>
  </si>
  <si>
    <t>水道事業会計</t>
  </si>
  <si>
    <t>介護保険特別会計</t>
  </si>
  <si>
    <t>下水道事業会計</t>
  </si>
  <si>
    <t>後期高齢者医療特別会計</t>
  </si>
  <si>
    <t>国民健康保険特別会計</t>
  </si>
  <si>
    <t>尾張都市計画事業江南布袋南部土地区画整理事業特別会計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</si>
  <si>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</si>
  <si>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</si>
  <si>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</si>
  <si>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</si>
  <si>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</si>
  <si>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</si>
  <si>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</si>
  <si>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</si>
  <si>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</si>
  <si>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</si>
  <si>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江南丹羽環境管理組合</t>
    <rPh sb="0" eb="2">
      <t>コウナン</t>
    </rPh>
    <rPh sb="2" eb="4">
      <t>ニワ</t>
    </rPh>
    <rPh sb="4" eb="6">
      <t>カンキョウ</t>
    </rPh>
    <rPh sb="6" eb="8">
      <t>カンリ</t>
    </rPh>
    <rPh sb="8" eb="10">
      <t>クミアイ</t>
    </rPh>
    <phoneticPr fontId="2"/>
  </si>
  <si>
    <t>愛北広域事務組合</t>
    <rPh sb="0" eb="2">
      <t>アイホク</t>
    </rPh>
    <rPh sb="2" eb="4">
      <t>コウイキ</t>
    </rPh>
    <rPh sb="4" eb="6">
      <t>ジム</t>
    </rPh>
    <rPh sb="6" eb="8">
      <t>クミアイ</t>
    </rPh>
    <phoneticPr fontId="2"/>
  </si>
  <si>
    <t>尾張北部環境組合</t>
    <rPh sb="0" eb="2">
      <t>オワリ</t>
    </rPh>
    <rPh sb="2" eb="4">
      <t>ホクブ</t>
    </rPh>
    <rPh sb="4" eb="6">
      <t>カンキョウ</t>
    </rPh>
    <rPh sb="6" eb="8">
      <t>クミアイ</t>
    </rPh>
    <phoneticPr fontId="2"/>
  </si>
  <si>
    <t>-</t>
    <phoneticPr fontId="38"/>
  </si>
  <si>
    <t>江南市土地開発公社</t>
    <rPh sb="0" eb="3">
      <t>コウナンシ</t>
    </rPh>
    <rPh sb="3" eb="5">
      <t>トチ</t>
    </rPh>
    <rPh sb="5" eb="7">
      <t>カイハツ</t>
    </rPh>
    <rPh sb="7" eb="9">
      <t>コウシャ</t>
    </rPh>
    <phoneticPr fontId="38"/>
  </si>
  <si>
    <t>ごみ処理施設建設事業等基金</t>
    <phoneticPr fontId="5"/>
  </si>
  <si>
    <t>公共施設整備事業基金</t>
    <phoneticPr fontId="2"/>
  </si>
  <si>
    <t>新工業用地整備事業基金</t>
    <phoneticPr fontId="2"/>
  </si>
  <si>
    <t>横田教育文化事業基金</t>
    <phoneticPr fontId="2"/>
  </si>
  <si>
    <t>図書館整備事業基金（R4　新図書館建設事業等基金）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</si>
</sst>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794A-4933-9053-29C46F70C7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33974</c:v>
                </c:pt>
                <c:pt idx="1">
                  <c:v>38610</c:v>
                </c:pt>
                <c:pt idx="2">
                  <c:v>57377</c:v>
                </c:pt>
                <c:pt idx="3">
                  <c:v>17272</c:v>
                </c:pt>
                <c:pt idx="4">
                  <c:v>21011</c:v>
                </c:pt>
              </c:numCache>
            </c:numRef>
          </c:val>
          <c:smooth val="0"/>
          <c:extLst>
            <c:ext xmlns:c16="http://schemas.microsoft.com/office/drawing/2014/chart" uri="{C3380CC4-5D6E-409C-BE32-E72D297353CC}">
              <c16:uniqueId val="{00000001-794A-4933-9053-29C46F70C7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4.13</c:v>
                </c:pt>
                <c:pt idx="1">
                  <c:v>8.9</c:v>
                </c:pt>
                <c:pt idx="2">
                  <c:v>5.97</c:v>
                </c:pt>
                <c:pt idx="3">
                  <c:v>5.12</c:v>
                </c:pt>
                <c:pt idx="4">
                  <c:v>7.31</c:v>
                </c:pt>
              </c:numCache>
            </c:numRef>
          </c:val>
          <c:extLst>
            <c:ext xmlns:c16="http://schemas.microsoft.com/office/drawing/2014/chart" uri="{C3380CC4-5D6E-409C-BE32-E72D297353CC}">
              <c16:uniqueId val="{00000000-8DF4-4793-A4D9-AC0FEFEBA2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10.46</c:v>
                </c:pt>
                <c:pt idx="1">
                  <c:v>12.97</c:v>
                </c:pt>
                <c:pt idx="2">
                  <c:v>16.850000000000001</c:v>
                </c:pt>
                <c:pt idx="3">
                  <c:v>15.46</c:v>
                </c:pt>
                <c:pt idx="4">
                  <c:v>16.920000000000002</c:v>
                </c:pt>
              </c:numCache>
            </c:numRef>
          </c:val>
          <c:extLst>
            <c:ext xmlns:c16="http://schemas.microsoft.com/office/drawing/2014/chart" uri="{C3380CC4-5D6E-409C-BE32-E72D297353CC}">
              <c16:uniqueId val="{00000001-8DF4-4793-A4D9-AC0FEFEBA2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3.54</c:v>
                </c:pt>
                <c:pt idx="1">
                  <c:v>9.51</c:v>
                </c:pt>
                <c:pt idx="2">
                  <c:v>0.56000000000000005</c:v>
                </c:pt>
                <c:pt idx="3">
                  <c:v>-1.73</c:v>
                </c:pt>
                <c:pt idx="4">
                  <c:v>4</c:v>
                </c:pt>
              </c:numCache>
            </c:numRef>
          </c:val>
          <c:smooth val="0"/>
          <c:extLst>
            <c:ext xmlns:c16="http://schemas.microsoft.com/office/drawing/2014/chart" uri="{C3380CC4-5D6E-409C-BE32-E72D297353CC}">
              <c16:uniqueId val="{00000002-8DF4-4793-A4D9-AC0FEFEBA2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DFD-43F1-94FB-B73FB5DD13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FD-43F1-94FB-B73FB5DD137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DFD-43F1-94FB-B73FB5DD1373}"/>
            </c:ext>
          </c:extLst>
        </c:ser>
        <c:ser>
          <c:idx val="3"/>
          <c:order val="3"/>
          <c:tx>
            <c:strRef>
              <c:f>データシート!$A$30</c:f>
              <c:strCache>
                <c:ptCount val="1"/>
                <c:pt idx="0">
                  <c:v>尾張都市計画事業江南布袋南部土地区画整理事業特別会計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DFD-43F1-94FB-B73FB5DD137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1.1000000000000001</c:v>
                </c:pt>
                <c:pt idx="2">
                  <c:v>#N/A</c:v>
                </c:pt>
                <c:pt idx="3">
                  <c:v>1.1200000000000001</c:v>
                </c:pt>
                <c:pt idx="4">
                  <c:v>#N/A</c:v>
                </c:pt>
                <c:pt idx="5">
                  <c:v>0.36</c:v>
                </c:pt>
                <c:pt idx="6">
                  <c:v>#N/A</c:v>
                </c:pt>
                <c:pt idx="7">
                  <c:v>0.48</c:v>
                </c:pt>
                <c:pt idx="8">
                  <c:v>#N/A</c:v>
                </c:pt>
                <c:pt idx="9">
                  <c:v>0.05</c:v>
                </c:pt>
              </c:numCache>
            </c:numRef>
          </c:val>
          <c:extLst>
            <c:ext xmlns:c16="http://schemas.microsoft.com/office/drawing/2014/chart" uri="{C3380CC4-5D6E-409C-BE32-E72D297353CC}">
              <c16:uniqueId val="{00000004-CDFD-43F1-94FB-B73FB5DD137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5-CDFD-43F1-94FB-B73FB5DD137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0.34</c:v>
                </c:pt>
                <c:pt idx="4">
                  <c:v>#N/A</c:v>
                </c:pt>
                <c:pt idx="5">
                  <c:v>0.46</c:v>
                </c:pt>
                <c:pt idx="6">
                  <c:v>#N/A</c:v>
                </c:pt>
                <c:pt idx="7">
                  <c:v>0.64</c:v>
                </c:pt>
                <c:pt idx="8">
                  <c:v>#N/A</c:v>
                </c:pt>
                <c:pt idx="9">
                  <c:v>1.25</c:v>
                </c:pt>
              </c:numCache>
            </c:numRef>
          </c:val>
          <c:extLst>
            <c:ext xmlns:c16="http://schemas.microsoft.com/office/drawing/2014/chart" uri="{C3380CC4-5D6E-409C-BE32-E72D297353CC}">
              <c16:uniqueId val="{00000006-CDFD-43F1-94FB-B73FB5DD137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0.86</c:v>
                </c:pt>
                <c:pt idx="4">
                  <c:v>#N/A</c:v>
                </c:pt>
                <c:pt idx="5">
                  <c:v>1.55</c:v>
                </c:pt>
                <c:pt idx="6">
                  <c:v>#N/A</c:v>
                </c:pt>
                <c:pt idx="7">
                  <c:v>1.71</c:v>
                </c:pt>
                <c:pt idx="8">
                  <c:v>#N/A</c:v>
                </c:pt>
                <c:pt idx="9">
                  <c:v>1.33</c:v>
                </c:pt>
              </c:numCache>
            </c:numRef>
          </c:val>
          <c:extLst>
            <c:ext xmlns:c16="http://schemas.microsoft.com/office/drawing/2014/chart" uri="{C3380CC4-5D6E-409C-BE32-E72D297353CC}">
              <c16:uniqueId val="{00000007-CDFD-43F1-94FB-B73FB5DD137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5.94</c:v>
                </c:pt>
                <c:pt idx="2">
                  <c:v>#N/A</c:v>
                </c:pt>
                <c:pt idx="3">
                  <c:v>6.58</c:v>
                </c:pt>
                <c:pt idx="4">
                  <c:v>#N/A</c:v>
                </c:pt>
                <c:pt idx="5">
                  <c:v>7.2</c:v>
                </c:pt>
                <c:pt idx="6">
                  <c:v>#N/A</c:v>
                </c:pt>
                <c:pt idx="7">
                  <c:v>6.53</c:v>
                </c:pt>
                <c:pt idx="8">
                  <c:v>#N/A</c:v>
                </c:pt>
                <c:pt idx="9">
                  <c:v>6.51</c:v>
                </c:pt>
              </c:numCache>
            </c:numRef>
          </c:val>
          <c:extLst>
            <c:ext xmlns:c16="http://schemas.microsoft.com/office/drawing/2014/chart" uri="{C3380CC4-5D6E-409C-BE32-E72D297353CC}">
              <c16:uniqueId val="{00000008-CDFD-43F1-94FB-B73FB5DD13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8.9</c:v>
                </c:pt>
                <c:pt idx="4">
                  <c:v>#N/A</c:v>
                </c:pt>
                <c:pt idx="5">
                  <c:v>5.96</c:v>
                </c:pt>
                <c:pt idx="6">
                  <c:v>#N/A</c:v>
                </c:pt>
                <c:pt idx="7">
                  <c:v>5.1100000000000003</c:v>
                </c:pt>
                <c:pt idx="8">
                  <c:v>#N/A</c:v>
                </c:pt>
                <c:pt idx="9">
                  <c:v>7.3</c:v>
                </c:pt>
              </c:numCache>
            </c:numRef>
          </c:val>
          <c:extLst>
            <c:ext xmlns:c16="http://schemas.microsoft.com/office/drawing/2014/chart" uri="{C3380CC4-5D6E-409C-BE32-E72D297353CC}">
              <c16:uniqueId val="{00000009-CDFD-43F1-94FB-B73FB5DD13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2384</c:v>
                </c:pt>
                <c:pt idx="5">
                  <c:v>2304</c:v>
                </c:pt>
                <c:pt idx="8">
                  <c:v>2303</c:v>
                </c:pt>
                <c:pt idx="11">
                  <c:v>2296</c:v>
                </c:pt>
                <c:pt idx="14">
                  <c:v>2176</c:v>
                </c:pt>
              </c:numCache>
            </c:numRef>
          </c:val>
          <c:extLst>
            <c:ext xmlns:c16="http://schemas.microsoft.com/office/drawing/2014/chart" uri="{C3380CC4-5D6E-409C-BE32-E72D297353CC}">
              <c16:uniqueId val="{00000000-149E-42F1-A1F6-E7343B6DA5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9E-42F1-A1F6-E7343B6DA5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9E-42F1-A1F6-E7343B6DA5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105</c:v>
                </c:pt>
                <c:pt idx="3">
                  <c:v>52</c:v>
                </c:pt>
                <c:pt idx="6">
                  <c:v>2</c:v>
                </c:pt>
                <c:pt idx="9">
                  <c:v>2</c:v>
                </c:pt>
                <c:pt idx="12">
                  <c:v>0</c:v>
                </c:pt>
              </c:numCache>
            </c:numRef>
          </c:val>
          <c:extLst>
            <c:ext xmlns:c16="http://schemas.microsoft.com/office/drawing/2014/chart" uri="{C3380CC4-5D6E-409C-BE32-E72D297353CC}">
              <c16:uniqueId val="{00000003-149E-42F1-A1F6-E7343B6DA5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449</c:v>
                </c:pt>
                <c:pt idx="3">
                  <c:v>348</c:v>
                </c:pt>
                <c:pt idx="6">
                  <c:v>350</c:v>
                </c:pt>
                <c:pt idx="9">
                  <c:v>286</c:v>
                </c:pt>
                <c:pt idx="12">
                  <c:v>277</c:v>
                </c:pt>
              </c:numCache>
            </c:numRef>
          </c:val>
          <c:extLst>
            <c:ext xmlns:c16="http://schemas.microsoft.com/office/drawing/2014/chart" uri="{C3380CC4-5D6E-409C-BE32-E72D297353CC}">
              <c16:uniqueId val="{00000004-149E-42F1-A1F6-E7343B6DA5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9E-42F1-A1F6-E7343B6DA5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9E-42F1-A1F6-E7343B6DA5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2347</c:v>
                </c:pt>
                <c:pt idx="3">
                  <c:v>2446</c:v>
                </c:pt>
                <c:pt idx="6">
                  <c:v>2589</c:v>
                </c:pt>
                <c:pt idx="9">
                  <c:v>2589</c:v>
                </c:pt>
                <c:pt idx="12">
                  <c:v>2504</c:v>
                </c:pt>
              </c:numCache>
            </c:numRef>
          </c:val>
          <c:extLst>
            <c:ext xmlns:c16="http://schemas.microsoft.com/office/drawing/2014/chart" uri="{C3380CC4-5D6E-409C-BE32-E72D297353CC}">
              <c16:uniqueId val="{00000007-149E-42F1-A1F6-E7343B6DA5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517</c:v>
                </c:pt>
                <c:pt idx="2">
                  <c:v>#N/A</c:v>
                </c:pt>
                <c:pt idx="3">
                  <c:v>#N/A</c:v>
                </c:pt>
                <c:pt idx="4">
                  <c:v>542</c:v>
                </c:pt>
                <c:pt idx="5">
                  <c:v>#N/A</c:v>
                </c:pt>
                <c:pt idx="6">
                  <c:v>#N/A</c:v>
                </c:pt>
                <c:pt idx="7">
                  <c:v>638</c:v>
                </c:pt>
                <c:pt idx="8">
                  <c:v>#N/A</c:v>
                </c:pt>
                <c:pt idx="9">
                  <c:v>#N/A</c:v>
                </c:pt>
                <c:pt idx="10">
                  <c:v>581</c:v>
                </c:pt>
                <c:pt idx="11">
                  <c:v>#N/A</c:v>
                </c:pt>
                <c:pt idx="12">
                  <c:v>#N/A</c:v>
                </c:pt>
                <c:pt idx="13">
                  <c:v>605</c:v>
                </c:pt>
                <c:pt idx="14">
                  <c:v>#N/A</c:v>
                </c:pt>
              </c:numCache>
            </c:numRef>
          </c:val>
          <c:smooth val="0"/>
          <c:extLst>
            <c:ext xmlns:c16="http://schemas.microsoft.com/office/drawing/2014/chart" uri="{C3380CC4-5D6E-409C-BE32-E72D297353CC}">
              <c16:uniqueId val="{00000008-149E-42F1-A1F6-E7343B6DA5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23993</c:v>
                </c:pt>
                <c:pt idx="5">
                  <c:v>24136</c:v>
                </c:pt>
                <c:pt idx="8">
                  <c:v>23527</c:v>
                </c:pt>
                <c:pt idx="11">
                  <c:v>22388</c:v>
                </c:pt>
                <c:pt idx="14">
                  <c:v>21282</c:v>
                </c:pt>
              </c:numCache>
            </c:numRef>
          </c:val>
          <c:extLst>
            <c:ext xmlns:c16="http://schemas.microsoft.com/office/drawing/2014/chart" uri="{C3380CC4-5D6E-409C-BE32-E72D297353CC}">
              <c16:uniqueId val="{00000000-7CDA-4896-9324-09D1C54E5E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6287</c:v>
                </c:pt>
                <c:pt idx="5">
                  <c:v>5832</c:v>
                </c:pt>
                <c:pt idx="8">
                  <c:v>5122</c:v>
                </c:pt>
                <c:pt idx="11">
                  <c:v>4788</c:v>
                </c:pt>
                <c:pt idx="14">
                  <c:v>5343</c:v>
                </c:pt>
              </c:numCache>
            </c:numRef>
          </c:val>
          <c:extLst>
            <c:ext xmlns:c16="http://schemas.microsoft.com/office/drawing/2014/chart" uri="{C3380CC4-5D6E-409C-BE32-E72D297353CC}">
              <c16:uniqueId val="{00000001-7CDA-4896-9324-09D1C54E5E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4940</c:v>
                </c:pt>
                <c:pt idx="5">
                  <c:v>6714</c:v>
                </c:pt>
                <c:pt idx="8">
                  <c:v>8388</c:v>
                </c:pt>
                <c:pt idx="11">
                  <c:v>8498</c:v>
                </c:pt>
                <c:pt idx="14">
                  <c:v>9080</c:v>
                </c:pt>
              </c:numCache>
            </c:numRef>
          </c:val>
          <c:extLst>
            <c:ext xmlns:c16="http://schemas.microsoft.com/office/drawing/2014/chart" uri="{C3380CC4-5D6E-409C-BE32-E72D297353CC}">
              <c16:uniqueId val="{00000002-7CDA-4896-9324-09D1C54E5E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DA-4896-9324-09D1C54E5E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DA-4896-9324-09D1C54E5E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75</c:v>
                </c:pt>
                <c:pt idx="9">
                  <c:v>75</c:v>
                </c:pt>
                <c:pt idx="12">
                  <c:v>0</c:v>
                </c:pt>
              </c:numCache>
            </c:numRef>
          </c:val>
          <c:extLst>
            <c:ext xmlns:c16="http://schemas.microsoft.com/office/drawing/2014/chart" uri="{C3380CC4-5D6E-409C-BE32-E72D297353CC}">
              <c16:uniqueId val="{00000005-7CDA-4896-9324-09D1C54E5E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3509</c:v>
                </c:pt>
                <c:pt idx="3">
                  <c:v>3742</c:v>
                </c:pt>
                <c:pt idx="6">
                  <c:v>3804</c:v>
                </c:pt>
                <c:pt idx="9">
                  <c:v>3904</c:v>
                </c:pt>
                <c:pt idx="12">
                  <c:v>4080</c:v>
                </c:pt>
              </c:numCache>
            </c:numRef>
          </c:val>
          <c:extLst>
            <c:ext xmlns:c16="http://schemas.microsoft.com/office/drawing/2014/chart" uri="{C3380CC4-5D6E-409C-BE32-E72D297353CC}">
              <c16:uniqueId val="{00000006-7CDA-4896-9324-09D1C54E5E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c:v>
                </c:pt>
                <c:pt idx="3">
                  <c:v>5</c:v>
                </c:pt>
                <c:pt idx="6">
                  <c:v>2</c:v>
                </c:pt>
                <c:pt idx="9">
                  <c:v>0</c:v>
                </c:pt>
                <c:pt idx="12">
                  <c:v>277</c:v>
                </c:pt>
              </c:numCache>
            </c:numRef>
          </c:val>
          <c:extLst>
            <c:ext xmlns:c16="http://schemas.microsoft.com/office/drawing/2014/chart" uri="{C3380CC4-5D6E-409C-BE32-E72D297353CC}">
              <c16:uniqueId val="{00000007-7CDA-4896-9324-09D1C54E5E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8818</c:v>
                </c:pt>
                <c:pt idx="3">
                  <c:v>7055</c:v>
                </c:pt>
                <c:pt idx="6">
                  <c:v>5520</c:v>
                </c:pt>
                <c:pt idx="9">
                  <c:v>4629</c:v>
                </c:pt>
                <c:pt idx="12">
                  <c:v>5290</c:v>
                </c:pt>
              </c:numCache>
            </c:numRef>
          </c:val>
          <c:extLst>
            <c:ext xmlns:c16="http://schemas.microsoft.com/office/drawing/2014/chart" uri="{C3380CC4-5D6E-409C-BE32-E72D297353CC}">
              <c16:uniqueId val="{00000008-7CDA-4896-9324-09D1C54E5E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371</c:v>
                </c:pt>
                <c:pt idx="3">
                  <c:v>248</c:v>
                </c:pt>
                <c:pt idx="6">
                  <c:v>123</c:v>
                </c:pt>
                <c:pt idx="9">
                  <c:v>0</c:v>
                </c:pt>
                <c:pt idx="12">
                  <c:v>0</c:v>
                </c:pt>
              </c:numCache>
            </c:numRef>
          </c:val>
          <c:extLst>
            <c:ext xmlns:c16="http://schemas.microsoft.com/office/drawing/2014/chart" uri="{C3380CC4-5D6E-409C-BE32-E72D297353CC}">
              <c16:uniqueId val="{00000009-7CDA-4896-9324-09D1C54E5E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24865</c:v>
                </c:pt>
                <c:pt idx="3">
                  <c:v>25472</c:v>
                </c:pt>
                <c:pt idx="6">
                  <c:v>25589</c:v>
                </c:pt>
                <c:pt idx="9">
                  <c:v>23591</c:v>
                </c:pt>
                <c:pt idx="12">
                  <c:v>21868</c:v>
                </c:pt>
              </c:numCache>
            </c:numRef>
          </c:val>
          <c:extLst>
            <c:ext xmlns:c16="http://schemas.microsoft.com/office/drawing/2014/chart" uri="{C3380CC4-5D6E-409C-BE32-E72D297353CC}">
              <c16:uniqueId val="{0000000A-7CDA-4896-9324-09D1C54E5E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2401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DA-4896-9324-09D1C54E5E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3349</c:v>
                </c:pt>
                <c:pt idx="1">
                  <c:v>3143</c:v>
                </c:pt>
                <c:pt idx="2">
                  <c:v>3499</c:v>
                </c:pt>
              </c:numCache>
            </c:numRef>
          </c:val>
          <c:extLst>
            <c:ext xmlns:c16="http://schemas.microsoft.com/office/drawing/2014/chart" uri="{C3380CC4-5D6E-409C-BE32-E72D297353CC}">
              <c16:uniqueId val="{00000000-BE55-41E2-A895-B9674CAA3C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E55-41E2-A895-B9674CAA3C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3709</c:v>
                </c:pt>
                <c:pt idx="1">
                  <c:v>4401</c:v>
                </c:pt>
                <c:pt idx="2">
                  <c:v>4610</c:v>
                </c:pt>
              </c:numCache>
            </c:numRef>
          </c:val>
          <c:extLst>
            <c:ext xmlns:c16="http://schemas.microsoft.com/office/drawing/2014/chart" uri="{C3380CC4-5D6E-409C-BE32-E72D297353CC}">
              <c16:uniqueId val="{00000002-BE55-41E2-A895-B9674CAA3C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令和６年度の実質公債費比率は</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％で、前年度から変わらない結果となった。</a:t>
          </a:r>
        </a:p>
        <a:p>
          <a:r>
            <a:rPr kumimoji="1" lang="ja-JP" altLang="en-US" sz="1400">
              <a:latin typeface="ＭＳ ゴシック" pitchFamily="49" charset="-128"/>
              <a:ea typeface="ＭＳ ゴシック" pitchFamily="49" charset="-128"/>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実質公債費比率は増加する見込みであるため、今後も交付税措置のある地方債を有効に活用しながら、健全な行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地方債の現在高の減少や充当可能特定歳入の増加により、将来負担比率は前年同様マイナスとなった。</a:t>
          </a:r>
        </a:p>
        <a:p>
          <a:r>
            <a:rPr kumimoji="1" lang="ja-JP" altLang="en-US" sz="1400">
              <a:latin typeface="ＭＳ ゴシック" pitchFamily="49" charset="-128"/>
              <a:ea typeface="ＭＳ ゴシック" pitchFamily="49" charset="-128"/>
            </a:rPr>
            <a:t>　今後は曽本地区工業用地推進事業などの大型プロジェクト事業や、公共施設の再配置に伴う、施設の統廃合や長寿命化が予定されており、多額の地方債発行に伴う元利償還金や組合等が起こした地方債の元利償還金に対する負担金等の増加が見込まれるため、交付税算入のある地方債を有効に活用しながら、将来負担が過度に上昇しないよう、計画的な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愛知県江南市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財政調整基金については、多額の経費を要する大型事業を見込み必要な額を確保するため、標準財政規模の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％を基準としつつ、業務のスリム化や未来に繋がる取捨選択を行い、より効果的かつ効率的な行財政運営の継続に努める。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特定目的基金については、公共施設の更新に備え、必要な額を積み立てつつ、今後も基金積み立ての目的を明確にするよう努める。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　　　：公共施設整備事業の推進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ごみ処理施設建設事業等基金：ごみ処理施設建設事業等の推進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　　　：都市基盤整備の振興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：木材利用の普及啓発及びその促進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図書館整備事業基金　　　　：新図書館建設事業等の推進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横田教育文化事業基金　　　：教育文化の振興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ふるさと応援事業基金　　　：ふるさと応援事業の推進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新工業用地整備事業基金　　：曽本地区工業用地整備推進事業の推進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ごみ処理施設の建設により、ごみ処理施設建設事業等基金を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百万円取り崩したが、今後の施設更新に備えるために公共施設整備事業基金に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公共施設の老朽化による更新などに備え、財政状況を勘案しながら可能な額を公共施設整備事業基金へ計画的に積み立てていく。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人事院勧告に伴う職員給の増額や地方自治法の改正に伴う会計年度任用職員への勤勉手当の支給開始により多額の経費を要したが、普通交付税の増や歳入予算の余剰分を財政調整基金に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％を上回っており、今後の財政需要に備えて現状を維持するとともに、特定目的基金（公共施設整備事業基金等）への積立てを計画する。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減債基金は活用していない。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新ごみ処理施設建設事業、新学校給食センター整備事業、曽本地区工業用地推進事業などの大型プロジェクト事業に加え、少子高齢化に伴う社会保障経費等の増加が見込まれるため、第九次行政改革大綱「江南市第二次リノベーションビジョン」に基づき、業務のスリム化や未来に繋がる取捨選択を行い、より効果的かつ効率的な行財政運営の継続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170039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普通交付税、地方特例交付金の増加等による経常一般財源等の増加により、前年度と比較して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ポイント改善し、類似団体内での順位は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に伴う社会保障経費等の増加が見込まれるため、限られた財源を有効活用し、事業の優先度を見極めつつ、経常経費の削減に努めるとともに、新たな自主財源の確保や、収納率の向上を図り、経常収入の増加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95000"/>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53022</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11472"/>
          <a:ext cx="889000" cy="5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55563</xdr:rowOff>
    </xdr:from>
    <xdr:to>
      <xdr:col>15</xdr:col>
      <xdr:colOff>82550</xdr:colOff>
      <xdr:row>61</xdr:row>
      <xdr:rowOff>53022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42563"/>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55563</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42563"/>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2222</xdr:rowOff>
    </xdr:from>
    <xdr:to>
      <xdr:col>15</xdr:col>
      <xdr:colOff>133350</xdr:colOff>
      <xdr:row>61</xdr:row>
      <xdr:rowOff>103822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4763</xdr:rowOff>
    </xdr:from>
    <xdr:to>
      <xdr:col>11</xdr:col>
      <xdr:colOff>82550</xdr:colOff>
      <xdr:row>60</xdr:row>
      <xdr:rowOff>106363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116540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人事院勧告に伴う職員給の増額や地方自治法の改正に伴う会計年度任用職員への勤勉手当の支給開始などの経費の増加等により、前年度と比較して人口１人あたり</a:t>
          </a:r>
          <a:r>
            <a:rPr kumimoji="1" lang="en-US" altLang="ja-JP" sz="1300">
              <a:latin typeface="ＭＳ Ｐゴシック" panose="020B0600070205080204" pitchFamily="50" charset="-128"/>
              <a:ea typeface="ＭＳ Ｐゴシック" panose="020B0600070205080204" pitchFamily="50" charset="-128"/>
            </a:rPr>
            <a:t>7,250</a:t>
          </a:r>
          <a:r>
            <a:rPr kumimoji="1" lang="ja-JP" altLang="en-US" sz="1300">
              <a:latin typeface="ＭＳ Ｐゴシック" panose="020B0600070205080204" pitchFamily="50" charset="-128"/>
              <a:ea typeface="ＭＳ Ｐゴシック" panose="020B0600070205080204" pitchFamily="50" charset="-128"/>
            </a:rPr>
            <a:t>円増加したものの、類似団体内での順位は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引き続き、行政評価の活用や行政改革の推進により、事務事業の抜本的な見直しを図り、人件費・物件費等の抑制に努める。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10113</xdr:rowOff>
    </xdr:from>
    <xdr:to>
      <xdr:col>23</xdr:col>
      <xdr:colOff>133350</xdr:colOff>
      <xdr:row>88</xdr:row>
      <xdr:rowOff>141999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69013"/>
          <a:ext cx="0" cy="1160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114076</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0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141999</xdr:rowOff>
    </xdr:from>
    <xdr:to>
      <xdr:col>24</xdr:col>
      <xdr:colOff>12700</xdr:colOff>
      <xdr:row>88</xdr:row>
      <xdr:rowOff>141999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96490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8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10113</xdr:rowOff>
    </xdr:from>
    <xdr:to>
      <xdr:col>24</xdr:col>
      <xdr:colOff>12700</xdr:colOff>
      <xdr:row>82</xdr:row>
      <xdr:rowOff>10113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6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168539</xdr:rowOff>
    </xdr:from>
    <xdr:to>
      <xdr:col>23</xdr:col>
      <xdr:colOff>133350</xdr:colOff>
      <xdr:row>82</xdr:row>
      <xdr:rowOff>40824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55989"/>
          <a:ext cx="838200" cy="4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55718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86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83641</xdr:rowOff>
    </xdr:from>
    <xdr:to>
      <xdr:col>23</xdr:col>
      <xdr:colOff>184150</xdr:colOff>
      <xdr:row>84</xdr:row>
      <xdr:rowOff>13791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1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168539</xdr:rowOff>
    </xdr:from>
    <xdr:to>
      <xdr:col>19</xdr:col>
      <xdr:colOff>133350</xdr:colOff>
      <xdr:row>82</xdr:row>
      <xdr:rowOff>21979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55989"/>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21760</xdr:rowOff>
    </xdr:from>
    <xdr:to>
      <xdr:col>19</xdr:col>
      <xdr:colOff>184150</xdr:colOff>
      <xdr:row>83</xdr:row>
      <xdr:rowOff>123360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108137</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149168</xdr:rowOff>
    </xdr:from>
    <xdr:to>
      <xdr:col>15</xdr:col>
      <xdr:colOff>82550</xdr:colOff>
      <xdr:row>82</xdr:row>
      <xdr:rowOff>21979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6618"/>
          <a:ext cx="889000" cy="4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23848</xdr:rowOff>
    </xdr:from>
    <xdr:to>
      <xdr:col>15</xdr:col>
      <xdr:colOff>133350</xdr:colOff>
      <xdr:row>83</xdr:row>
      <xdr:rowOff>125448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5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110225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4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128935</xdr:rowOff>
    </xdr:from>
    <xdr:to>
      <xdr:col>11</xdr:col>
      <xdr:colOff>31750</xdr:colOff>
      <xdr:row>81</xdr:row>
      <xdr:rowOff>149168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16385"/>
          <a:ext cx="889000" cy="2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163850</xdr:rowOff>
    </xdr:from>
    <xdr:to>
      <xdr:col>11</xdr:col>
      <xdr:colOff>82550</xdr:colOff>
      <xdr:row>83</xdr:row>
      <xdr:rowOff>94000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2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78777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0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122920</xdr:rowOff>
    </xdr:from>
    <xdr:to>
      <xdr:col>7</xdr:col>
      <xdr:colOff>31750</xdr:colOff>
      <xdr:row>83</xdr:row>
      <xdr:rowOff>53070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37847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161474</xdr:rowOff>
    </xdr:from>
    <xdr:to>
      <xdr:col>23</xdr:col>
      <xdr:colOff>184150</xdr:colOff>
      <xdr:row>82</xdr:row>
      <xdr:rowOff>91624</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4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82751</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7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117739</xdr:rowOff>
    </xdr:from>
    <xdr:to>
      <xdr:col>19</xdr:col>
      <xdr:colOff>184150</xdr:colOff>
      <xdr:row>82</xdr:row>
      <xdr:rowOff>47889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58066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74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142629</xdr:rowOff>
    </xdr:from>
    <xdr:to>
      <xdr:col>15</xdr:col>
      <xdr:colOff>133350</xdr:colOff>
      <xdr:row>82</xdr:row>
      <xdr:rowOff>72779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82956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9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98368</xdr:rowOff>
    </xdr:from>
    <xdr:to>
      <xdr:col>11</xdr:col>
      <xdr:colOff>82550</xdr:colOff>
      <xdr:row>82</xdr:row>
      <xdr:rowOff>28518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38695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5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78135</xdr:rowOff>
    </xdr:from>
    <xdr:to>
      <xdr:col>7</xdr:col>
      <xdr:colOff>31750</xdr:colOff>
      <xdr:row>82</xdr:row>
      <xdr:rowOff>8285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18462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3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で、全国市平均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を上回った。また、類似団体内での順位は、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位に位置している。</a:t>
          </a:r>
        </a:p>
        <a:p>
          <a:r>
            <a:rPr kumimoji="1" lang="ja-JP" altLang="en-US" sz="1300">
              <a:latin typeface="ＭＳ Ｐゴシック" panose="020B0600070205080204" pitchFamily="50" charset="-128"/>
              <a:ea typeface="ＭＳ Ｐゴシック" panose="020B0600070205080204" pitchFamily="50" charset="-128"/>
            </a:rPr>
            <a:t>　職務・職責に応じた給与構造への転換、能力・実績に基づく給与制度を導入するなど、給与の適正化を図ってきたが、今後も、類似団体や、近隣市など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14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人で、類似団体内での順位は、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位となっており、全国平均の</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、愛知県平均の</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今後も、市民サービスを低下させることなく、求められる多様な行政需要に対応しながら、更なる事務事業の見直しを進めるとともに、事務の効率化の促進を図り、より適切な定員管理に努める。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23676</xdr:rowOff>
    </xdr:from>
    <xdr:to>
      <xdr:col>81</xdr:col>
      <xdr:colOff>44450</xdr:colOff>
      <xdr:row>60</xdr:row>
      <xdr:rowOff>39188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10676"/>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21953</xdr:rowOff>
    </xdr:from>
    <xdr:to>
      <xdr:col>77</xdr:col>
      <xdr:colOff>44450</xdr:colOff>
      <xdr:row>60</xdr:row>
      <xdr:rowOff>23676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0895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4717</xdr:rowOff>
    </xdr:from>
    <xdr:to>
      <xdr:col>72</xdr:col>
      <xdr:colOff>203200</xdr:colOff>
      <xdr:row>60</xdr:row>
      <xdr:rowOff>21953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9171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170997</xdr:rowOff>
    </xdr:from>
    <xdr:to>
      <xdr:col>68</xdr:col>
      <xdr:colOff>152400</xdr:colOff>
      <xdr:row>60</xdr:row>
      <xdr:rowOff>4717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8654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144326</xdr:rowOff>
    </xdr:from>
    <xdr:to>
      <xdr:col>77</xdr:col>
      <xdr:colOff>95250</xdr:colOff>
      <xdr:row>60</xdr:row>
      <xdr:rowOff>74476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84653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8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125367</xdr:rowOff>
    </xdr:from>
    <xdr:to>
      <xdr:col>68</xdr:col>
      <xdr:colOff>203200</xdr:colOff>
      <xdr:row>60</xdr:row>
      <xdr:rowOff>55517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65694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120197</xdr:rowOff>
    </xdr:from>
    <xdr:to>
      <xdr:col>64</xdr:col>
      <xdr:colOff>152400</xdr:colOff>
      <xdr:row>60</xdr:row>
      <xdr:rowOff>50347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60524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実質公債費比率は、前年度から変わらず</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で推移し、類似団体内での順位は、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曽本地区工業用地推進事業などの大型プロジェクト事業や、公共施設の再配置に伴う施設の統廃合や長寿命化の財源として、多額の地方債発行等による悪化が見込まれるため、交付税措置のある地方債を有効に活用しながら、健全な行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153670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153670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14394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年度は例年に比べ大型の建設事業がなく、臨時財政対策債の発行額も減少したため、将来負担額が減少し、前年度同様、比率は無しとなり、類似団体内での順位は、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新ごみ処理施設建設事業、新学校給食センター整備事業、曽本地区工業用地推進事業などの大型プロジェクト事業への財源として、多額の地方債発行、基金の取り崩しによる悪化が見込まれるため、中長期的な視点から、収支バランスのとれた、持続可能で健全な財政運営が行えるよう、計画的な行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105904</xdr:rowOff>
    </xdr:from>
    <xdr:to>
      <xdr:col>64</xdr:col>
      <xdr:colOff>152400</xdr:colOff>
      <xdr:row>15</xdr:row>
      <xdr:rowOff>36054</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46231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％で、類似団体内での順位は、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位となっており、全国平均の</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％、愛知県平均の</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今後も、組織構造の見直しや柔軟な人員配置などにより、定員管理の適正化に努めるとともに、地方公務員法に定められている情勢適応の原則、均衡の原則を踏まえながら、給与の適正化に努める。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物件費に係る経常収支比率は、予防接種委託料、学校用教科書・指導書の購入費、空調設備保守委託料等が増加したが、経常一般財源等の増加により、前年度と比較して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16.3</a:t>
          </a:r>
          <a:r>
            <a:rPr kumimoji="1" lang="ja-JP" altLang="en-US" sz="1200">
              <a:latin typeface="ＭＳ Ｐゴシック" panose="020B0600070205080204" pitchFamily="50" charset="-128"/>
              <a:ea typeface="ＭＳ Ｐゴシック" panose="020B0600070205080204" pitchFamily="50" charset="-128"/>
            </a:rPr>
            <a:t>％となり、類似団体内の順位は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位となっている。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引き続き経常経費の削減に努めるだけでなく、新たな自主財源の確保や収納率の向上を図り、歳入歳出の両面において改善に努めていく。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02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6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扶助費に係る経常収支比率は、障害者自立支援給付費や施設型給付費等が増加したが、経常一般財源等の増加により、前年度と比較して</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15.2</a:t>
          </a:r>
          <a:r>
            <a:rPr kumimoji="1" lang="ja-JP" altLang="en-US" sz="1150">
              <a:latin typeface="ＭＳ Ｐゴシック" panose="020B0600070205080204" pitchFamily="50" charset="-128"/>
              <a:ea typeface="ＭＳ Ｐゴシック" panose="020B0600070205080204" pitchFamily="50" charset="-128"/>
            </a:rPr>
            <a:t>％となり、類似団体内の順位は</a:t>
          </a:r>
          <a:r>
            <a:rPr kumimoji="1" lang="en-US" altLang="ja-JP" sz="1150">
              <a:latin typeface="ＭＳ Ｐゴシック" panose="020B0600070205080204" pitchFamily="50" charset="-128"/>
              <a:ea typeface="ＭＳ Ｐゴシック" panose="020B0600070205080204" pitchFamily="50" charset="-128"/>
            </a:rPr>
            <a:t>79</a:t>
          </a:r>
          <a:r>
            <a:rPr kumimoji="1" lang="ja-JP" altLang="en-US" sz="1150">
              <a:latin typeface="ＭＳ Ｐゴシック" panose="020B0600070205080204" pitchFamily="50" charset="-128"/>
              <a:ea typeface="ＭＳ Ｐゴシック" panose="020B0600070205080204" pitchFamily="50" charset="-128"/>
            </a:rPr>
            <a:t>団体中</a:t>
          </a:r>
          <a:r>
            <a:rPr kumimoji="1" lang="en-US" altLang="ja-JP" sz="1150">
              <a:latin typeface="ＭＳ Ｐゴシック" panose="020B0600070205080204" pitchFamily="50" charset="-128"/>
              <a:ea typeface="ＭＳ Ｐゴシック" panose="020B0600070205080204" pitchFamily="50" charset="-128"/>
            </a:rPr>
            <a:t>76</a:t>
          </a:r>
          <a:r>
            <a:rPr kumimoji="1" lang="ja-JP" altLang="en-US" sz="1150">
              <a:latin typeface="ＭＳ Ｐゴシック" panose="020B0600070205080204" pitchFamily="50" charset="-128"/>
              <a:ea typeface="ＭＳ Ｐゴシック" panose="020B0600070205080204" pitchFamily="50" charset="-128"/>
            </a:rPr>
            <a:t>位となっている。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類似団体平均より高い傾向が続いているが、社会保障経費に係る市の負担分は高齢者人口の増加による自然増や、福祉施設の増加等により、さらなる負担増が見込まれるため、適正な福祉サービスを継続しながら、法定外の単独事業の見直しを図るなど、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17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59</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75157"/>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その他に係る経常収支比率は、介護保険特別会計への繰出金等が増加したが、経常一般財源等の増加により、前年度と比較して</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13.6</a:t>
          </a:r>
          <a:r>
            <a:rPr kumimoji="1" lang="ja-JP" altLang="en-US" sz="1150">
              <a:latin typeface="ＭＳ Ｐゴシック" panose="020B0600070205080204" pitchFamily="50" charset="-128"/>
              <a:ea typeface="ＭＳ Ｐゴシック" panose="020B0600070205080204" pitchFamily="50" charset="-128"/>
            </a:rPr>
            <a:t>％となり、類似団体内の順位は</a:t>
          </a:r>
          <a:r>
            <a:rPr kumimoji="1" lang="en-US" altLang="ja-JP" sz="1150">
              <a:latin typeface="ＭＳ Ｐゴシック" panose="020B0600070205080204" pitchFamily="50" charset="-128"/>
              <a:ea typeface="ＭＳ Ｐゴシック" panose="020B0600070205080204" pitchFamily="50" charset="-128"/>
            </a:rPr>
            <a:t>79</a:t>
          </a:r>
          <a:r>
            <a:rPr kumimoji="1" lang="ja-JP" altLang="en-US" sz="1150">
              <a:latin typeface="ＭＳ Ｐゴシック" panose="020B0600070205080204" pitchFamily="50" charset="-128"/>
              <a:ea typeface="ＭＳ Ｐゴシック" panose="020B0600070205080204" pitchFamily="50" charset="-128"/>
            </a:rPr>
            <a:t>団体中</a:t>
          </a:r>
          <a:r>
            <a:rPr kumimoji="1" lang="en-US" altLang="ja-JP" sz="1150">
              <a:latin typeface="ＭＳ Ｐゴシック" panose="020B0600070205080204" pitchFamily="50" charset="-128"/>
              <a:ea typeface="ＭＳ Ｐゴシック" panose="020B0600070205080204" pitchFamily="50" charset="-128"/>
            </a:rPr>
            <a:t>61</a:t>
          </a:r>
          <a:r>
            <a:rPr kumimoji="1" lang="ja-JP" altLang="en-US" sz="1150">
              <a:latin typeface="ＭＳ Ｐゴシック" panose="020B0600070205080204" pitchFamily="50" charset="-128"/>
              <a:ea typeface="ＭＳ Ｐゴシック" panose="020B0600070205080204" pitchFamily="50" charset="-128"/>
            </a:rPr>
            <a:t>位となっている。　</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今後は高齢者人口の増加に伴い、介護保険特別会計や後期高齢者医療特別会計への繰出金の増加が見込まれるため、法的基準外繰出金の抑制に努める。また、公共施設に更新等に備え、公共施設整備事業基金へ計画的に積み立てていくことができるよう、健全な行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64407</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79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97065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60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64407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60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157134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補助費等に係る経常収支比率は、過誤納還付金の減少等により、前年度と比較して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引き続き負担金や補助金の本来の目的や効果等を検証し、必要性や妥当性を見極めながら、補助費等の削減に努める。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143002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660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14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公債費に係る経常収支比率については、市債償還金（元金・利子）の減少により、前年度と比較して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％となり、類似団体内での順位は、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団体中</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位となっている。</a:t>
          </a:r>
        </a:p>
        <a:p>
          <a:r>
            <a:rPr kumimoji="1" lang="ja-JP" altLang="en-US" sz="1200">
              <a:latin typeface="ＭＳ Ｐゴシック" panose="020B0600070205080204" pitchFamily="50" charset="-128"/>
              <a:ea typeface="ＭＳ Ｐゴシック" panose="020B0600070205080204" pitchFamily="50" charset="-128"/>
            </a:rPr>
            <a:t>　今後、曽本地区工業用地推進事業などの大型プロジェクト事業や、公共施設再配置に伴う、施設の統廃合や長寿命化の財源として、多額の地方債発行が見込まれるため、地方債の発行基準を考慮しながら公債費の抑制を図り、健全な行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114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480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51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ポイント減少し、類似団体での順位は、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少子高齢化による社会保障経費や施設の更新に係る経費の増加傾向が続くと見込まれるため、業務のスリム化や未来に繋がる取捨選択を行い、より効果的かつ効率的な行財政運営の継続に努める。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157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50800</xdr:rowOff>
    </xdr:from>
    <xdr:to>
      <xdr:col>78</xdr:col>
      <xdr:colOff>69850</xdr:colOff>
      <xdr:row>77</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381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46990</xdr:rowOff>
    </xdr:from>
    <xdr:to>
      <xdr:col>73</xdr:col>
      <xdr:colOff>180975</xdr:colOff>
      <xdr:row>74</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5628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76</xdr:row>
      <xdr:rowOff>81280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5628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167640</xdr:rowOff>
    </xdr:from>
    <xdr:to>
      <xdr:col>69</xdr:col>
      <xdr:colOff>142875</xdr:colOff>
      <xdr:row>73</xdr:row>
      <xdr:rowOff>97790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107967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154794</xdr:rowOff>
    </xdr:from>
    <xdr:to>
      <xdr:col>29</xdr:col>
      <xdr:colOff>127000</xdr:colOff>
      <xdr:row>20</xdr:row>
      <xdr:rowOff>74422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9969"/>
          <a:ext cx="647700" cy="91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74422</xdr:rowOff>
    </xdr:from>
    <xdr:to>
      <xdr:col>26</xdr:col>
      <xdr:colOff>50800</xdr:colOff>
      <xdr:row>20</xdr:row>
      <xdr:rowOff>98673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1047"/>
          <a:ext cx="698500" cy="2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98673</xdr:rowOff>
    </xdr:from>
    <xdr:to>
      <xdr:col>22</xdr:col>
      <xdr:colOff>114300</xdr:colOff>
      <xdr:row>20</xdr:row>
      <xdr:rowOff>109874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5298"/>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109874</xdr:rowOff>
    </xdr:from>
    <xdr:to>
      <xdr:col>18</xdr:col>
      <xdr:colOff>177800</xdr:colOff>
      <xdr:row>20</xdr:row>
      <xdr:rowOff>110922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6499"/>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103994</xdr:rowOff>
    </xdr:from>
    <xdr:to>
      <xdr:col>29</xdr:col>
      <xdr:colOff>177800</xdr:colOff>
      <xdr:row>20</xdr:row>
      <xdr:rowOff>34144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9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76071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23622</xdr:rowOff>
    </xdr:from>
    <xdr:to>
      <xdr:col>26</xdr:col>
      <xdr:colOff>101600</xdr:colOff>
      <xdr:row>20</xdr:row>
      <xdr:rowOff>125222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0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109999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86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47873</xdr:rowOff>
    </xdr:from>
    <xdr:to>
      <xdr:col>22</xdr:col>
      <xdr:colOff>165100</xdr:colOff>
      <xdr:row>20</xdr:row>
      <xdr:rowOff>149473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24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134250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1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59074</xdr:rowOff>
    </xdr:from>
    <xdr:to>
      <xdr:col>19</xdr:col>
      <xdr:colOff>38100</xdr:colOff>
      <xdr:row>20</xdr:row>
      <xdr:rowOff>160674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5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145451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60122</xdr:rowOff>
    </xdr:from>
    <xdr:to>
      <xdr:col>15</xdr:col>
      <xdr:colOff>101600</xdr:colOff>
      <xdr:row>20</xdr:row>
      <xdr:rowOff>161722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146499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129841</xdr:rowOff>
    </xdr:from>
    <xdr:to>
      <xdr:col>29</xdr:col>
      <xdr:colOff>127000</xdr:colOff>
      <xdr:row>36</xdr:row>
      <xdr:rowOff>138887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83091"/>
          <a:ext cx="647700" cy="9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120991</xdr:rowOff>
    </xdr:from>
    <xdr:to>
      <xdr:col>26</xdr:col>
      <xdr:colOff>50800</xdr:colOff>
      <xdr:row>36</xdr:row>
      <xdr:rowOff>138887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74241"/>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120991</xdr:rowOff>
    </xdr:from>
    <xdr:to>
      <xdr:col>22</xdr:col>
      <xdr:colOff>114300</xdr:colOff>
      <xdr:row>36</xdr:row>
      <xdr:rowOff>153779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74241"/>
          <a:ext cx="698500" cy="32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153779</xdr:rowOff>
    </xdr:from>
    <xdr:to>
      <xdr:col>18</xdr:col>
      <xdr:colOff>177800</xdr:colOff>
      <xdr:row>36</xdr:row>
      <xdr:rowOff>162858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7029"/>
          <a:ext cx="698500" cy="9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79041</xdr:rowOff>
    </xdr:from>
    <xdr:to>
      <xdr:col>29</xdr:col>
      <xdr:colOff>177800</xdr:colOff>
      <xdr:row>37</xdr:row>
      <xdr:rowOff>9191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2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51118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88087</xdr:rowOff>
    </xdr:from>
    <xdr:to>
      <xdr:col>26</xdr:col>
      <xdr:colOff>101600</xdr:colOff>
      <xdr:row>37</xdr:row>
      <xdr:rowOff>18237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70191</xdr:rowOff>
    </xdr:from>
    <xdr:to>
      <xdr:col>22</xdr:col>
      <xdr:colOff>165100</xdr:colOff>
      <xdr:row>37</xdr:row>
      <xdr:rowOff>341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156568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102979</xdr:rowOff>
    </xdr:from>
    <xdr:to>
      <xdr:col>19</xdr:col>
      <xdr:colOff>38100</xdr:colOff>
      <xdr:row>37</xdr:row>
      <xdr:rowOff>33129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6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112058</xdr:rowOff>
    </xdr:from>
    <xdr:to>
      <xdr:col>15</xdr:col>
      <xdr:colOff>101600</xdr:colOff>
      <xdr:row>37</xdr:row>
      <xdr:rowOff>42208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5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26985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69552</xdr:rowOff>
    </xdr:from>
    <xdr:to>
      <xdr:col>24</xdr:col>
      <xdr:colOff>63500</xdr:colOff>
      <xdr:row>37</xdr:row>
      <xdr:rowOff>157547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3202"/>
          <a:ext cx="838200" cy="8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157547</xdr:rowOff>
    </xdr:from>
    <xdr:to>
      <xdr:col>19</xdr:col>
      <xdr:colOff>177800</xdr:colOff>
      <xdr:row>37</xdr:row>
      <xdr:rowOff>163360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119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163360</xdr:rowOff>
    </xdr:from>
    <xdr:to>
      <xdr:col>15</xdr:col>
      <xdr:colOff>50800</xdr:colOff>
      <xdr:row>38</xdr:row>
      <xdr:rowOff>22444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7010"/>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169140</xdr:rowOff>
    </xdr:from>
    <xdr:to>
      <xdr:col>10</xdr:col>
      <xdr:colOff>114300</xdr:colOff>
      <xdr:row>38</xdr:row>
      <xdr:rowOff>22444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2790"/>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18752</xdr:rowOff>
    </xdr:from>
    <xdr:to>
      <xdr:col>24</xdr:col>
      <xdr:colOff>114300</xdr:colOff>
      <xdr:row>37</xdr:row>
      <xdr:rowOff>120352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168629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106747</xdr:rowOff>
    </xdr:from>
    <xdr:to>
      <xdr:col>20</xdr:col>
      <xdr:colOff>38100</xdr:colOff>
      <xdr:row>38</xdr:row>
      <xdr:rowOff>36897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28024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112560</xdr:rowOff>
    </xdr:from>
    <xdr:to>
      <xdr:col>15</xdr:col>
      <xdr:colOff>101600</xdr:colOff>
      <xdr:row>38</xdr:row>
      <xdr:rowOff>42711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62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33837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143094</xdr:rowOff>
    </xdr:from>
    <xdr:to>
      <xdr:col>10</xdr:col>
      <xdr:colOff>165100</xdr:colOff>
      <xdr:row>38</xdr:row>
      <xdr:rowOff>73244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64371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118340</xdr:rowOff>
    </xdr:from>
    <xdr:to>
      <xdr:col>6</xdr:col>
      <xdr:colOff>38100</xdr:colOff>
      <xdr:row>38</xdr:row>
      <xdr:rowOff>48490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39617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24714</xdr:rowOff>
    </xdr:from>
    <xdr:to>
      <xdr:col>24</xdr:col>
      <xdr:colOff>63500</xdr:colOff>
      <xdr:row>58</xdr:row>
      <xdr:rowOff>54117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68814"/>
          <a:ext cx="8382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167677</xdr:rowOff>
    </xdr:from>
    <xdr:to>
      <xdr:col>19</xdr:col>
      <xdr:colOff>177800</xdr:colOff>
      <xdr:row>58</xdr:row>
      <xdr:rowOff>54117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40327"/>
          <a:ext cx="889000" cy="5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167677</xdr:rowOff>
    </xdr:from>
    <xdr:to>
      <xdr:col>15</xdr:col>
      <xdr:colOff>50800</xdr:colOff>
      <xdr:row>58</xdr:row>
      <xdr:rowOff>66962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40327"/>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66962</xdr:rowOff>
    </xdr:from>
    <xdr:to>
      <xdr:col>10</xdr:col>
      <xdr:colOff>114300</xdr:colOff>
      <xdr:row>58</xdr:row>
      <xdr:rowOff>97736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11062"/>
          <a:ext cx="889000" cy="3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145364</xdr:rowOff>
    </xdr:from>
    <xdr:to>
      <xdr:col>24</xdr:col>
      <xdr:colOff>114300</xdr:colOff>
      <xdr:row>58</xdr:row>
      <xdr:rowOff>75514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9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3317</xdr:rowOff>
    </xdr:from>
    <xdr:to>
      <xdr:col>20</xdr:col>
      <xdr:colOff>38100</xdr:colOff>
      <xdr:row>58</xdr:row>
      <xdr:rowOff>104917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96044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116877</xdr:rowOff>
    </xdr:from>
    <xdr:to>
      <xdr:col>15</xdr:col>
      <xdr:colOff>101600</xdr:colOff>
      <xdr:row>58</xdr:row>
      <xdr:rowOff>47027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38154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16162</xdr:rowOff>
    </xdr:from>
    <xdr:to>
      <xdr:col>10</xdr:col>
      <xdr:colOff>165100</xdr:colOff>
      <xdr:row>58</xdr:row>
      <xdr:rowOff>117762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108889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46936</xdr:rowOff>
    </xdr:from>
    <xdr:to>
      <xdr:col>6</xdr:col>
      <xdr:colOff>38100</xdr:colOff>
      <xdr:row>58</xdr:row>
      <xdr:rowOff>148536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139663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133908</xdr:rowOff>
    </xdr:from>
    <xdr:to>
      <xdr:col>24</xdr:col>
      <xdr:colOff>63500</xdr:colOff>
      <xdr:row>78</xdr:row>
      <xdr:rowOff>137871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7008"/>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132042</xdr:rowOff>
    </xdr:from>
    <xdr:to>
      <xdr:col>19</xdr:col>
      <xdr:colOff>177800</xdr:colOff>
      <xdr:row>78</xdr:row>
      <xdr:rowOff>133908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5142"/>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132042</xdr:rowOff>
    </xdr:from>
    <xdr:to>
      <xdr:col>15</xdr:col>
      <xdr:colOff>50800</xdr:colOff>
      <xdr:row>78</xdr:row>
      <xdr:rowOff>142748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514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139815</xdr:rowOff>
    </xdr:from>
    <xdr:to>
      <xdr:col>10</xdr:col>
      <xdr:colOff>114300</xdr:colOff>
      <xdr:row>78</xdr:row>
      <xdr:rowOff>142748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12915"/>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87071</xdr:rowOff>
    </xdr:from>
    <xdr:to>
      <xdr:col>24</xdr:col>
      <xdr:colOff>114300</xdr:colOff>
      <xdr:row>79</xdr:row>
      <xdr:rowOff>17221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1998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83108</xdr:rowOff>
    </xdr:from>
    <xdr:to>
      <xdr:col>20</xdr:col>
      <xdr:colOff>38100</xdr:colOff>
      <xdr:row>79</xdr:row>
      <xdr:rowOff>13258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81242</xdr:rowOff>
    </xdr:from>
    <xdr:to>
      <xdr:col>15</xdr:col>
      <xdr:colOff>101600</xdr:colOff>
      <xdr:row>79</xdr:row>
      <xdr:rowOff>11392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91948</xdr:rowOff>
    </xdr:from>
    <xdr:to>
      <xdr:col>10</xdr:col>
      <xdr:colOff>165100</xdr:colOff>
      <xdr:row>79</xdr:row>
      <xdr:rowOff>22098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13225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89015</xdr:rowOff>
    </xdr:from>
    <xdr:to>
      <xdr:col>6</xdr:col>
      <xdr:colOff>38100</xdr:colOff>
      <xdr:row>79</xdr:row>
      <xdr:rowOff>19165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10292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159308</xdr:rowOff>
    </xdr:from>
    <xdr:to>
      <xdr:col>24</xdr:col>
      <xdr:colOff>63500</xdr:colOff>
      <xdr:row>96</xdr:row>
      <xdr:rowOff>162065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47058"/>
          <a:ext cx="838200" cy="17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162065</xdr:rowOff>
    </xdr:from>
    <xdr:to>
      <xdr:col>19</xdr:col>
      <xdr:colOff>177800</xdr:colOff>
      <xdr:row>97</xdr:row>
      <xdr:rowOff>93523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21265"/>
          <a:ext cx="889000" cy="10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127394</xdr:rowOff>
    </xdr:from>
    <xdr:to>
      <xdr:col>15</xdr:col>
      <xdr:colOff>50800</xdr:colOff>
      <xdr:row>97</xdr:row>
      <xdr:rowOff>93523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86594"/>
          <a:ext cx="889000" cy="1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127394</xdr:rowOff>
    </xdr:from>
    <xdr:to>
      <xdr:col>10</xdr:col>
      <xdr:colOff>114300</xdr:colOff>
      <xdr:row>98</xdr:row>
      <xdr:rowOff>59613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86594"/>
          <a:ext cx="889000" cy="27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108508</xdr:rowOff>
    </xdr:from>
    <xdr:to>
      <xdr:col>24</xdr:col>
      <xdr:colOff>114300</xdr:colOff>
      <xdr:row>96</xdr:row>
      <xdr:rowOff>38658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9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86935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7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111265</xdr:rowOff>
    </xdr:from>
    <xdr:to>
      <xdr:col>20</xdr:col>
      <xdr:colOff>38100</xdr:colOff>
      <xdr:row>97</xdr:row>
      <xdr:rowOff>41415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32542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42723</xdr:rowOff>
    </xdr:from>
    <xdr:to>
      <xdr:col>15</xdr:col>
      <xdr:colOff>101600</xdr:colOff>
      <xdr:row>97</xdr:row>
      <xdr:rowOff>144323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135450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76594</xdr:rowOff>
    </xdr:from>
    <xdr:to>
      <xdr:col>10</xdr:col>
      <xdr:colOff>165100</xdr:colOff>
      <xdr:row>97</xdr:row>
      <xdr:rowOff>6744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169321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8813</xdr:rowOff>
    </xdr:from>
    <xdr:to>
      <xdr:col>6</xdr:col>
      <xdr:colOff>38100</xdr:colOff>
      <xdr:row>98</xdr:row>
      <xdr:rowOff>110413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101540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83062</xdr:rowOff>
    </xdr:from>
    <xdr:to>
      <xdr:col>55</xdr:col>
      <xdr:colOff>0</xdr:colOff>
      <xdr:row>39</xdr:row>
      <xdr:rowOff>164955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69612"/>
          <a:ext cx="838200" cy="8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83062</xdr:rowOff>
    </xdr:from>
    <xdr:to>
      <xdr:col>50</xdr:col>
      <xdr:colOff>114300</xdr:colOff>
      <xdr:row>39</xdr:row>
      <xdr:rowOff>144522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769612"/>
          <a:ext cx="889000" cy="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138154</xdr:rowOff>
    </xdr:from>
    <xdr:to>
      <xdr:col>45</xdr:col>
      <xdr:colOff>177800</xdr:colOff>
      <xdr:row>39</xdr:row>
      <xdr:rowOff>144522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824704"/>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26968</xdr:rowOff>
    </xdr:from>
    <xdr:to>
      <xdr:col>41</xdr:col>
      <xdr:colOff>50800</xdr:colOff>
      <xdr:row>39</xdr:row>
      <xdr:rowOff>138154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84818"/>
          <a:ext cx="889000" cy="11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114155</xdr:rowOff>
    </xdr:from>
    <xdr:to>
      <xdr:col>55</xdr:col>
      <xdr:colOff>50800</xdr:colOff>
      <xdr:row>40</xdr:row>
      <xdr:rowOff>44305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80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39</xdr:row>
      <xdr:rowOff>29082</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71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32262</xdr:rowOff>
    </xdr:from>
    <xdr:to>
      <xdr:col>50</xdr:col>
      <xdr:colOff>165100</xdr:colOff>
      <xdr:row>39</xdr:row>
      <xdr:rowOff>133862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1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124989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93722</xdr:rowOff>
    </xdr:from>
    <xdr:to>
      <xdr:col>46</xdr:col>
      <xdr:colOff>38100</xdr:colOff>
      <xdr:row>40</xdr:row>
      <xdr:rowOff>23872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78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14999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87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87354</xdr:rowOff>
    </xdr:from>
    <xdr:to>
      <xdr:col>41</xdr:col>
      <xdr:colOff>101600</xdr:colOff>
      <xdr:row>40</xdr:row>
      <xdr:rowOff>17504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8631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6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147618</xdr:rowOff>
    </xdr:from>
    <xdr:to>
      <xdr:col>36</xdr:col>
      <xdr:colOff>165100</xdr:colOff>
      <xdr:row>33</xdr:row>
      <xdr:rowOff>77768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3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68895</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2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82370</xdr:rowOff>
    </xdr:from>
    <xdr:to>
      <xdr:col>55</xdr:col>
      <xdr:colOff>0</xdr:colOff>
      <xdr:row>59</xdr:row>
      <xdr:rowOff>143423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10197920"/>
          <a:ext cx="8382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2915</xdr:rowOff>
    </xdr:from>
    <xdr:to>
      <xdr:col>50</xdr:col>
      <xdr:colOff>114300</xdr:colOff>
      <xdr:row>59</xdr:row>
      <xdr:rowOff>143423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604115"/>
          <a:ext cx="889000" cy="65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2915</xdr:rowOff>
    </xdr:from>
    <xdr:to>
      <xdr:col>45</xdr:col>
      <xdr:colOff>177800</xdr:colOff>
      <xdr:row>57</xdr:row>
      <xdr:rowOff>137904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604115"/>
          <a:ext cx="889000" cy="30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137904</xdr:rowOff>
    </xdr:from>
    <xdr:to>
      <xdr:col>41</xdr:col>
      <xdr:colOff>50800</xdr:colOff>
      <xdr:row>58</xdr:row>
      <xdr:rowOff>42153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10554"/>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31570</xdr:rowOff>
    </xdr:from>
    <xdr:to>
      <xdr:col>55</xdr:col>
      <xdr:colOff>50800</xdr:colOff>
      <xdr:row>59</xdr:row>
      <xdr:rowOff>133170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101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117947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1006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92623</xdr:rowOff>
    </xdr:from>
    <xdr:to>
      <xdr:col>50</xdr:col>
      <xdr:colOff>165100</xdr:colOff>
      <xdr:row>60</xdr:row>
      <xdr:rowOff>22773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20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60</xdr:row>
      <xdr:rowOff>13900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3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123565</xdr:rowOff>
    </xdr:from>
    <xdr:to>
      <xdr:col>46</xdr:col>
      <xdr:colOff>38100</xdr:colOff>
      <xdr:row>56</xdr:row>
      <xdr:rowOff>53715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70242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32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87104</xdr:rowOff>
    </xdr:from>
    <xdr:to>
      <xdr:col>41</xdr:col>
      <xdr:colOff>101600</xdr:colOff>
      <xdr:row>58</xdr:row>
      <xdr:rowOff>17254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8381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162803</xdr:rowOff>
    </xdr:from>
    <xdr:to>
      <xdr:col>36</xdr:col>
      <xdr:colOff>165100</xdr:colOff>
      <xdr:row>58</xdr:row>
      <xdr:rowOff>92953</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93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84080</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02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50135</xdr:rowOff>
    </xdr:from>
    <xdr:to>
      <xdr:col>55</xdr:col>
      <xdr:colOff>0</xdr:colOff>
      <xdr:row>78</xdr:row>
      <xdr:rowOff>94940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23235"/>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28394</xdr:rowOff>
    </xdr:from>
    <xdr:to>
      <xdr:col>50</xdr:col>
      <xdr:colOff>114300</xdr:colOff>
      <xdr:row>78</xdr:row>
      <xdr:rowOff>50135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544244"/>
          <a:ext cx="889000" cy="8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28394</xdr:rowOff>
    </xdr:from>
    <xdr:to>
      <xdr:col>45</xdr:col>
      <xdr:colOff>177800</xdr:colOff>
      <xdr:row>76</xdr:row>
      <xdr:rowOff>110417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544244"/>
          <a:ext cx="889000" cy="59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110417</xdr:rowOff>
    </xdr:from>
    <xdr:to>
      <xdr:col>41</xdr:col>
      <xdr:colOff>50800</xdr:colOff>
      <xdr:row>78</xdr:row>
      <xdr:rowOff>61519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140617"/>
          <a:ext cx="889000" cy="29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56583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44140</xdr:rowOff>
    </xdr:from>
    <xdr:to>
      <xdr:col>55</xdr:col>
      <xdr:colOff>50800</xdr:colOff>
      <xdr:row>78</xdr:row>
      <xdr:rowOff>145740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130517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170785</xdr:rowOff>
    </xdr:from>
    <xdr:to>
      <xdr:col>50</xdr:col>
      <xdr:colOff>165100</xdr:colOff>
      <xdr:row>78</xdr:row>
      <xdr:rowOff>100935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92062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149044</xdr:rowOff>
    </xdr:from>
    <xdr:to>
      <xdr:col>46</xdr:col>
      <xdr:colOff>38100</xdr:colOff>
      <xdr:row>73</xdr:row>
      <xdr:rowOff>79194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49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95721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26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59617</xdr:rowOff>
    </xdr:from>
    <xdr:to>
      <xdr:col>41</xdr:col>
      <xdr:colOff>101600</xdr:colOff>
      <xdr:row>76</xdr:row>
      <xdr:rowOff>161217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0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8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103446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4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23538</xdr:rowOff>
    </xdr:from>
    <xdr:to>
      <xdr:col>55</xdr:col>
      <xdr:colOff>0</xdr:colOff>
      <xdr:row>98</xdr:row>
      <xdr:rowOff>128270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825638"/>
          <a:ext cx="838200" cy="10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128270</xdr:rowOff>
    </xdr:from>
    <xdr:to>
      <xdr:col>50</xdr:col>
      <xdr:colOff>114300</xdr:colOff>
      <xdr:row>98</xdr:row>
      <xdr:rowOff>164241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30370"/>
          <a:ext cx="889000" cy="3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152893</xdr:rowOff>
    </xdr:from>
    <xdr:to>
      <xdr:col>45</xdr:col>
      <xdr:colOff>177800</xdr:colOff>
      <xdr:row>98</xdr:row>
      <xdr:rowOff>164241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83543"/>
          <a:ext cx="889000" cy="1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63298</xdr:rowOff>
    </xdr:from>
    <xdr:to>
      <xdr:col>41</xdr:col>
      <xdr:colOff>50800</xdr:colOff>
      <xdr:row>97</xdr:row>
      <xdr:rowOff>152893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93948"/>
          <a:ext cx="889000" cy="8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144188</xdr:rowOff>
    </xdr:from>
    <xdr:to>
      <xdr:col>55</xdr:col>
      <xdr:colOff>50800</xdr:colOff>
      <xdr:row>98</xdr:row>
      <xdr:rowOff>74338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59115</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8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77470</xdr:rowOff>
    </xdr:from>
    <xdr:to>
      <xdr:col>50</xdr:col>
      <xdr:colOff>165100</xdr:colOff>
      <xdr:row>99</xdr:row>
      <xdr:rowOff>7620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170197</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404428"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113441</xdr:rowOff>
    </xdr:from>
    <xdr:to>
      <xdr:col>46</xdr:col>
      <xdr:colOff>38100</xdr:colOff>
      <xdr:row>99</xdr:row>
      <xdr:rowOff>43591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34718</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515428" y="170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102093</xdr:rowOff>
    </xdr:from>
    <xdr:to>
      <xdr:col>41</xdr:col>
      <xdr:colOff>101600</xdr:colOff>
      <xdr:row>98</xdr:row>
      <xdr:rowOff>32243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23370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2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12498</xdr:rowOff>
    </xdr:from>
    <xdr:to>
      <xdr:col>36</xdr:col>
      <xdr:colOff>165100</xdr:colOff>
      <xdr:row>97</xdr:row>
      <xdr:rowOff>114098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105225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133756</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48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133756</xdr:rowOff>
    </xdr:from>
    <xdr:to>
      <xdr:col>71</xdr:col>
      <xdr:colOff>177800</xdr:colOff>
      <xdr:row>38</xdr:row>
      <xdr:rowOff>137094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4885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82956</xdr:rowOff>
    </xdr:from>
    <xdr:to>
      <xdr:col>72</xdr:col>
      <xdr:colOff>38100</xdr:colOff>
      <xdr:row>39</xdr:row>
      <xdr:rowOff>13106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4233</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86294</xdr:rowOff>
    </xdr:from>
    <xdr:to>
      <xdr:col>67</xdr:col>
      <xdr:colOff>101600</xdr:colOff>
      <xdr:row>39</xdr:row>
      <xdr:rowOff>16444</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7571</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694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13595</xdr:rowOff>
    </xdr:from>
    <xdr:to>
      <xdr:col>85</xdr:col>
      <xdr:colOff>127000</xdr:colOff>
      <xdr:row>77</xdr:row>
      <xdr:rowOff>25105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15245"/>
          <a:ext cx="8382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13595</xdr:rowOff>
    </xdr:from>
    <xdr:to>
      <xdr:col>81</xdr:col>
      <xdr:colOff>50800</xdr:colOff>
      <xdr:row>77</xdr:row>
      <xdr:rowOff>14999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152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163523</xdr:rowOff>
    </xdr:from>
    <xdr:to>
      <xdr:col>76</xdr:col>
      <xdr:colOff>114300</xdr:colOff>
      <xdr:row>77</xdr:row>
      <xdr:rowOff>14999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3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163523</xdr:rowOff>
    </xdr:from>
    <xdr:to>
      <xdr:col>71</xdr:col>
      <xdr:colOff>177800</xdr:colOff>
      <xdr:row>77</xdr:row>
      <xdr:rowOff>59527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3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145755</xdr:rowOff>
    </xdr:from>
    <xdr:to>
      <xdr:col>85</xdr:col>
      <xdr:colOff>177800</xdr:colOff>
      <xdr:row>77</xdr:row>
      <xdr:rowOff>75905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124182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134245</xdr:rowOff>
    </xdr:from>
    <xdr:to>
      <xdr:col>81</xdr:col>
      <xdr:colOff>101600</xdr:colOff>
      <xdr:row>77</xdr:row>
      <xdr:rowOff>64395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55522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135649</xdr:rowOff>
    </xdr:from>
    <xdr:to>
      <xdr:col>76</xdr:col>
      <xdr:colOff>165100</xdr:colOff>
      <xdr:row>77</xdr:row>
      <xdr:rowOff>65799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56926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112723</xdr:rowOff>
    </xdr:from>
    <xdr:to>
      <xdr:col>72</xdr:col>
      <xdr:colOff>38100</xdr:colOff>
      <xdr:row>77</xdr:row>
      <xdr:rowOff>42873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34000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8727</xdr:rowOff>
    </xdr:from>
    <xdr:to>
      <xdr:col>67</xdr:col>
      <xdr:colOff>101600</xdr:colOff>
      <xdr:row>77</xdr:row>
      <xdr:rowOff>110327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101454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0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46329</xdr:rowOff>
    </xdr:from>
    <xdr:to>
      <xdr:col>85</xdr:col>
      <xdr:colOff>127000</xdr:colOff>
      <xdr:row>98</xdr:row>
      <xdr:rowOff>98882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8429"/>
          <a:ext cx="8382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110973</xdr:rowOff>
    </xdr:from>
    <xdr:to>
      <xdr:col>81</xdr:col>
      <xdr:colOff>50800</xdr:colOff>
      <xdr:row>98</xdr:row>
      <xdr:rowOff>46329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41623"/>
          <a:ext cx="889000" cy="10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110973</xdr:rowOff>
    </xdr:from>
    <xdr:to>
      <xdr:col>76</xdr:col>
      <xdr:colOff>114300</xdr:colOff>
      <xdr:row>97</xdr:row>
      <xdr:rowOff>171259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741623"/>
          <a:ext cx="8890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171259</xdr:rowOff>
    </xdr:from>
    <xdr:to>
      <xdr:col>71</xdr:col>
      <xdr:colOff>177800</xdr:colOff>
      <xdr:row>98</xdr:row>
      <xdr:rowOff>56477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01909"/>
          <a:ext cx="889000" cy="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48082</xdr:rowOff>
    </xdr:from>
    <xdr:to>
      <xdr:col>85</xdr:col>
      <xdr:colOff>177800</xdr:colOff>
      <xdr:row>98</xdr:row>
      <xdr:rowOff>149682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134459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166979</xdr:rowOff>
    </xdr:from>
    <xdr:to>
      <xdr:col>81</xdr:col>
      <xdr:colOff>101600</xdr:colOff>
      <xdr:row>98</xdr:row>
      <xdr:rowOff>97129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88256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9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60173</xdr:rowOff>
    </xdr:from>
    <xdr:to>
      <xdr:col>76</xdr:col>
      <xdr:colOff>165100</xdr:colOff>
      <xdr:row>97</xdr:row>
      <xdr:rowOff>161773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6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152900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7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120459</xdr:rowOff>
    </xdr:from>
    <xdr:to>
      <xdr:col>72</xdr:col>
      <xdr:colOff>38100</xdr:colOff>
      <xdr:row>98</xdr:row>
      <xdr:rowOff>50609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41736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8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5677</xdr:rowOff>
    </xdr:from>
    <xdr:to>
      <xdr:col>67</xdr:col>
      <xdr:colOff>101600</xdr:colOff>
      <xdr:row>98</xdr:row>
      <xdr:rowOff>107277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98404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9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29241</xdr:rowOff>
    </xdr:from>
    <xdr:to>
      <xdr:col>116</xdr:col>
      <xdr:colOff>63500</xdr:colOff>
      <xdr:row>38</xdr:row>
      <xdr:rowOff>69566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44341"/>
          <a:ext cx="838200" cy="4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69566</xdr:rowOff>
    </xdr:from>
    <xdr:to>
      <xdr:col>111</xdr:col>
      <xdr:colOff>177800</xdr:colOff>
      <xdr:row>38</xdr:row>
      <xdr:rowOff>82093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84666"/>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82093</xdr:rowOff>
    </xdr:from>
    <xdr:to>
      <xdr:col>107</xdr:col>
      <xdr:colOff>50800</xdr:colOff>
      <xdr:row>38</xdr:row>
      <xdr:rowOff>85979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9719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68149</xdr:rowOff>
    </xdr:from>
    <xdr:to>
      <xdr:col>102</xdr:col>
      <xdr:colOff>114300</xdr:colOff>
      <xdr:row>38</xdr:row>
      <xdr:rowOff>85979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83249"/>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149890</xdr:rowOff>
    </xdr:from>
    <xdr:to>
      <xdr:col>116</xdr:col>
      <xdr:colOff>114300</xdr:colOff>
      <xdr:row>38</xdr:row>
      <xdr:rowOff>80040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84883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2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18766</xdr:rowOff>
    </xdr:from>
    <xdr:to>
      <xdr:col>112</xdr:col>
      <xdr:colOff>38100</xdr:colOff>
      <xdr:row>38</xdr:row>
      <xdr:rowOff>120366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111493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62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31293</xdr:rowOff>
    </xdr:from>
    <xdr:to>
      <xdr:col>107</xdr:col>
      <xdr:colOff>101600</xdr:colOff>
      <xdr:row>38</xdr:row>
      <xdr:rowOff>132893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124020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6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35179</xdr:rowOff>
    </xdr:from>
    <xdr:to>
      <xdr:col>102</xdr:col>
      <xdr:colOff>165100</xdr:colOff>
      <xdr:row>38</xdr:row>
      <xdr:rowOff>136779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127906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17349</xdr:rowOff>
    </xdr:from>
    <xdr:to>
      <xdr:col>98</xdr:col>
      <xdr:colOff>38100</xdr:colOff>
      <xdr:row>38</xdr:row>
      <xdr:rowOff>118949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110076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32075</xdr:rowOff>
    </xdr:from>
    <xdr:to>
      <xdr:col>116</xdr:col>
      <xdr:colOff>63500</xdr:colOff>
      <xdr:row>58</xdr:row>
      <xdr:rowOff>32715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97617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32715</xdr:rowOff>
    </xdr:from>
    <xdr:to>
      <xdr:col>111</xdr:col>
      <xdr:colOff>177800</xdr:colOff>
      <xdr:row>58</xdr:row>
      <xdr:rowOff>33081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97681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33081</xdr:rowOff>
    </xdr:from>
    <xdr:to>
      <xdr:col>107</xdr:col>
      <xdr:colOff>50800</xdr:colOff>
      <xdr:row>58</xdr:row>
      <xdr:rowOff>33767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771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33767</xdr:rowOff>
    </xdr:from>
    <xdr:to>
      <xdr:col>102</xdr:col>
      <xdr:colOff>114300</xdr:colOff>
      <xdr:row>58</xdr:row>
      <xdr:rowOff>34361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77867"/>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152725</xdr:rowOff>
    </xdr:from>
    <xdr:to>
      <xdr:col>116</xdr:col>
      <xdr:colOff>114300</xdr:colOff>
      <xdr:row>58</xdr:row>
      <xdr:rowOff>82875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67652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153365</xdr:rowOff>
    </xdr:from>
    <xdr:to>
      <xdr:col>112</xdr:col>
      <xdr:colOff>38100</xdr:colOff>
      <xdr:row>58</xdr:row>
      <xdr:rowOff>83515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74642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153731</xdr:rowOff>
    </xdr:from>
    <xdr:to>
      <xdr:col>107</xdr:col>
      <xdr:colOff>101600</xdr:colOff>
      <xdr:row>58</xdr:row>
      <xdr:rowOff>83881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2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75008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1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154417</xdr:rowOff>
    </xdr:from>
    <xdr:to>
      <xdr:col>102</xdr:col>
      <xdr:colOff>165100</xdr:colOff>
      <xdr:row>58</xdr:row>
      <xdr:rowOff>84567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75694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155011</xdr:rowOff>
    </xdr:from>
    <xdr:to>
      <xdr:col>98</xdr:col>
      <xdr:colOff>38100</xdr:colOff>
      <xdr:row>58</xdr:row>
      <xdr:rowOff>85161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2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76288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2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97386</xdr:rowOff>
    </xdr:from>
    <xdr:to>
      <xdr:col>116</xdr:col>
      <xdr:colOff>63500</xdr:colOff>
      <xdr:row>76</xdr:row>
      <xdr:rowOff>138671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27586"/>
          <a:ext cx="8382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138671</xdr:rowOff>
    </xdr:from>
    <xdr:to>
      <xdr:col>111</xdr:col>
      <xdr:colOff>177800</xdr:colOff>
      <xdr:row>77</xdr:row>
      <xdr:rowOff>7364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68871"/>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7364</xdr:rowOff>
    </xdr:from>
    <xdr:to>
      <xdr:col>107</xdr:col>
      <xdr:colOff>50800</xdr:colOff>
      <xdr:row>77</xdr:row>
      <xdr:rowOff>15982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0901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15982</xdr:rowOff>
    </xdr:from>
    <xdr:to>
      <xdr:col>102</xdr:col>
      <xdr:colOff>114300</xdr:colOff>
      <xdr:row>77</xdr:row>
      <xdr:rowOff>19114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763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46586</xdr:rowOff>
    </xdr:from>
    <xdr:to>
      <xdr:col>116</xdr:col>
      <xdr:colOff>114300</xdr:colOff>
      <xdr:row>76</xdr:row>
      <xdr:rowOff>148186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25013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5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87871</xdr:rowOff>
    </xdr:from>
    <xdr:to>
      <xdr:col>112</xdr:col>
      <xdr:colOff>38100</xdr:colOff>
      <xdr:row>77</xdr:row>
      <xdr:rowOff>18021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128014</xdr:rowOff>
    </xdr:from>
    <xdr:to>
      <xdr:col>107</xdr:col>
      <xdr:colOff>101600</xdr:colOff>
      <xdr:row>77</xdr:row>
      <xdr:rowOff>58164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49291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136632</xdr:rowOff>
    </xdr:from>
    <xdr:to>
      <xdr:col>102</xdr:col>
      <xdr:colOff>165100</xdr:colOff>
      <xdr:row>77</xdr:row>
      <xdr:rowOff>66782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57909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139764</xdr:rowOff>
    </xdr:from>
    <xdr:to>
      <xdr:col>98</xdr:col>
      <xdr:colOff>38100</xdr:colOff>
      <xdr:row>77</xdr:row>
      <xdr:rowOff>69914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61041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全ての項目において、類似団体内平均値と比較して低い水準にある。普通建設事業費については、令和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年度布袋駅東複合公共施設整備等により、一時的に類似団体内平均値と比較して高くなっていた。</a:t>
          </a:r>
        </a:p>
        <a:p>
          <a:r>
            <a:rPr kumimoji="1" lang="ja-JP" altLang="en-US" sz="1300">
              <a:latin typeface="ＭＳ Ｐゴシック" panose="020B0600070205080204" pitchFamily="50" charset="-128"/>
              <a:ea typeface="ＭＳ Ｐゴシック" panose="020B0600070205080204" pitchFamily="50" charset="-128"/>
            </a:rPr>
            <a:t>　今後も、社会保障経費の増加による扶助費の増加や、公共施設再配置に伴う、施設の統廃合や長寿命化などによる普通建設事業費の増加が見込まれるため、業務のスリム化や未来に繋がる取捨選択を行い、より効果的かつ効率的な行財政運営の継続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愛知県江南市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98,124
95,543
30.20
35,333,818
33,721,029
1,510,773
20,681,027
21,868,128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46431</xdr:rowOff>
    </xdr:from>
    <xdr:to>
      <xdr:col>24</xdr:col>
      <xdr:colOff>63500</xdr:colOff>
      <xdr:row>37</xdr:row>
      <xdr:rowOff>96266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90081"/>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84379</xdr:rowOff>
    </xdr:from>
    <xdr:to>
      <xdr:col>19</xdr:col>
      <xdr:colOff>177800</xdr:colOff>
      <xdr:row>37</xdr:row>
      <xdr:rowOff>96266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2802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59690</xdr:rowOff>
    </xdr:from>
    <xdr:to>
      <xdr:col>15</xdr:col>
      <xdr:colOff>50800</xdr:colOff>
      <xdr:row>37</xdr:row>
      <xdr:rowOff>84379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03340"/>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42316</xdr:rowOff>
    </xdr:from>
    <xdr:to>
      <xdr:col>10</xdr:col>
      <xdr:colOff>114300</xdr:colOff>
      <xdr:row>37</xdr:row>
      <xdr:rowOff>59690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85966"/>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167081</xdr:rowOff>
    </xdr:from>
    <xdr:to>
      <xdr:col>24</xdr:col>
      <xdr:colOff>114300</xdr:colOff>
      <xdr:row>37</xdr:row>
      <xdr:rowOff>97231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3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145508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45466</xdr:rowOff>
    </xdr:from>
    <xdr:to>
      <xdr:col>20</xdr:col>
      <xdr:colOff>38100</xdr:colOff>
      <xdr:row>37</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138193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33579</xdr:rowOff>
    </xdr:from>
    <xdr:to>
      <xdr:col>15</xdr:col>
      <xdr:colOff>101600</xdr:colOff>
      <xdr:row>37</xdr:row>
      <xdr:rowOff>135179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126306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6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8890</xdr:rowOff>
    </xdr:from>
    <xdr:to>
      <xdr:col>10</xdr:col>
      <xdr:colOff>165100</xdr:colOff>
      <xdr:row>37</xdr:row>
      <xdr:rowOff>110490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101617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84243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102629</xdr:rowOff>
    </xdr:from>
    <xdr:to>
      <xdr:col>24</xdr:col>
      <xdr:colOff>63500</xdr:colOff>
      <xdr:row>57</xdr:row>
      <xdr:rowOff>102835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75279"/>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13955</xdr:rowOff>
    </xdr:from>
    <xdr:to>
      <xdr:col>19</xdr:col>
      <xdr:colOff>177800</xdr:colOff>
      <xdr:row>57</xdr:row>
      <xdr:rowOff>102629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86605"/>
          <a:ext cx="8890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13955</xdr:rowOff>
    </xdr:from>
    <xdr:to>
      <xdr:col>15</xdr:col>
      <xdr:colOff>50800</xdr:colOff>
      <xdr:row>57</xdr:row>
      <xdr:rowOff>122425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6605"/>
          <a:ext cx="889000" cy="10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14321</xdr:rowOff>
    </xdr:from>
    <xdr:to>
      <xdr:col>10</xdr:col>
      <xdr:colOff>114300</xdr:colOff>
      <xdr:row>57</xdr:row>
      <xdr:rowOff>122425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1171"/>
          <a:ext cx="889000" cy="79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52035</xdr:rowOff>
    </xdr:from>
    <xdr:to>
      <xdr:col>24</xdr:col>
      <xdr:colOff>114300</xdr:colOff>
      <xdr:row>57</xdr:row>
      <xdr:rowOff>153635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138412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51829</xdr:rowOff>
    </xdr:from>
    <xdr:to>
      <xdr:col>20</xdr:col>
      <xdr:colOff>38100</xdr:colOff>
      <xdr:row>57</xdr:row>
      <xdr:rowOff>153429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134605</xdr:rowOff>
    </xdr:from>
    <xdr:to>
      <xdr:col>15</xdr:col>
      <xdr:colOff>101600</xdr:colOff>
      <xdr:row>57</xdr:row>
      <xdr:rowOff>64755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55882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71625</xdr:rowOff>
    </xdr:from>
    <xdr:to>
      <xdr:col>10</xdr:col>
      <xdr:colOff>165100</xdr:colOff>
      <xdr:row>58</xdr:row>
      <xdr:rowOff>1775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134971</xdr:rowOff>
    </xdr:from>
    <xdr:to>
      <xdr:col>6</xdr:col>
      <xdr:colOff>38100</xdr:colOff>
      <xdr:row>53</xdr:row>
      <xdr:rowOff>65121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56248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73287</xdr:rowOff>
    </xdr:from>
    <xdr:to>
      <xdr:col>24</xdr:col>
      <xdr:colOff>63500</xdr:colOff>
      <xdr:row>77</xdr:row>
      <xdr:rowOff>80558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3487"/>
          <a:ext cx="838200" cy="1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80558</xdr:rowOff>
    </xdr:from>
    <xdr:to>
      <xdr:col>19</xdr:col>
      <xdr:colOff>177800</xdr:colOff>
      <xdr:row>78</xdr:row>
      <xdr:rowOff>30364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2208"/>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100664</xdr:rowOff>
    </xdr:from>
    <xdr:to>
      <xdr:col>15</xdr:col>
      <xdr:colOff>50800</xdr:colOff>
      <xdr:row>78</xdr:row>
      <xdr:rowOff>30364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02314"/>
          <a:ext cx="889000" cy="10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100664</xdr:rowOff>
    </xdr:from>
    <xdr:to>
      <xdr:col>10</xdr:col>
      <xdr:colOff>114300</xdr:colOff>
      <xdr:row>78</xdr:row>
      <xdr:rowOff>155800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02314"/>
          <a:ext cx="889000" cy="2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22487</xdr:rowOff>
    </xdr:from>
    <xdr:to>
      <xdr:col>24</xdr:col>
      <xdr:colOff>114300</xdr:colOff>
      <xdr:row>76</xdr:row>
      <xdr:rowOff>124087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29758</xdr:rowOff>
    </xdr:from>
    <xdr:to>
      <xdr:col>20</xdr:col>
      <xdr:colOff>38100</xdr:colOff>
      <xdr:row>77</xdr:row>
      <xdr:rowOff>131358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122485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2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151014</xdr:rowOff>
    </xdr:from>
    <xdr:to>
      <xdr:col>15</xdr:col>
      <xdr:colOff>101600</xdr:colOff>
      <xdr:row>78</xdr:row>
      <xdr:rowOff>81164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72291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49864</xdr:rowOff>
    </xdr:from>
    <xdr:to>
      <xdr:col>10</xdr:col>
      <xdr:colOff>165100</xdr:colOff>
      <xdr:row>77</xdr:row>
      <xdr:rowOff>151464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142591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4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105000</xdr:rowOff>
    </xdr:from>
    <xdr:to>
      <xdr:col>6</xdr:col>
      <xdr:colOff>38100</xdr:colOff>
      <xdr:row>79</xdr:row>
      <xdr:rowOff>35150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26277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68320</xdr:rowOff>
    </xdr:from>
    <xdr:to>
      <xdr:col>24</xdr:col>
      <xdr:colOff>63500</xdr:colOff>
      <xdr:row>98</xdr:row>
      <xdr:rowOff>13266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98970"/>
          <a:ext cx="838200" cy="1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40239</xdr:rowOff>
    </xdr:from>
    <xdr:to>
      <xdr:col>19</xdr:col>
      <xdr:colOff>177800</xdr:colOff>
      <xdr:row>97</xdr:row>
      <xdr:rowOff>68320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99439"/>
          <a:ext cx="889000" cy="19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40239</xdr:rowOff>
    </xdr:from>
    <xdr:to>
      <xdr:col>15</xdr:col>
      <xdr:colOff>50800</xdr:colOff>
      <xdr:row>96</xdr:row>
      <xdr:rowOff>104763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99439"/>
          <a:ext cx="889000" cy="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104763</xdr:rowOff>
    </xdr:from>
    <xdr:to>
      <xdr:col>10</xdr:col>
      <xdr:colOff>114300</xdr:colOff>
      <xdr:row>98</xdr:row>
      <xdr:rowOff>61633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63963"/>
          <a:ext cx="889000" cy="2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133916</xdr:rowOff>
    </xdr:from>
    <xdr:to>
      <xdr:col>24</xdr:col>
      <xdr:colOff>114300</xdr:colOff>
      <xdr:row>98</xdr:row>
      <xdr:rowOff>64066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48843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17520</xdr:rowOff>
    </xdr:from>
    <xdr:to>
      <xdr:col>20</xdr:col>
      <xdr:colOff>38100</xdr:colOff>
      <xdr:row>97</xdr:row>
      <xdr:rowOff>119120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110247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160889</xdr:rowOff>
    </xdr:from>
    <xdr:to>
      <xdr:col>15</xdr:col>
      <xdr:colOff>101600</xdr:colOff>
      <xdr:row>96</xdr:row>
      <xdr:rowOff>91039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82166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53963</xdr:rowOff>
    </xdr:from>
    <xdr:to>
      <xdr:col>10</xdr:col>
      <xdr:colOff>165100</xdr:colOff>
      <xdr:row>96</xdr:row>
      <xdr:rowOff>155563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10833</xdr:rowOff>
    </xdr:from>
    <xdr:to>
      <xdr:col>6</xdr:col>
      <xdr:colOff>38100</xdr:colOff>
      <xdr:row>98</xdr:row>
      <xdr:rowOff>112433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63391</xdr:rowOff>
    </xdr:from>
    <xdr:to>
      <xdr:col>55</xdr:col>
      <xdr:colOff>0</xdr:colOff>
      <xdr:row>38</xdr:row>
      <xdr:rowOff>69378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78491"/>
          <a:ext cx="8382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36068</xdr:rowOff>
    </xdr:from>
    <xdr:to>
      <xdr:col>50</xdr:col>
      <xdr:colOff>114300</xdr:colOff>
      <xdr:row>38</xdr:row>
      <xdr:rowOff>69378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51168"/>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36068</xdr:rowOff>
    </xdr:from>
    <xdr:to>
      <xdr:col>45</xdr:col>
      <xdr:colOff>177800</xdr:colOff>
      <xdr:row>38</xdr:row>
      <xdr:rowOff>81462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51168"/>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34109</xdr:rowOff>
    </xdr:from>
    <xdr:to>
      <xdr:col>41</xdr:col>
      <xdr:colOff>50800</xdr:colOff>
      <xdr:row>38</xdr:row>
      <xdr:rowOff>81462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4920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12591</xdr:rowOff>
    </xdr:from>
    <xdr:to>
      <xdr:col>55</xdr:col>
      <xdr:colOff>50800</xdr:colOff>
      <xdr:row>38</xdr:row>
      <xdr:rowOff>114191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35468</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18578</xdr:rowOff>
    </xdr:from>
    <xdr:to>
      <xdr:col>50</xdr:col>
      <xdr:colOff>165100</xdr:colOff>
      <xdr:row>38</xdr:row>
      <xdr:rowOff>120178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136705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156718</xdr:rowOff>
    </xdr:from>
    <xdr:to>
      <xdr:col>46</xdr:col>
      <xdr:colOff>38100</xdr:colOff>
      <xdr:row>38</xdr:row>
      <xdr:rowOff>86868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103395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30662</xdr:rowOff>
    </xdr:from>
    <xdr:to>
      <xdr:col>41</xdr:col>
      <xdr:colOff>101600</xdr:colOff>
      <xdr:row>38</xdr:row>
      <xdr:rowOff>132262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148788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154758</xdr:rowOff>
    </xdr:from>
    <xdr:to>
      <xdr:col>36</xdr:col>
      <xdr:colOff>165100</xdr:colOff>
      <xdr:row>38</xdr:row>
      <xdr:rowOff>84908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101435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7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75725</xdr:rowOff>
    </xdr:from>
    <xdr:to>
      <xdr:col>55</xdr:col>
      <xdr:colOff>0</xdr:colOff>
      <xdr:row>59</xdr:row>
      <xdr:rowOff>76867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9127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74658</xdr:rowOff>
    </xdr:from>
    <xdr:to>
      <xdr:col>50</xdr:col>
      <xdr:colOff>114300</xdr:colOff>
      <xdr:row>59</xdr:row>
      <xdr:rowOff>76867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9020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72089</xdr:rowOff>
    </xdr:from>
    <xdr:to>
      <xdr:col>45</xdr:col>
      <xdr:colOff>177800</xdr:colOff>
      <xdr:row>59</xdr:row>
      <xdr:rowOff>74658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87639"/>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72089</xdr:rowOff>
    </xdr:from>
    <xdr:to>
      <xdr:col>41</xdr:col>
      <xdr:colOff>50800</xdr:colOff>
      <xdr:row>59</xdr:row>
      <xdr:rowOff>73167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87639"/>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24925</xdr:rowOff>
    </xdr:from>
    <xdr:to>
      <xdr:col>55</xdr:col>
      <xdr:colOff>50800</xdr:colOff>
      <xdr:row>59</xdr:row>
      <xdr:rowOff>126525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111302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5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26067</xdr:rowOff>
    </xdr:from>
    <xdr:to>
      <xdr:col>50</xdr:col>
      <xdr:colOff>165100</xdr:colOff>
      <xdr:row>59</xdr:row>
      <xdr:rowOff>127667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4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118794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3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23858</xdr:rowOff>
    </xdr:from>
    <xdr:to>
      <xdr:col>46</xdr:col>
      <xdr:colOff>38100</xdr:colOff>
      <xdr:row>59</xdr:row>
      <xdr:rowOff>125458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116585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3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21289</xdr:rowOff>
    </xdr:from>
    <xdr:to>
      <xdr:col>41</xdr:col>
      <xdr:colOff>101600</xdr:colOff>
      <xdr:row>59</xdr:row>
      <xdr:rowOff>122889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114016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22367</xdr:rowOff>
    </xdr:from>
    <xdr:to>
      <xdr:col>36</xdr:col>
      <xdr:colOff>165100</xdr:colOff>
      <xdr:row>59</xdr:row>
      <xdr:rowOff>123967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115094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3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20188</xdr:rowOff>
    </xdr:from>
    <xdr:to>
      <xdr:col>55</xdr:col>
      <xdr:colOff>0</xdr:colOff>
      <xdr:row>78</xdr:row>
      <xdr:rowOff>46476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3288"/>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154032</xdr:rowOff>
    </xdr:from>
    <xdr:to>
      <xdr:col>50</xdr:col>
      <xdr:colOff>114300</xdr:colOff>
      <xdr:row>78</xdr:row>
      <xdr:rowOff>20188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55682"/>
          <a:ext cx="889000" cy="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145438</xdr:rowOff>
    </xdr:from>
    <xdr:to>
      <xdr:col>45</xdr:col>
      <xdr:colOff>177800</xdr:colOff>
      <xdr:row>77</xdr:row>
      <xdr:rowOff>154032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47088"/>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98597</xdr:rowOff>
    </xdr:from>
    <xdr:to>
      <xdr:col>41</xdr:col>
      <xdr:colOff>50800</xdr:colOff>
      <xdr:row>77</xdr:row>
      <xdr:rowOff>145438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00247"/>
          <a:ext cx="889000" cy="4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167126</xdr:rowOff>
    </xdr:from>
    <xdr:to>
      <xdr:col>55</xdr:col>
      <xdr:colOff>50800</xdr:colOff>
      <xdr:row>78</xdr:row>
      <xdr:rowOff>97276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82053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140838</xdr:rowOff>
    </xdr:from>
    <xdr:to>
      <xdr:col>50</xdr:col>
      <xdr:colOff>165100</xdr:colOff>
      <xdr:row>78</xdr:row>
      <xdr:rowOff>70988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62115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103232</xdr:rowOff>
    </xdr:from>
    <xdr:to>
      <xdr:col>46</xdr:col>
      <xdr:colOff>38100</xdr:colOff>
      <xdr:row>78</xdr:row>
      <xdr:rowOff>33382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24509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94638</xdr:rowOff>
    </xdr:from>
    <xdr:to>
      <xdr:col>41</xdr:col>
      <xdr:colOff>101600</xdr:colOff>
      <xdr:row>78</xdr:row>
      <xdr:rowOff>24788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15915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47797</xdr:rowOff>
    </xdr:from>
    <xdr:to>
      <xdr:col>36</xdr:col>
      <xdr:colOff>165100</xdr:colOff>
      <xdr:row>77</xdr:row>
      <xdr:rowOff>149397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140524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4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84861</xdr:rowOff>
    </xdr:from>
    <xdr:to>
      <xdr:col>55</xdr:col>
      <xdr:colOff>0</xdr:colOff>
      <xdr:row>97</xdr:row>
      <xdr:rowOff>109029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5511"/>
          <a:ext cx="838200" cy="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63424</xdr:rowOff>
    </xdr:from>
    <xdr:to>
      <xdr:col>50</xdr:col>
      <xdr:colOff>114300</xdr:colOff>
      <xdr:row>97</xdr:row>
      <xdr:rowOff>109029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94074"/>
          <a:ext cx="889000" cy="4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22389</xdr:rowOff>
    </xdr:from>
    <xdr:to>
      <xdr:col>45</xdr:col>
      <xdr:colOff>177800</xdr:colOff>
      <xdr:row>97</xdr:row>
      <xdr:rowOff>63424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3039"/>
          <a:ext cx="8890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18822</xdr:rowOff>
    </xdr:from>
    <xdr:to>
      <xdr:col>41</xdr:col>
      <xdr:colOff>50800</xdr:colOff>
      <xdr:row>97</xdr:row>
      <xdr:rowOff>22389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49472"/>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34061</xdr:rowOff>
    </xdr:from>
    <xdr:to>
      <xdr:col>55</xdr:col>
      <xdr:colOff>50800</xdr:colOff>
      <xdr:row>97</xdr:row>
      <xdr:rowOff>135661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120438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7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58229</xdr:rowOff>
    </xdr:from>
    <xdr:to>
      <xdr:col>50</xdr:col>
      <xdr:colOff>165100</xdr:colOff>
      <xdr:row>97</xdr:row>
      <xdr:rowOff>159829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150956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12624</xdr:rowOff>
    </xdr:from>
    <xdr:to>
      <xdr:col>46</xdr:col>
      <xdr:colOff>38100</xdr:colOff>
      <xdr:row>97</xdr:row>
      <xdr:rowOff>114224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4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105351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3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143039</xdr:rowOff>
    </xdr:from>
    <xdr:to>
      <xdr:col>41</xdr:col>
      <xdr:colOff>101600</xdr:colOff>
      <xdr:row>97</xdr:row>
      <xdr:rowOff>73189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64316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9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139472</xdr:rowOff>
    </xdr:from>
    <xdr:to>
      <xdr:col>36</xdr:col>
      <xdr:colOff>165100</xdr:colOff>
      <xdr:row>97</xdr:row>
      <xdr:rowOff>69622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80455</xdr:rowOff>
    </xdr:from>
    <xdr:to>
      <xdr:col>85</xdr:col>
      <xdr:colOff>127000</xdr:colOff>
      <xdr:row>38</xdr:row>
      <xdr:rowOff>150558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5555"/>
          <a:ext cx="838200" cy="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150558</xdr:rowOff>
    </xdr:from>
    <xdr:to>
      <xdr:col>81</xdr:col>
      <xdr:colOff>50800</xdr:colOff>
      <xdr:row>39</xdr:row>
      <xdr:rowOff>23723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5658"/>
          <a:ext cx="889000" cy="4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168008</xdr:rowOff>
    </xdr:from>
    <xdr:to>
      <xdr:col>76</xdr:col>
      <xdr:colOff>114300</xdr:colOff>
      <xdr:row>39</xdr:row>
      <xdr:rowOff>23723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83108"/>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168008</xdr:rowOff>
    </xdr:from>
    <xdr:to>
      <xdr:col>71</xdr:col>
      <xdr:colOff>177800</xdr:colOff>
      <xdr:row>39</xdr:row>
      <xdr:rowOff>41897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310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29655</xdr:rowOff>
    </xdr:from>
    <xdr:to>
      <xdr:col>85</xdr:col>
      <xdr:colOff>177800</xdr:colOff>
      <xdr:row>38</xdr:row>
      <xdr:rowOff>131255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116031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99758</xdr:rowOff>
    </xdr:from>
    <xdr:to>
      <xdr:col>81</xdr:col>
      <xdr:colOff>101600</xdr:colOff>
      <xdr:row>39</xdr:row>
      <xdr:rowOff>29908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21035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144373</xdr:rowOff>
    </xdr:from>
    <xdr:to>
      <xdr:col>76</xdr:col>
      <xdr:colOff>165100</xdr:colOff>
      <xdr:row>39</xdr:row>
      <xdr:rowOff>74523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65650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117208</xdr:rowOff>
    </xdr:from>
    <xdr:to>
      <xdr:col>72</xdr:col>
      <xdr:colOff>38100</xdr:colOff>
      <xdr:row>39</xdr:row>
      <xdr:rowOff>47358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38485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162547</xdr:rowOff>
    </xdr:from>
    <xdr:to>
      <xdr:col>67</xdr:col>
      <xdr:colOff>101600</xdr:colOff>
      <xdr:row>39</xdr:row>
      <xdr:rowOff>92697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83824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149111</xdr:rowOff>
    </xdr:from>
    <xdr:to>
      <xdr:col>85</xdr:col>
      <xdr:colOff>127000</xdr:colOff>
      <xdr:row>58</xdr:row>
      <xdr:rowOff>41287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21761"/>
          <a:ext cx="838200" cy="6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133376</xdr:rowOff>
    </xdr:from>
    <xdr:to>
      <xdr:col>81</xdr:col>
      <xdr:colOff>50800</xdr:colOff>
      <xdr:row>58</xdr:row>
      <xdr:rowOff>41287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63126"/>
          <a:ext cx="889000" cy="4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133376</xdr:rowOff>
    </xdr:from>
    <xdr:to>
      <xdr:col>76</xdr:col>
      <xdr:colOff>114300</xdr:colOff>
      <xdr:row>57</xdr:row>
      <xdr:rowOff>115945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63126"/>
          <a:ext cx="889000" cy="3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43364</xdr:rowOff>
    </xdr:from>
    <xdr:to>
      <xdr:col>71</xdr:col>
      <xdr:colOff>177800</xdr:colOff>
      <xdr:row>57</xdr:row>
      <xdr:rowOff>115945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16014"/>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98311</xdr:rowOff>
    </xdr:from>
    <xdr:to>
      <xdr:col>85</xdr:col>
      <xdr:colOff>177800</xdr:colOff>
      <xdr:row>58</xdr:row>
      <xdr:rowOff>28461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8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161937</xdr:rowOff>
    </xdr:from>
    <xdr:to>
      <xdr:col>81</xdr:col>
      <xdr:colOff>101600</xdr:colOff>
      <xdr:row>58</xdr:row>
      <xdr:rowOff>92087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3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83214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82576</xdr:rowOff>
    </xdr:from>
    <xdr:to>
      <xdr:col>76</xdr:col>
      <xdr:colOff>165100</xdr:colOff>
      <xdr:row>56</xdr:row>
      <xdr:rowOff>12726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3853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65145</xdr:rowOff>
    </xdr:from>
    <xdr:to>
      <xdr:col>72</xdr:col>
      <xdr:colOff>38100</xdr:colOff>
      <xdr:row>57</xdr:row>
      <xdr:rowOff>166745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157872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164014</xdr:rowOff>
    </xdr:from>
    <xdr:to>
      <xdr:col>67</xdr:col>
      <xdr:colOff>101600</xdr:colOff>
      <xdr:row>57</xdr:row>
      <xdr:rowOff>94164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85291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5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133756</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685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133756</xdr:rowOff>
    </xdr:from>
    <xdr:to>
      <xdr:col>71</xdr:col>
      <xdr:colOff>177800</xdr:colOff>
      <xdr:row>78</xdr:row>
      <xdr:rowOff>137094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6856"/>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82956</xdr:rowOff>
    </xdr:from>
    <xdr:to>
      <xdr:col>72</xdr:col>
      <xdr:colOff>38100</xdr:colOff>
      <xdr:row>79</xdr:row>
      <xdr:rowOff>13106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4233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8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86294</xdr:rowOff>
    </xdr:from>
    <xdr:to>
      <xdr:col>67</xdr:col>
      <xdr:colOff>101600</xdr:colOff>
      <xdr:row>79</xdr:row>
      <xdr:rowOff>16444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7571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21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13595</xdr:rowOff>
    </xdr:from>
    <xdr:to>
      <xdr:col>85</xdr:col>
      <xdr:colOff>127000</xdr:colOff>
      <xdr:row>97</xdr:row>
      <xdr:rowOff>25105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44245"/>
          <a:ext cx="838200" cy="1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13595</xdr:rowOff>
    </xdr:from>
    <xdr:to>
      <xdr:col>81</xdr:col>
      <xdr:colOff>50800</xdr:colOff>
      <xdr:row>97</xdr:row>
      <xdr:rowOff>14999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442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163523</xdr:rowOff>
    </xdr:from>
    <xdr:to>
      <xdr:col>76</xdr:col>
      <xdr:colOff>114300</xdr:colOff>
      <xdr:row>97</xdr:row>
      <xdr:rowOff>14999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22723"/>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163523</xdr:rowOff>
    </xdr:from>
    <xdr:to>
      <xdr:col>71</xdr:col>
      <xdr:colOff>177800</xdr:colOff>
      <xdr:row>97</xdr:row>
      <xdr:rowOff>59527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22723"/>
          <a:ext cx="889000" cy="6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145755</xdr:rowOff>
    </xdr:from>
    <xdr:to>
      <xdr:col>85</xdr:col>
      <xdr:colOff>177800</xdr:colOff>
      <xdr:row>97</xdr:row>
      <xdr:rowOff>75905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124182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134245</xdr:rowOff>
    </xdr:from>
    <xdr:to>
      <xdr:col>81</xdr:col>
      <xdr:colOff>101600</xdr:colOff>
      <xdr:row>97</xdr:row>
      <xdr:rowOff>64395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55522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135649</xdr:rowOff>
    </xdr:from>
    <xdr:to>
      <xdr:col>76</xdr:col>
      <xdr:colOff>165100</xdr:colOff>
      <xdr:row>97</xdr:row>
      <xdr:rowOff>65799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56926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112723</xdr:rowOff>
    </xdr:from>
    <xdr:to>
      <xdr:col>72</xdr:col>
      <xdr:colOff>38100</xdr:colOff>
      <xdr:row>97</xdr:row>
      <xdr:rowOff>42873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7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34000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8727</xdr:rowOff>
    </xdr:from>
    <xdr:to>
      <xdr:col>67</xdr:col>
      <xdr:colOff>101600</xdr:colOff>
      <xdr:row>97</xdr:row>
      <xdr:rowOff>110327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101454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多くの項目において、類似団体内平均値と比較して低い水準にあるが、労働費については、類似団体内平均値と比較して高い水準にある。</a:t>
          </a:r>
        </a:p>
        <a:p>
          <a:r>
            <a:rPr kumimoji="1" lang="ja-JP" altLang="en-US" sz="1300">
              <a:latin typeface="ＭＳ Ｐゴシック" panose="020B0600070205080204" pitchFamily="50" charset="-128"/>
              <a:ea typeface="ＭＳ Ｐゴシック" panose="020B0600070205080204" pitchFamily="50" charset="-128"/>
            </a:rPr>
            <a:t>労働費は住民一人当たり</a:t>
          </a:r>
          <a:r>
            <a:rPr kumimoji="1" lang="en-US" altLang="ja-JP" sz="1300">
              <a:latin typeface="ＭＳ Ｐゴシック" panose="020B0600070205080204" pitchFamily="50" charset="-128"/>
              <a:ea typeface="ＭＳ Ｐゴシック" panose="020B0600070205080204" pitchFamily="50" charset="-128"/>
            </a:rPr>
            <a:t>1,901</a:t>
          </a:r>
          <a:r>
            <a:rPr kumimoji="1" lang="ja-JP" altLang="en-US" sz="1300">
              <a:latin typeface="ＭＳ Ｐゴシック" panose="020B0600070205080204" pitchFamily="50" charset="-128"/>
              <a:ea typeface="ＭＳ Ｐゴシック" panose="020B0600070205080204" pitchFamily="50" charset="-128"/>
            </a:rPr>
            <a:t>円で類似団体内順位が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位となっており、主な要因として、すいとぴあ江南の管理運営に係る指定管理料によるものである。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今後も、少子高齢化への対応に伴う民生費の増加が見込まれるため、業務のスリム化や未来に繋がる取捨選択を行い、より効果的かつ効率的な行財政運営の継続に努める。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財政調整基金残高は、令和６年度末時点において</a:t>
          </a:r>
          <a:r>
            <a:rPr kumimoji="1" lang="en-US" altLang="ja-JP" sz="1050">
              <a:latin typeface="ＭＳ ゴシック" pitchFamily="49" charset="-128"/>
              <a:ea typeface="ＭＳ ゴシック" pitchFamily="49" charset="-128"/>
            </a:rPr>
            <a:t>3,499,073</a:t>
          </a:r>
          <a:r>
            <a:rPr kumimoji="1" lang="ja-JP" altLang="en-US" sz="1050">
              <a:latin typeface="ＭＳ ゴシック" pitchFamily="49" charset="-128"/>
              <a:ea typeface="ＭＳ ゴシック" pitchFamily="49" charset="-128"/>
            </a:rPr>
            <a:t>千円、標準財政規模の</a:t>
          </a:r>
          <a:r>
            <a:rPr kumimoji="1" lang="en-US" altLang="ja-JP" sz="1050">
              <a:latin typeface="ＭＳ ゴシック" pitchFamily="49" charset="-128"/>
              <a:ea typeface="ＭＳ ゴシック" pitchFamily="49" charset="-128"/>
            </a:rPr>
            <a:t>16.92</a:t>
          </a:r>
          <a:r>
            <a:rPr kumimoji="1" lang="ja-JP" altLang="en-US" sz="1050">
              <a:latin typeface="ＭＳ ゴシック" pitchFamily="49" charset="-128"/>
              <a:ea typeface="ＭＳ ゴシック" pitchFamily="49" charset="-128"/>
            </a:rPr>
            <a:t>％となっており、令和５年度末時点から</a:t>
          </a:r>
          <a:r>
            <a:rPr kumimoji="1" lang="en-US" altLang="ja-JP" sz="1050">
              <a:latin typeface="ＭＳ ゴシック" pitchFamily="49" charset="-128"/>
              <a:ea typeface="ＭＳ ゴシック" pitchFamily="49" charset="-128"/>
            </a:rPr>
            <a:t>1.46</a:t>
          </a:r>
          <a:r>
            <a:rPr kumimoji="1" lang="ja-JP" altLang="en-US" sz="1050">
              <a:latin typeface="ＭＳ ゴシック" pitchFamily="49" charset="-128"/>
              <a:ea typeface="ＭＳ ゴシック" pitchFamily="49" charset="-128"/>
            </a:rPr>
            <a:t>ポイントの増加となり、標準財政規模に占める割合では、実質収支額が</a:t>
          </a:r>
          <a:r>
            <a:rPr kumimoji="1" lang="en-US" altLang="ja-JP" sz="1050">
              <a:latin typeface="ＭＳ ゴシック" pitchFamily="49" charset="-128"/>
              <a:ea typeface="ＭＳ ゴシック" pitchFamily="49" charset="-128"/>
            </a:rPr>
            <a:t>2.19</a:t>
          </a:r>
          <a:r>
            <a:rPr kumimoji="1" lang="ja-JP" altLang="en-US" sz="1050">
              <a:latin typeface="ＭＳ ゴシック" pitchFamily="49" charset="-128"/>
              <a:ea typeface="ＭＳ ゴシック" pitchFamily="49" charset="-128"/>
            </a:rPr>
            <a:t>ポイント増加し、実質単年度収支が</a:t>
          </a:r>
          <a:r>
            <a:rPr kumimoji="1" lang="en-US" altLang="ja-JP" sz="1050">
              <a:latin typeface="ＭＳ ゴシック" pitchFamily="49" charset="-128"/>
              <a:ea typeface="ＭＳ ゴシック" pitchFamily="49" charset="-128"/>
            </a:rPr>
            <a:t>5.73</a:t>
          </a:r>
          <a:r>
            <a:rPr kumimoji="1" lang="ja-JP" altLang="en-US" sz="1050">
              <a:latin typeface="ＭＳ ゴシック" pitchFamily="49" charset="-128"/>
              <a:ea typeface="ＭＳ ゴシック" pitchFamily="49" charset="-128"/>
            </a:rPr>
            <a:t>ポイント増加した。</a:t>
          </a:r>
        </a:p>
        <a:p>
          <a:r>
            <a:rPr kumimoji="1" lang="ja-JP" altLang="en-US" sz="1050">
              <a:latin typeface="ＭＳ ゴシック" pitchFamily="49" charset="-128"/>
              <a:ea typeface="ＭＳ ゴシック" pitchFamily="49" charset="-128"/>
            </a:rPr>
            <a:t>　理由としては、人事院勧告に伴う職員給の増額や地方自治法の改正に伴う会計年度任用職員への勤勉手当の支給開始により多額の経費を要したが、普通交付税の増や歳入予算の余剰分を財政調整基金に積み立てたためである。</a:t>
          </a:r>
        </a:p>
        <a:p>
          <a:r>
            <a:rPr kumimoji="1" lang="ja-JP" altLang="en-US" sz="1050">
              <a:latin typeface="ＭＳ ゴシック" pitchFamily="49" charset="-128"/>
              <a:ea typeface="ＭＳ ゴシック" pitchFamily="49" charset="-128"/>
            </a:rPr>
            <a:t>　今後も、柔軟な発想で工夫をしながら、事業を取捨選択し、事業見直しの取り組みにより、財源を確保した範囲内で事業を進め、健全な行財政運営に努めていく。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愛知県江南市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すべての会計が継続的に黒字で推移しており、令和６年度は前年度と同程度の推移となっている。</a:t>
          </a:r>
        </a:p>
        <a:p>
          <a:r>
            <a:rPr kumimoji="1" lang="ja-JP" altLang="en-US" sz="1400">
              <a:latin typeface="ＭＳ ゴシック" pitchFamily="49" charset="-128"/>
              <a:ea typeface="ＭＳ ゴシック" pitchFamily="49" charset="-128"/>
            </a:rPr>
            <a:t>　一般会計は実質収支額が増加したことにより前年度と比較して</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7.30</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今後は、さらなる高齢者人口の増加に伴い、社会保障経費の増加が見込まれ、一般会計から介護保険特別会計や後期高齢者医療特別会計への繰出金が増加することが予想される。</a:t>
          </a:r>
        </a:p>
        <a:p>
          <a:r>
            <a:rPr kumimoji="1" lang="ja-JP" altLang="en-US" sz="1400">
              <a:latin typeface="ＭＳ ゴシック" pitchFamily="49" charset="-128"/>
              <a:ea typeface="ＭＳ ゴシック" pitchFamily="49" charset="-128"/>
            </a:rPr>
            <a:t>　また、新学校給食センター整備事業など、投資的経費も増加することが予想されるため、引き続き歳入確保、歳出削減を徹底することにより、さらなる黒字額の確保に努める。</a:t>
          </a:r>
        </a:p>
        <a:p>
          <a:r>
            <a:rPr kumimoji="1" lang="ja-JP" altLang="en-US" sz="1400">
              <a:latin typeface="ＭＳ ゴシック" pitchFamily="49" charset="-128"/>
              <a:ea typeface="ＭＳ ゴシック" pitchFamily="49" charset="-128"/>
            </a:rPr>
            <a:t>　特別会計においては、一般会計からの繰入金に依存せず、保険税や保険料などの見直しや更なる徴収率の向上を図るなど歳入の確保に努め、赤字にならないよう健全な財政運営に努める。</a:t>
          </a:r>
        </a:p>
        <a:p>
          <a:r>
            <a:rPr kumimoji="1" lang="ja-JP" altLang="en-US" sz="1400">
              <a:latin typeface="ＭＳ ゴシック" pitchFamily="49" charset="-128"/>
              <a:ea typeface="ＭＳ ゴシック" pitchFamily="49" charset="-128"/>
            </a:rPr>
            <a:t>　また、水道事業会計は、基幹管路の更新により多額の経費がかかることから、引き続き黒字額が確保できるよう健全性を確保していく。下水道事業会計については、一般会計からの繰入金に大きく依存している状況にあるため、下水道接続の普及促進、下水道使用料の改定により、適正な下水道事業の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35333818</v>
      </c>
      <c r="BO4" s="449"/>
      <c r="BP4" s="449"/>
      <c r="BQ4" s="449"/>
      <c r="BR4" s="449"/>
      <c r="BS4" s="449"/>
      <c r="BT4" s="449"/>
      <c r="BU4" s="450"/>
      <c r="BV4" s="448">
        <v>33523160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5.0999999999999996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33721029</v>
      </c>
      <c r="BO5" s="420"/>
      <c r="BP5" s="420"/>
      <c r="BQ5" s="420"/>
      <c r="BR5" s="420"/>
      <c r="BS5" s="420"/>
      <c r="BT5" s="420"/>
      <c r="BU5" s="421"/>
      <c r="BV5" s="419">
        <v>32371306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v>
      </c>
      <c r="CU5" s="417"/>
      <c r="CV5" s="417"/>
      <c r="CW5" s="417"/>
      <c r="CX5" s="417"/>
      <c r="CY5" s="417"/>
      <c r="CZ5" s="417"/>
      <c r="DA5" s="418"/>
      <c r="DB5" s="416">
        <v>93.8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1612789</v>
      </c>
      <c r="BO6" s="420"/>
      <c r="BP6" s="420"/>
      <c r="BQ6" s="420"/>
      <c r="BR6" s="420"/>
      <c r="BS6" s="420"/>
      <c r="BT6" s="420"/>
      <c r="BU6" s="421"/>
      <c r="BV6" s="419">
        <v>1151854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90.4</v>
      </c>
      <c r="CU6" s="563"/>
      <c r="CV6" s="563"/>
      <c r="CW6" s="563"/>
      <c r="CX6" s="563"/>
      <c r="CY6" s="563"/>
      <c r="CZ6" s="563"/>
      <c r="DA6" s="564"/>
      <c r="DB6" s="562">
        <v>94.7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102016</v>
      </c>
      <c r="BO7" s="420"/>
      <c r="BP7" s="420"/>
      <c r="BQ7" s="420"/>
      <c r="BR7" s="420"/>
      <c r="BS7" s="420"/>
      <c r="BT7" s="420"/>
      <c r="BU7" s="421"/>
      <c r="BV7" s="419">
        <v>111678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20681027</v>
      </c>
      <c r="CU7" s="420"/>
      <c r="CV7" s="420"/>
      <c r="CW7" s="420"/>
      <c r="CX7" s="420"/>
      <c r="CY7" s="420"/>
      <c r="CZ7" s="420"/>
      <c r="DA7" s="421"/>
      <c r="DB7" s="419">
        <v>20327354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1510773</v>
      </c>
      <c r="BO8" s="420"/>
      <c r="BP8" s="420"/>
      <c r="BQ8" s="420"/>
      <c r="BR8" s="420"/>
      <c r="BS8" s="420"/>
      <c r="BT8" s="420"/>
      <c r="BU8" s="421"/>
      <c r="BV8" s="419">
        <v>1040176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0.74</v>
      </c>
      <c r="CU8" s="523"/>
      <c r="CV8" s="523"/>
      <c r="CW8" s="523"/>
      <c r="CX8" s="523"/>
      <c r="CY8" s="523"/>
      <c r="CZ8" s="523"/>
      <c r="DA8" s="524"/>
      <c r="DB8" s="522">
        <v>0.75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98255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470597</v>
      </c>
      <c r="BO9" s="420"/>
      <c r="BP9" s="420"/>
      <c r="BQ9" s="420"/>
      <c r="BR9" s="420"/>
      <c r="BS9" s="420"/>
      <c r="BT9" s="420"/>
      <c r="BU9" s="421"/>
      <c r="BV9" s="419">
        <v>-145815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98359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522138</v>
      </c>
      <c r="BO10" s="420"/>
      <c r="BP10" s="420"/>
      <c r="BQ10" s="420"/>
      <c r="BR10" s="420"/>
      <c r="BS10" s="420"/>
      <c r="BT10" s="420"/>
      <c r="BU10" s="421"/>
      <c r="BV10" s="419">
        <v>594546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98124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165933</v>
      </c>
      <c r="BO12" s="420"/>
      <c r="BP12" s="420"/>
      <c r="BQ12" s="420"/>
      <c r="BR12" s="420"/>
      <c r="BS12" s="420"/>
      <c r="BT12" s="420"/>
      <c r="BU12" s="421"/>
      <c r="BV12" s="419">
        <v>801088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95543</v>
      </c>
      <c r="S13" s="507"/>
      <c r="T13" s="507"/>
      <c r="U13" s="507"/>
      <c r="V13" s="508"/>
      <c r="W13" s="509" t="s">
        <v>131</v>
      </c>
      <c r="X13" s="405"/>
      <c r="Y13" s="405"/>
      <c r="Z13" s="405"/>
      <c r="AA13" s="405"/>
      <c r="AB13" s="406"/>
      <c r="AC13" s="372">
        <v>375</v>
      </c>
      <c r="AD13" s="373"/>
      <c r="AE13" s="373"/>
      <c r="AF13" s="373"/>
      <c r="AG13" s="374"/>
      <c r="AH13" s="372">
        <v>451</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826802</v>
      </c>
      <c r="BO13" s="420"/>
      <c r="BP13" s="420"/>
      <c r="BQ13" s="420"/>
      <c r="BR13" s="420"/>
      <c r="BS13" s="420"/>
      <c r="BT13" s="420"/>
      <c r="BU13" s="421"/>
      <c r="BV13" s="419">
        <v>-352357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3.2</v>
      </c>
      <c r="CU13" s="417"/>
      <c r="CV13" s="417"/>
      <c r="CW13" s="417"/>
      <c r="CX13" s="417"/>
      <c r="CY13" s="417"/>
      <c r="CZ13" s="417"/>
      <c r="DA13" s="418"/>
      <c r="DB13" s="416">
        <v>3.2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98729</v>
      </c>
      <c r="S14" s="507"/>
      <c r="T14" s="507"/>
      <c r="U14" s="507"/>
      <c r="V14" s="508"/>
      <c r="W14" s="510"/>
      <c r="X14" s="408"/>
      <c r="Y14" s="408"/>
      <c r="Z14" s="408"/>
      <c r="AA14" s="408"/>
      <c r="AB14" s="409"/>
      <c r="AC14" s="499">
        <v>0.8</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96348</v>
      </c>
      <c r="S15" s="507"/>
      <c r="T15" s="507"/>
      <c r="U15" s="507"/>
      <c r="V15" s="508"/>
      <c r="W15" s="509" t="s">
        <v>137</v>
      </c>
      <c r="X15" s="405"/>
      <c r="Y15" s="405"/>
      <c r="Z15" s="405"/>
      <c r="AA15" s="405"/>
      <c r="AB15" s="406"/>
      <c r="AC15" s="372">
        <v>14783</v>
      </c>
      <c r="AD15" s="373"/>
      <c r="AE15" s="373"/>
      <c r="AF15" s="373"/>
      <c r="AG15" s="374"/>
      <c r="AH15" s="372">
        <v>15230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12478125</v>
      </c>
      <c r="BO15" s="449"/>
      <c r="BP15" s="449"/>
      <c r="BQ15" s="449"/>
      <c r="BR15" s="449"/>
      <c r="BS15" s="449"/>
      <c r="BT15" s="449"/>
      <c r="BU15" s="450"/>
      <c r="BV15" s="448">
        <v>12760116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32.5</v>
      </c>
      <c r="AD16" s="500"/>
      <c r="AE16" s="500"/>
      <c r="AF16" s="500"/>
      <c r="AG16" s="501"/>
      <c r="AH16" s="499">
        <v>33.5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17251079</v>
      </c>
      <c r="BO16" s="420"/>
      <c r="BP16" s="420"/>
      <c r="BQ16" s="420"/>
      <c r="BR16" s="420"/>
      <c r="BS16" s="420"/>
      <c r="BT16" s="420"/>
      <c r="BU16" s="421"/>
      <c r="BV16" s="419">
        <v>16731104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30365</v>
      </c>
      <c r="AD17" s="373"/>
      <c r="AE17" s="373"/>
      <c r="AF17" s="373"/>
      <c r="AG17" s="374"/>
      <c r="AH17" s="372">
        <v>29793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15805925</v>
      </c>
      <c r="BO17" s="420"/>
      <c r="BP17" s="420"/>
      <c r="BQ17" s="420"/>
      <c r="BR17" s="420"/>
      <c r="BS17" s="420"/>
      <c r="BT17" s="420"/>
      <c r="BU17" s="421"/>
      <c r="BV17" s="419">
        <v>16164056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30.2</v>
      </c>
      <c r="M18" s="472"/>
      <c r="N18" s="472"/>
      <c r="O18" s="472"/>
      <c r="P18" s="472"/>
      <c r="Q18" s="472"/>
      <c r="R18" s="473"/>
      <c r="S18" s="473"/>
      <c r="T18" s="473"/>
      <c r="U18" s="473"/>
      <c r="V18" s="474"/>
      <c r="W18" s="490"/>
      <c r="X18" s="491"/>
      <c r="Y18" s="491"/>
      <c r="Z18" s="491"/>
      <c r="AA18" s="491"/>
      <c r="AB18" s="515"/>
      <c r="AC18" s="389">
        <v>66.7</v>
      </c>
      <c r="AD18" s="390"/>
      <c r="AE18" s="390"/>
      <c r="AF18" s="390"/>
      <c r="AG18" s="475"/>
      <c r="AH18" s="389">
        <v>65.5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19516809</v>
      </c>
      <c r="BO18" s="420"/>
      <c r="BP18" s="420"/>
      <c r="BQ18" s="420"/>
      <c r="BR18" s="420"/>
      <c r="BS18" s="420"/>
      <c r="BT18" s="420"/>
      <c r="BU18" s="421"/>
      <c r="BV18" s="419">
        <v>18933278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3253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25644521</v>
      </c>
      <c r="BO19" s="420"/>
      <c r="BP19" s="420"/>
      <c r="BQ19" s="420"/>
      <c r="BR19" s="420"/>
      <c r="BS19" s="420"/>
      <c r="BT19" s="420"/>
      <c r="BU19" s="421"/>
      <c r="BV19" s="419">
        <v>24705213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38697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21868128</v>
      </c>
      <c r="BO22" s="449"/>
      <c r="BP22" s="449"/>
      <c r="BQ22" s="449"/>
      <c r="BR22" s="449"/>
      <c r="BS22" s="449"/>
      <c r="BT22" s="449"/>
      <c r="BU22" s="450"/>
      <c r="BV22" s="448">
        <v>23590619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16932938</v>
      </c>
      <c r="BO23" s="420"/>
      <c r="BP23" s="420"/>
      <c r="BQ23" s="420"/>
      <c r="BR23" s="420"/>
      <c r="BS23" s="420"/>
      <c r="BT23" s="420"/>
      <c r="BU23" s="421"/>
      <c r="BV23" s="419">
        <v>18670799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9610</v>
      </c>
      <c r="R24" s="373"/>
      <c r="S24" s="373"/>
      <c r="T24" s="373"/>
      <c r="U24" s="373"/>
      <c r="V24" s="374"/>
      <c r="W24" s="462"/>
      <c r="X24" s="399"/>
      <c r="Y24" s="400"/>
      <c r="Z24" s="375" t="s">
        <v>162</v>
      </c>
      <c r="AA24" s="376"/>
      <c r="AB24" s="376"/>
      <c r="AC24" s="376"/>
      <c r="AD24" s="376"/>
      <c r="AE24" s="376"/>
      <c r="AF24" s="376"/>
      <c r="AG24" s="377"/>
      <c r="AH24" s="372">
        <v>616</v>
      </c>
      <c r="AI24" s="373"/>
      <c r="AJ24" s="373"/>
      <c r="AK24" s="373"/>
      <c r="AL24" s="374"/>
      <c r="AM24" s="372">
        <v>1822744</v>
      </c>
      <c r="AN24" s="373"/>
      <c r="AO24" s="373"/>
      <c r="AP24" s="373"/>
      <c r="AQ24" s="373"/>
      <c r="AR24" s="374"/>
      <c r="AS24" s="372">
        <v>2959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9076024</v>
      </c>
      <c r="BO24" s="420"/>
      <c r="BP24" s="420"/>
      <c r="BQ24" s="420"/>
      <c r="BR24" s="420"/>
      <c r="BS24" s="420"/>
      <c r="BT24" s="420"/>
      <c r="BU24" s="421"/>
      <c r="BV24" s="419">
        <v>9529015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8160</v>
      </c>
      <c r="R25" s="373"/>
      <c r="S25" s="373"/>
      <c r="T25" s="373"/>
      <c r="U25" s="373"/>
      <c r="V25" s="374"/>
      <c r="W25" s="462"/>
      <c r="X25" s="399"/>
      <c r="Y25" s="400"/>
      <c r="Z25" s="375" t="s">
        <v>165</v>
      </c>
      <c r="AA25" s="376"/>
      <c r="AB25" s="376"/>
      <c r="AC25" s="376"/>
      <c r="AD25" s="376"/>
      <c r="AE25" s="376"/>
      <c r="AF25" s="376"/>
      <c r="AG25" s="377"/>
      <c r="AH25" s="372">
        <v>107</v>
      </c>
      <c r="AI25" s="373"/>
      <c r="AJ25" s="373"/>
      <c r="AK25" s="373"/>
      <c r="AL25" s="374"/>
      <c r="AM25" s="372">
        <v>331807</v>
      </c>
      <c r="AN25" s="373"/>
      <c r="AO25" s="373"/>
      <c r="AP25" s="373"/>
      <c r="AQ25" s="373"/>
      <c r="AR25" s="374"/>
      <c r="AS25" s="372">
        <v>3101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17647767</v>
      </c>
      <c r="BO25" s="449"/>
      <c r="BP25" s="449"/>
      <c r="BQ25" s="449"/>
      <c r="BR25" s="449"/>
      <c r="BS25" s="449"/>
      <c r="BT25" s="449"/>
      <c r="BU25" s="450"/>
      <c r="BV25" s="448">
        <v>16452485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7270</v>
      </c>
      <c r="R26" s="373"/>
      <c r="S26" s="373"/>
      <c r="T26" s="373"/>
      <c r="U26" s="373"/>
      <c r="V26" s="374"/>
      <c r="W26" s="462"/>
      <c r="X26" s="399"/>
      <c r="Y26" s="400"/>
      <c r="Z26" s="375" t="s">
        <v>168</v>
      </c>
      <c r="AA26" s="430"/>
      <c r="AB26" s="430"/>
      <c r="AC26" s="430"/>
      <c r="AD26" s="430"/>
      <c r="AE26" s="430"/>
      <c r="AF26" s="430"/>
      <c r="AG26" s="431"/>
      <c r="AH26" s="372">
        <v>19</v>
      </c>
      <c r="AI26" s="373"/>
      <c r="AJ26" s="373"/>
      <c r="AK26" s="373"/>
      <c r="AL26" s="374"/>
      <c r="AM26" s="372">
        <v>60781</v>
      </c>
      <c r="AN26" s="373"/>
      <c r="AO26" s="373"/>
      <c r="AP26" s="373"/>
      <c r="AQ26" s="373"/>
      <c r="AR26" s="374"/>
      <c r="AS26" s="372">
        <v>3199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5320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374311</v>
      </c>
      <c r="BO27" s="454"/>
      <c r="BP27" s="454"/>
      <c r="BQ27" s="454"/>
      <c r="BR27" s="454"/>
      <c r="BS27" s="454"/>
      <c r="BT27" s="454"/>
      <c r="BU27" s="455"/>
      <c r="BV27" s="453">
        <v>460296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3499073</v>
      </c>
      <c r="BO28" s="449"/>
      <c r="BP28" s="449"/>
      <c r="BQ28" s="449"/>
      <c r="BR28" s="449"/>
      <c r="BS28" s="449"/>
      <c r="BT28" s="449"/>
      <c r="BU28" s="450"/>
      <c r="BV28" s="448">
        <v>3142868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616</v>
      </c>
      <c r="AI29" s="373"/>
      <c r="AJ29" s="373"/>
      <c r="AK29" s="373"/>
      <c r="AL29" s="374"/>
      <c r="AM29" s="372">
        <v>1822744</v>
      </c>
      <c r="AN29" s="373"/>
      <c r="AO29" s="373"/>
      <c r="AP29" s="373"/>
      <c r="AQ29" s="373"/>
      <c r="AR29" s="374"/>
      <c r="AS29" s="372">
        <v>2959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4610225</v>
      </c>
      <c r="BO30" s="454"/>
      <c r="BP30" s="454"/>
      <c r="BQ30" s="454"/>
      <c r="BR30" s="454"/>
      <c r="BS30" s="454"/>
      <c r="BT30" s="454"/>
      <c r="BU30" s="455"/>
      <c r="BV30" s="453">
        <v>4400606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愛知県後期高齢者医療広域連合（一般会計）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江南市土地開発公社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尾張都市計画事業江南布袋南部土地区画整理事業特別会計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愛知県後期高齢者医療広域連合（後期高齢者医療特別会計）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江南丹羽環境管理組合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愛北広域事務組合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尾張北部環境組合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HjeQD0wbh8RBouS0sGMKEPGn4ZH9gZ9iZH3r6+qeoBZy3iVzVTHK5MfeUqhaQAOhH8GSBEJkxEFQSJFdreJRQ==" saltValue="zT0ge3j8JY+ZNT5EyX2O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4.12</v>
      </c>
      <c r="G34" s="33">
        <v>8.9</v>
      </c>
      <c r="H34" s="33">
        <v>5.96</v>
      </c>
      <c r="I34" s="33">
        <v>5.1100000000000003</v>
      </c>
      <c r="J34" s="34">
        <v>7.3</v>
      </c>
      <c r="K34" s="22"/>
      <c r="L34" s="22"/>
      <c r="M34" s="22"/>
      <c r="N34" s="22"/>
      <c r="O34" s="22"/>
      <c r="P34" s="22"/>
    </row>
    <row r="35" spans="1:16" ht="39" customHeight="1" x14ac:dyDescent="0.15">
      <c r="A35" s="22"/>
      <c r="B35" s="35"/>
      <c r="C35" s="1145" t="s">
        <v>532</v>
      </c>
      <c r="D35" s="1146"/>
      <c r="E35" s="1147"/>
      <c r="F35" s="36">
        <v>5.94</v>
      </c>
      <c r="G35" s="37">
        <v>6.58</v>
      </c>
      <c r="H35" s="37">
        <v>7.2</v>
      </c>
      <c r="I35" s="37">
        <v>6.53</v>
      </c>
      <c r="J35" s="38">
        <v>6.51</v>
      </c>
      <c r="K35" s="22"/>
      <c r="L35" s="22"/>
      <c r="M35" s="22"/>
      <c r="N35" s="22"/>
      <c r="O35" s="22"/>
      <c r="P35" s="22"/>
    </row>
    <row r="36" spans="1:16" ht="39" customHeight="1" x14ac:dyDescent="0.15">
      <c r="A36" s="22"/>
      <c r="B36" s="35"/>
      <c r="C36" s="1145" t="s">
        <v>533</v>
      </c>
      <c r="D36" s="1146"/>
      <c r="E36" s="1147"/>
      <c r="F36" s="36">
        <v>0.98</v>
      </c>
      <c r="G36" s="37">
        <v>0.86</v>
      </c>
      <c r="H36" s="37">
        <v>1.55</v>
      </c>
      <c r="I36" s="37">
        <v>1.71</v>
      </c>
      <c r="J36" s="38">
        <v>1.33</v>
      </c>
      <c r="K36" s="22"/>
      <c r="L36" s="22"/>
      <c r="M36" s="22"/>
      <c r="N36" s="22"/>
      <c r="O36" s="22"/>
      <c r="P36" s="22"/>
    </row>
    <row r="37" spans="1:16" ht="39" customHeight="1" x14ac:dyDescent="0.15">
      <c r="A37" s="22"/>
      <c r="B37" s="35"/>
      <c r="C37" s="1145" t="s">
        <v>534</v>
      </c>
      <c r="D37" s="1146"/>
      <c r="E37" s="1147"/>
      <c r="F37" s="36">
        <v>0.16</v>
      </c>
      <c r="G37" s="37">
        <v>0.34</v>
      </c>
      <c r="H37" s="37">
        <v>0.46</v>
      </c>
      <c r="I37" s="37">
        <v>0.64</v>
      </c>
      <c r="J37" s="38">
        <v>1.25</v>
      </c>
      <c r="K37" s="22"/>
      <c r="L37" s="22"/>
      <c r="M37" s="22"/>
      <c r="N37" s="22"/>
      <c r="O37" s="22"/>
      <c r="P37" s="22"/>
    </row>
    <row r="38" spans="1:16" ht="39" customHeight="1" x14ac:dyDescent="0.15">
      <c r="A38" s="22"/>
      <c r="B38" s="35"/>
      <c r="C38" s="1145" t="s">
        <v>535</v>
      </c>
      <c r="D38" s="1146"/>
      <c r="E38" s="1147"/>
      <c r="F38" s="36">
        <v>0.03</v>
      </c>
      <c r="G38" s="37">
        <v>0.04</v>
      </c>
      <c r="H38" s="37">
        <v>0.04</v>
      </c>
      <c r="I38" s="37">
        <v>0.05</v>
      </c>
      <c r="J38" s="38">
        <v>0.06</v>
      </c>
      <c r="K38" s="22"/>
      <c r="L38" s="22"/>
      <c r="M38" s="22"/>
      <c r="N38" s="22"/>
      <c r="O38" s="22"/>
      <c r="P38" s="22"/>
    </row>
    <row r="39" spans="1:16" ht="39" customHeight="1" x14ac:dyDescent="0.15">
      <c r="A39" s="22"/>
      <c r="B39" s="35"/>
      <c r="C39" s="1145" t="s">
        <v>536</v>
      </c>
      <c r="D39" s="1146"/>
      <c r="E39" s="1147"/>
      <c r="F39" s="36">
        <v>1.1000000000000001</v>
      </c>
      <c r="G39" s="37">
        <v>1.1200000000000001</v>
      </c>
      <c r="H39" s="37">
        <v>0.36</v>
      </c>
      <c r="I39" s="37">
        <v>0.48</v>
      </c>
      <c r="J39" s="38">
        <v>0.05</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m/YygXxOh/Tv5p6wz4eSTiDYhLbL75u0/5IPbYAJCDJ7GXw1psuZw6BU5GmgQEx5tkbPpKaiYeu1ZBo9zhQ1w==" saltValue="Ydqi8yr3a5xMURAL3Im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2347</v>
      </c>
      <c r="L45" s="60">
        <v>2446</v>
      </c>
      <c r="M45" s="60">
        <v>2589</v>
      </c>
      <c r="N45" s="60">
        <v>2589</v>
      </c>
      <c r="O45" s="61">
        <v>2504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449</v>
      </c>
      <c r="L48" s="64">
        <v>348</v>
      </c>
      <c r="M48" s="64">
        <v>350</v>
      </c>
      <c r="N48" s="64">
        <v>286</v>
      </c>
      <c r="O48" s="65">
        <v>277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105</v>
      </c>
      <c r="L49" s="64">
        <v>52</v>
      </c>
      <c r="M49" s="64">
        <v>2</v>
      </c>
      <c r="N49" s="64">
        <v>2</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2384</v>
      </c>
      <c r="L52" s="64">
        <v>2304</v>
      </c>
      <c r="M52" s="64">
        <v>2303</v>
      </c>
      <c r="N52" s="64">
        <v>2296</v>
      </c>
      <c r="O52" s="65">
        <v>2176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517</v>
      </c>
      <c r="L53" s="69">
        <v>542</v>
      </c>
      <c r="M53" s="69">
        <v>638</v>
      </c>
      <c r="N53" s="69">
        <v>581</v>
      </c>
      <c r="O53" s="70">
        <v>605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551</v>
      </c>
      <c r="L58" s="84" t="s">
        <v>551</v>
      </c>
      <c r="M58" s="84" t="s">
        <v>551</v>
      </c>
      <c r="N58" s="84" t="s">
        <v>551</v>
      </c>
      <c r="O58" s="85" t="s">
        <v>551</v>
      </c>
    </row>
    <row r="59" spans="1:21" ht="31.5" customHeight="1" x14ac:dyDescent="0.15">
      <c r="B59" s="1163"/>
      <c r="C59" s="1164"/>
      <c r="D59" s="1170" t="s">
        <v>26</v>
      </c>
      <c r="E59" s="1171"/>
      <c r="F59" s="1171"/>
      <c r="G59" s="1171"/>
      <c r="H59" s="1171"/>
      <c r="I59" s="1171"/>
      <c r="J59" s="1172"/>
      <c r="K59" s="86" t="s">
        <v>551</v>
      </c>
      <c r="L59" s="87" t="s">
        <v>551</v>
      </c>
      <c r="M59" s="87" t="s">
        <v>551</v>
      </c>
      <c r="N59" s="87" t="s">
        <v>551</v>
      </c>
      <c r="O59" s="88" t="s">
        <v>551</v>
      </c>
    </row>
    <row r="60" spans="1:21" ht="31.5" customHeight="1" thickBot="1" x14ac:dyDescent="0.2">
      <c r="B60" s="1165"/>
      <c r="C60" s="1166"/>
      <c r="D60" s="1173" t="s">
        <v>27</v>
      </c>
      <c r="E60" s="1174"/>
      <c r="F60" s="1174"/>
      <c r="G60" s="1174"/>
      <c r="H60" s="1174"/>
      <c r="I60" s="1174"/>
      <c r="J60" s="1175"/>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Rto6flUiRQ58APQjv+lqbC5sSZugW56t8W/H7gKn3b9D9sCayZqvuHBvNs2RZp30jemQwPHXdEdc1NtASGN9A==" saltValue="EHWjrDxCVGynzGbWp13x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24865</v>
      </c>
      <c r="J41" s="344">
        <v>25472</v>
      </c>
      <c r="K41" s="344">
        <v>25589</v>
      </c>
      <c r="L41" s="344">
        <v>23591</v>
      </c>
      <c r="M41" s="345">
        <v>21868</v>
      </c>
    </row>
    <row r="42" spans="2:13" ht="27.75" customHeight="1" x14ac:dyDescent="0.15">
      <c r="B42" s="1186"/>
      <c r="C42" s="1187"/>
      <c r="D42" s="106"/>
      <c r="E42" s="1190" t="s">
        <v>32</v>
      </c>
      <c r="F42" s="1190"/>
      <c r="G42" s="1190"/>
      <c r="H42" s="1191"/>
      <c r="I42" s="346">
        <v>371</v>
      </c>
      <c r="J42" s="347">
        <v>248</v>
      </c>
      <c r="K42" s="347">
        <v>123</v>
      </c>
      <c r="L42" s="347" t="s">
        <v>486</v>
      </c>
      <c r="M42" s="348" t="s">
        <v>486</v>
      </c>
    </row>
    <row r="43" spans="2:13" ht="27.75" customHeight="1" x14ac:dyDescent="0.15">
      <c r="B43" s="1186"/>
      <c r="C43" s="1187"/>
      <c r="D43" s="106"/>
      <c r="E43" s="1190" t="s">
        <v>33</v>
      </c>
      <c r="F43" s="1190"/>
      <c r="G43" s="1190"/>
      <c r="H43" s="1191"/>
      <c r="I43" s="346">
        <v>8818</v>
      </c>
      <c r="J43" s="347">
        <v>7055</v>
      </c>
      <c r="K43" s="347">
        <v>5520</v>
      </c>
      <c r="L43" s="347">
        <v>4629</v>
      </c>
      <c r="M43" s="348">
        <v>5290</v>
      </c>
    </row>
    <row r="44" spans="2:13" ht="27.75" customHeight="1" x14ac:dyDescent="0.15">
      <c r="B44" s="1186"/>
      <c r="C44" s="1187"/>
      <c r="D44" s="106"/>
      <c r="E44" s="1190" t="s">
        <v>34</v>
      </c>
      <c r="F44" s="1190"/>
      <c r="G44" s="1190"/>
      <c r="H44" s="1191"/>
      <c r="I44" s="346">
        <v>57</v>
      </c>
      <c r="J44" s="347">
        <v>5</v>
      </c>
      <c r="K44" s="347">
        <v>2</v>
      </c>
      <c r="L44" s="347" t="s">
        <v>486</v>
      </c>
      <c r="M44" s="348">
        <v>277</v>
      </c>
    </row>
    <row r="45" spans="2:13" ht="27.75" customHeight="1" x14ac:dyDescent="0.15">
      <c r="B45" s="1186"/>
      <c r="C45" s="1187"/>
      <c r="D45" s="106"/>
      <c r="E45" s="1190" t="s">
        <v>35</v>
      </c>
      <c r="F45" s="1190"/>
      <c r="G45" s="1190"/>
      <c r="H45" s="1191"/>
      <c r="I45" s="346">
        <v>3509</v>
      </c>
      <c r="J45" s="347">
        <v>3742</v>
      </c>
      <c r="K45" s="347">
        <v>3804</v>
      </c>
      <c r="L45" s="347">
        <v>3904</v>
      </c>
      <c r="M45" s="348">
        <v>4080</v>
      </c>
    </row>
    <row r="46" spans="2:13" ht="27.75" customHeight="1" x14ac:dyDescent="0.15">
      <c r="B46" s="1186"/>
      <c r="C46" s="1187"/>
      <c r="D46" s="107"/>
      <c r="E46" s="1190" t="s">
        <v>36</v>
      </c>
      <c r="F46" s="1190"/>
      <c r="G46" s="1190"/>
      <c r="H46" s="1191"/>
      <c r="I46" s="346" t="s">
        <v>486</v>
      </c>
      <c r="J46" s="347" t="s">
        <v>486</v>
      </c>
      <c r="K46" s="347">
        <v>75</v>
      </c>
      <c r="L46" s="347">
        <v>75</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4940</v>
      </c>
      <c r="J50" s="347">
        <v>6714</v>
      </c>
      <c r="K50" s="347">
        <v>8388</v>
      </c>
      <c r="L50" s="347">
        <v>8498</v>
      </c>
      <c r="M50" s="348">
        <v>9080</v>
      </c>
    </row>
    <row r="51" spans="2:13" ht="27.75" customHeight="1" x14ac:dyDescent="0.15">
      <c r="B51" s="1186"/>
      <c r="C51" s="1187"/>
      <c r="D51" s="106"/>
      <c r="E51" s="1190" t="s">
        <v>42</v>
      </c>
      <c r="F51" s="1190"/>
      <c r="G51" s="1190"/>
      <c r="H51" s="1191"/>
      <c r="I51" s="346">
        <v>6287</v>
      </c>
      <c r="J51" s="347">
        <v>5832</v>
      </c>
      <c r="K51" s="347">
        <v>5122</v>
      </c>
      <c r="L51" s="347">
        <v>4788</v>
      </c>
      <c r="M51" s="348">
        <v>5343</v>
      </c>
    </row>
    <row r="52" spans="2:13" ht="27.75" customHeight="1" x14ac:dyDescent="0.15">
      <c r="B52" s="1188"/>
      <c r="C52" s="1189"/>
      <c r="D52" s="106"/>
      <c r="E52" s="1190" t="s">
        <v>43</v>
      </c>
      <c r="F52" s="1190"/>
      <c r="G52" s="1190"/>
      <c r="H52" s="1191"/>
      <c r="I52" s="346">
        <v>23993</v>
      </c>
      <c r="J52" s="347">
        <v>24136</v>
      </c>
      <c r="K52" s="347">
        <v>23527</v>
      </c>
      <c r="L52" s="347">
        <v>22388</v>
      </c>
      <c r="M52" s="348">
        <v>21282</v>
      </c>
    </row>
    <row r="53" spans="2:13" ht="27.75" customHeight="1" thickBot="1" x14ac:dyDescent="0.2">
      <c r="B53" s="1192" t="s">
        <v>19</v>
      </c>
      <c r="C53" s="1193"/>
      <c r="D53" s="110"/>
      <c r="E53" s="1194" t="s">
        <v>44</v>
      </c>
      <c r="F53" s="1194"/>
      <c r="G53" s="1194"/>
      <c r="H53" s="1195"/>
      <c r="I53" s="349">
        <v>2401</v>
      </c>
      <c r="J53" s="350">
        <v>-160</v>
      </c>
      <c r="K53" s="350">
        <v>-1923</v>
      </c>
      <c r="L53" s="350">
        <v>-3475</v>
      </c>
      <c r="M53" s="351">
        <v>-4189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9AbKT+gsxnfYyHybfBc0SnmHRGy+h47Ihzvs7JxnkV+W/UVFns2DBrPyQEQWQ0cPTIYbIJTizg1Wb1nKcKasQ==" saltValue="9RIFK8JLBUq4gWPCGewm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3349</v>
      </c>
      <c r="G55" s="352">
        <v>3143</v>
      </c>
      <c r="H55" s="353">
        <v>3499</v>
      </c>
    </row>
    <row r="56" spans="2:8" ht="52.5" customHeight="1" x14ac:dyDescent="0.15">
      <c r="B56" s="122"/>
      <c r="C56" s="1213" t="s">
        <v>47</v>
      </c>
      <c r="D56" s="1213"/>
      <c r="E56" s="1214"/>
      <c r="F56" s="354" t="s">
        <v>486</v>
      </c>
      <c r="G56" s="354" t="s">
        <v>486</v>
      </c>
      <c r="H56" s="355" t="s">
        <v>486</v>
      </c>
    </row>
    <row r="57" spans="2:8" ht="53.25" customHeight="1" x14ac:dyDescent="0.15">
      <c r="B57" s="122"/>
      <c r="C57" s="1215" t="s">
        <v>48</v>
      </c>
      <c r="D57" s="1215"/>
      <c r="E57" s="1216"/>
      <c r="F57" s="356">
        <v>3709</v>
      </c>
      <c r="G57" s="356">
        <v>4401</v>
      </c>
      <c r="H57" s="357">
        <v>4610</v>
      </c>
    </row>
    <row r="58" spans="2:8" ht="45.75" customHeight="1" x14ac:dyDescent="0.15">
      <c r="B58" s="123"/>
      <c r="C58" s="1203" t="s">
        <v>553</v>
      </c>
      <c r="D58" s="1204"/>
      <c r="E58" s="1205"/>
      <c r="F58" s="358">
        <v>1801</v>
      </c>
      <c r="G58" s="358">
        <v>2002</v>
      </c>
      <c r="H58" s="359">
        <v>1869</v>
      </c>
    </row>
    <row r="59" spans="2:8" ht="45.75" customHeight="1" x14ac:dyDescent="0.15">
      <c r="B59" s="123"/>
      <c r="C59" s="1203" t="s">
        <v>554</v>
      </c>
      <c r="D59" s="1204"/>
      <c r="E59" s="1205"/>
      <c r="F59" s="358">
        <v>1043</v>
      </c>
      <c r="G59" s="358">
        <v>1450</v>
      </c>
      <c r="H59" s="359">
        <v>1803</v>
      </c>
    </row>
    <row r="60" spans="2:8" ht="45.75" customHeight="1" x14ac:dyDescent="0.15">
      <c r="B60" s="123"/>
      <c r="C60" s="1203" t="s">
        <v>555</v>
      </c>
      <c r="D60" s="1204"/>
      <c r="E60" s="1205"/>
      <c r="F60" s="358">
        <v>550</v>
      </c>
      <c r="G60" s="358">
        <v>650</v>
      </c>
      <c r="H60" s="359">
        <v>651</v>
      </c>
    </row>
    <row r="61" spans="2:8" ht="45.75" customHeight="1" x14ac:dyDescent="0.15">
      <c r="B61" s="123"/>
      <c r="C61" s="1203" t="s">
        <v>557</v>
      </c>
      <c r="D61" s="1204"/>
      <c r="E61" s="1205"/>
      <c r="F61" s="358">
        <v>228</v>
      </c>
      <c r="G61" s="358">
        <v>213</v>
      </c>
      <c r="H61" s="359">
        <v>198</v>
      </c>
    </row>
    <row r="62" spans="2:8" ht="45.75" customHeight="1" thickBot="1" x14ac:dyDescent="0.2">
      <c r="B62" s="124"/>
      <c r="C62" s="1206" t="s">
        <v>556</v>
      </c>
      <c r="D62" s="1207"/>
      <c r="E62" s="1208"/>
      <c r="F62" s="360">
        <v>46</v>
      </c>
      <c r="G62" s="360">
        <v>45</v>
      </c>
      <c r="H62" s="361">
        <v>44</v>
      </c>
    </row>
    <row r="63" spans="2:8" ht="52.5" customHeight="1" thickBot="1" x14ac:dyDescent="0.2">
      <c r="B63" s="125"/>
      <c r="C63" s="1209" t="s">
        <v>49</v>
      </c>
      <c r="D63" s="1209"/>
      <c r="E63" s="1210"/>
      <c r="F63" s="362">
        <v>7058</v>
      </c>
      <c r="G63" s="362">
        <v>7543</v>
      </c>
      <c r="H63" s="363">
        <v>8109</v>
      </c>
    </row>
    <row r="64" spans="2:8" x14ac:dyDescent="0.15"/>
  </sheetData>
  <sheetProtection algorithmName="SHA-512" hashValue="8lHrZ9L1AQfc4lkhMjMlWZFA8jWtRm8OQ02fHmeH1F328jwD6BI8SLC2qzOSGdQ1/wnLIJ1WZsvxHLyxiv9U2Q==" saltValue="tlvshLQMFc5vAooADU/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33974</v>
      </c>
      <c r="E3" s="144"/>
      <c r="F3" s="145">
        <v>63812</v>
      </c>
      <c r="G3" s="146"/>
      <c r="H3" s="147"/>
    </row>
    <row r="4" spans="1:8" x14ac:dyDescent="0.15">
      <c r="A4" s="148"/>
      <c r="B4" s="149"/>
      <c r="C4" s="150"/>
      <c r="D4" s="151">
        <v>17749</v>
      </c>
      <c r="E4" s="152"/>
      <c r="F4" s="153">
        <v>33848</v>
      </c>
      <c r="G4" s="154"/>
      <c r="H4" s="155"/>
    </row>
    <row r="5" spans="1:8" x14ac:dyDescent="0.15">
      <c r="A5" s="136" t="s">
        <v>519</v>
      </c>
      <c r="B5" s="141"/>
      <c r="C5" s="142"/>
      <c r="D5" s="143">
        <v>38610</v>
      </c>
      <c r="E5" s="144"/>
      <c r="F5" s="145">
        <v>54225</v>
      </c>
      <c r="G5" s="146"/>
      <c r="H5" s="147"/>
    </row>
    <row r="6" spans="1:8" x14ac:dyDescent="0.15">
      <c r="A6" s="148"/>
      <c r="B6" s="149"/>
      <c r="C6" s="150"/>
      <c r="D6" s="151">
        <v>23816</v>
      </c>
      <c r="E6" s="152"/>
      <c r="F6" s="153">
        <v>27337</v>
      </c>
      <c r="G6" s="154"/>
      <c r="H6" s="155"/>
    </row>
    <row r="7" spans="1:8" x14ac:dyDescent="0.15">
      <c r="A7" s="136" t="s">
        <v>520</v>
      </c>
      <c r="B7" s="141"/>
      <c r="C7" s="142"/>
      <c r="D7" s="143">
        <v>57377</v>
      </c>
      <c r="E7" s="144"/>
      <c r="F7" s="145">
        <v>54016</v>
      </c>
      <c r="G7" s="146"/>
      <c r="H7" s="147"/>
    </row>
    <row r="8" spans="1:8" x14ac:dyDescent="0.15">
      <c r="A8" s="148"/>
      <c r="B8" s="149"/>
      <c r="C8" s="150"/>
      <c r="D8" s="151">
        <v>32306</v>
      </c>
      <c r="E8" s="152"/>
      <c r="F8" s="153">
        <v>28078</v>
      </c>
      <c r="G8" s="154"/>
      <c r="H8" s="155"/>
    </row>
    <row r="9" spans="1:8" x14ac:dyDescent="0.15">
      <c r="A9" s="136" t="s">
        <v>521</v>
      </c>
      <c r="B9" s="141"/>
      <c r="C9" s="142"/>
      <c r="D9" s="143">
        <v>17272</v>
      </c>
      <c r="E9" s="144"/>
      <c r="F9" s="145">
        <v>52786</v>
      </c>
      <c r="G9" s="146"/>
      <c r="H9" s="147"/>
    </row>
    <row r="10" spans="1:8" x14ac:dyDescent="0.15">
      <c r="A10" s="148"/>
      <c r="B10" s="149"/>
      <c r="C10" s="150"/>
      <c r="D10" s="151">
        <v>13424</v>
      </c>
      <c r="E10" s="152"/>
      <c r="F10" s="153">
        <v>28742</v>
      </c>
      <c r="G10" s="154"/>
      <c r="H10" s="155"/>
    </row>
    <row r="11" spans="1:8" x14ac:dyDescent="0.15">
      <c r="A11" s="136" t="s">
        <v>522</v>
      </c>
      <c r="B11" s="141"/>
      <c r="C11" s="142"/>
      <c r="D11" s="143">
        <v>21011</v>
      </c>
      <c r="E11" s="144"/>
      <c r="F11" s="145">
        <v>58465</v>
      </c>
      <c r="G11" s="146"/>
      <c r="H11" s="147"/>
    </row>
    <row r="12" spans="1:8" x14ac:dyDescent="0.15">
      <c r="A12" s="148"/>
      <c r="B12" s="149"/>
      <c r="C12" s="156"/>
      <c r="D12" s="151">
        <v>16977</v>
      </c>
      <c r="E12" s="152"/>
      <c r="F12" s="153">
        <v>34452</v>
      </c>
      <c r="G12" s="154"/>
      <c r="H12" s="155"/>
    </row>
    <row r="13" spans="1:8" x14ac:dyDescent="0.15">
      <c r="A13" s="136"/>
      <c r="B13" s="141"/>
      <c r="C13" s="157"/>
      <c r="D13" s="158">
        <v>33649</v>
      </c>
      <c r="E13" s="159"/>
      <c r="F13" s="160">
        <v>56661</v>
      </c>
      <c r="G13" s="161"/>
      <c r="H13" s="147"/>
    </row>
    <row r="14" spans="1:8" x14ac:dyDescent="0.15">
      <c r="A14" s="148"/>
      <c r="B14" s="149"/>
      <c r="C14" s="150"/>
      <c r="D14" s="151">
        <v>20854</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4.13</v>
      </c>
      <c r="C19" s="162">
        <f>ROUND(VALUE(SUBSTITUTE(実質収支比率等に係る経年分析!G$48,"▲","-")),2)</f>
        <v>8.9</v>
      </c>
      <c r="D19" s="162">
        <f>ROUND(VALUE(SUBSTITUTE(実質収支比率等に係る経年分析!H$48,"▲","-")),2)</f>
        <v>5.97</v>
      </c>
      <c r="E19" s="162">
        <f>ROUND(VALUE(SUBSTITUTE(実質収支比率等に係る経年分析!I$48,"▲","-")),2)</f>
        <v>5.12</v>
      </c>
      <c r="F19" s="162">
        <f>ROUND(VALUE(SUBSTITUTE(実質収支比率等に係る経年分析!J$48,"▲","-")),2)</f>
        <v>7.31</v>
      </c>
    </row>
    <row r="20" spans="1:11" x14ac:dyDescent="0.15">
      <c r="A20" s="162" t="s">
        <v>53</v>
      </c>
      <c r="B20" s="162">
        <f>ROUND(VALUE(SUBSTITUTE(実質収支比率等に係る経年分析!F$47,"▲","-")),2)</f>
        <v>10.46</v>
      </c>
      <c r="C20" s="162">
        <f>ROUND(VALUE(SUBSTITUTE(実質収支比率等に係る経年分析!G$47,"▲","-")),2)</f>
        <v>12.97</v>
      </c>
      <c r="D20" s="162">
        <f>ROUND(VALUE(SUBSTITUTE(実質収支比率等に係る経年分析!H$47,"▲","-")),2)</f>
        <v>16.850000000000001</v>
      </c>
      <c r="E20" s="162">
        <f>ROUND(VALUE(SUBSTITUTE(実質収支比率等に係る経年分析!I$47,"▲","-")),2)</f>
        <v>15.46</v>
      </c>
      <c r="F20" s="162">
        <f>ROUND(VALUE(SUBSTITUTE(実質収支比率等に係る経年分析!J$47,"▲","-")),2)</f>
        <v>16.920000000000002</v>
      </c>
    </row>
    <row r="21" spans="1:11" x14ac:dyDescent="0.15">
      <c r="A21" s="162" t="s">
        <v>54</v>
      </c>
      <c r="B21" s="162">
        <f>IF(ISNUMBER(VALUE(SUBSTITUTE(実質収支比率等に係る経年分析!F$49,"▲","-"))),ROUND(VALUE(SUBSTITUTE(実質収支比率等に係る経年分析!F$49,"▲","-")),2),NA())</f>
        <v>3.54</v>
      </c>
      <c r="C21" s="162">
        <f>IF(ISNUMBER(VALUE(SUBSTITUTE(実質収支比率等に係る経年分析!G$49,"▲","-"))),ROUND(VALUE(SUBSTITUTE(実質収支比率等に係る経年分析!G$49,"▲","-")),2),NA())</f>
        <v>9.51</v>
      </c>
      <c r="D21" s="162">
        <f>IF(ISNUMBER(VALUE(SUBSTITUTE(実質収支比率等に係る経年分析!H$49,"▲","-"))),ROUND(VALUE(SUBSTITUTE(実質収支比率等に係る経年分析!H$49,"▲","-")),2),NA())</f>
        <v>0.56000000000000005</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尾張都市計画事業江南布袋南部土地区画整理事業特別会計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1.1000000000000001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1.1200000000000001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0.05</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6.58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6.53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6.51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5.1100000000000003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2384</v>
      </c>
      <c r="E42" s="164"/>
      <c r="F42" s="164"/>
      <c r="G42" s="164">
        <f>'実質公債費比率（分子）の構造'!L$52</f>
        <v>2304</v>
      </c>
      <c r="H42" s="164"/>
      <c r="I42" s="164"/>
      <c r="J42" s="164">
        <f>'実質公債費比率（分子）の構造'!M$52</f>
        <v>2303</v>
      </c>
      <c r="K42" s="164"/>
      <c r="L42" s="164"/>
      <c r="M42" s="164">
        <f>'実質公債費比率（分子）の構造'!N$52</f>
        <v>2296</v>
      </c>
      <c r="N42" s="164"/>
      <c r="O42" s="164"/>
      <c r="P42" s="164">
        <f>'実質公債費比率（分子）の構造'!O$52</f>
        <v>2176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105</v>
      </c>
      <c r="C45" s="164"/>
      <c r="D45" s="164"/>
      <c r="E45" s="164">
        <f>'実質公債費比率（分子）の構造'!L$49</f>
        <v>52</v>
      </c>
      <c r="F45" s="164"/>
      <c r="G45" s="164"/>
      <c r="H45" s="164">
        <f>'実質公債費比率（分子）の構造'!M$49</f>
        <v>2</v>
      </c>
      <c r="I45" s="164"/>
      <c r="J45" s="164"/>
      <c r="K45" s="164">
        <f>'実質公債費比率（分子）の構造'!N$49</f>
        <v>2</v>
      </c>
      <c r="L45" s="164"/>
      <c r="M45" s="164"/>
      <c r="N45" s="164" t="str">
        <f>'実質公債費比率（分子）の構造'!O$49</f>
        <v>-</v>
      </c>
      <c r="O45" s="164"/>
      <c r="P45" s="164"/>
    </row>
    <row r="46" spans="1:16" x14ac:dyDescent="0.15">
      <c r="A46" s="164" t="s">
        <v>64</v>
      </c>
      <c r="B46" s="164">
        <f>'実質公債費比率（分子）の構造'!K$48</f>
        <v>449</v>
      </c>
      <c r="C46" s="164"/>
      <c r="D46" s="164"/>
      <c r="E46" s="164">
        <f>'実質公債費比率（分子）の構造'!L$48</f>
        <v>348</v>
      </c>
      <c r="F46" s="164"/>
      <c r="G46" s="164"/>
      <c r="H46" s="164">
        <f>'実質公債費比率（分子）の構造'!M$48</f>
        <v>350</v>
      </c>
      <c r="I46" s="164"/>
      <c r="J46" s="164"/>
      <c r="K46" s="164">
        <f>'実質公債費比率（分子）の構造'!N$48</f>
        <v>286</v>
      </c>
      <c r="L46" s="164"/>
      <c r="M46" s="164"/>
      <c r="N46" s="164">
        <f>'実質公債費比率（分子）の構造'!O$48</f>
        <v>277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2347</v>
      </c>
      <c r="C49" s="164"/>
      <c r="D49" s="164"/>
      <c r="E49" s="164">
        <f>'実質公債費比率（分子）の構造'!L$45</f>
        <v>2446</v>
      </c>
      <c r="F49" s="164"/>
      <c r="G49" s="164"/>
      <c r="H49" s="164">
        <f>'実質公債費比率（分子）の構造'!M$45</f>
        <v>2589</v>
      </c>
      <c r="I49" s="164"/>
      <c r="J49" s="164"/>
      <c r="K49" s="164">
        <f>'実質公債費比率（分子）の構造'!N$45</f>
        <v>2589</v>
      </c>
      <c r="L49" s="164"/>
      <c r="M49" s="164"/>
      <c r="N49" s="164">
        <f>'実質公債費比率（分子）の構造'!O$45</f>
        <v>2504</v>
      </c>
      <c r="O49" s="164"/>
      <c r="P49" s="164"/>
    </row>
    <row r="50" spans="1:16" x14ac:dyDescent="0.15">
      <c r="A50" s="164" t="s">
        <v>67</v>
      </c>
      <c r="B50" s="164" t="e">
        <f>NA()</f>
        <v>#N/A</v>
      </c>
      <c r="C50" s="164">
        <f>IF(ISNUMBER('実質公債費比率（分子）の構造'!K$53),'実質公債費比率（分子）の構造'!K$53,NA())</f>
        <v>517</v>
      </c>
      <c r="D50" s="164" t="e">
        <f>NA()</f>
        <v>#N/A</v>
      </c>
      <c r="E50" s="164" t="e">
        <f>NA()</f>
        <v>#N/A</v>
      </c>
      <c r="F50" s="164">
        <f>IF(ISNUMBER('実質公債費比率（分子）の構造'!L$53),'実質公債費比率（分子）の構造'!L$53,NA())</f>
        <v>542</v>
      </c>
      <c r="G50" s="164" t="e">
        <f>NA()</f>
        <v>#N/A</v>
      </c>
      <c r="H50" s="164" t="e">
        <f>NA()</f>
        <v>#N/A</v>
      </c>
      <c r="I50" s="164">
        <f>IF(ISNUMBER('実質公債費比率（分子）の構造'!M$53),'実質公債費比率（分子）の構造'!M$53,NA())</f>
        <v>638</v>
      </c>
      <c r="J50" s="164" t="e">
        <f>NA()</f>
        <v>#N/A</v>
      </c>
      <c r="K50" s="164" t="e">
        <f>NA()</f>
        <v>#N/A</v>
      </c>
      <c r="L50" s="164">
        <f>IF(ISNUMBER('実質公債費比率（分子）の構造'!N$53),'実質公債費比率（分子）の構造'!N$53,NA())</f>
        <v>581</v>
      </c>
      <c r="M50" s="164" t="e">
        <f>NA()</f>
        <v>#N/A</v>
      </c>
      <c r="N50" s="164" t="e">
        <f>NA()</f>
        <v>#N/A</v>
      </c>
      <c r="O50" s="164">
        <f>IF(ISNUMBER('実質公債費比率（分子）の構造'!O$53),'実質公債費比率（分子）の構造'!O$53,NA())</f>
        <v>605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23993</v>
      </c>
      <c r="E56" s="163"/>
      <c r="F56" s="163"/>
      <c r="G56" s="163">
        <f>'将来負担比率（分子）の構造'!J$52</f>
        <v>24136</v>
      </c>
      <c r="H56" s="163"/>
      <c r="I56" s="163"/>
      <c r="J56" s="163">
        <f>'将来負担比率（分子）の構造'!K$52</f>
        <v>23527</v>
      </c>
      <c r="K56" s="163"/>
      <c r="L56" s="163"/>
      <c r="M56" s="163">
        <f>'将来負担比率（分子）の構造'!L$52</f>
        <v>22388</v>
      </c>
      <c r="N56" s="163"/>
      <c r="O56" s="163"/>
      <c r="P56" s="163">
        <f>'将来負担比率（分子）の構造'!M$52</f>
        <v>21282</v>
      </c>
    </row>
    <row r="57" spans="1:16" x14ac:dyDescent="0.15">
      <c r="A57" s="163" t="s">
        <v>42</v>
      </c>
      <c r="B57" s="163"/>
      <c r="C57" s="163"/>
      <c r="D57" s="163">
        <f>'将来負担比率（分子）の構造'!I$51</f>
        <v>6287</v>
      </c>
      <c r="E57" s="163"/>
      <c r="F57" s="163"/>
      <c r="G57" s="163">
        <f>'将来負担比率（分子）の構造'!J$51</f>
        <v>5832</v>
      </c>
      <c r="H57" s="163"/>
      <c r="I57" s="163"/>
      <c r="J57" s="163">
        <f>'将来負担比率（分子）の構造'!K$51</f>
        <v>5122</v>
      </c>
      <c r="K57" s="163"/>
      <c r="L57" s="163"/>
      <c r="M57" s="163">
        <f>'将来負担比率（分子）の構造'!L$51</f>
        <v>4788</v>
      </c>
      <c r="N57" s="163"/>
      <c r="O57" s="163"/>
      <c r="P57" s="163">
        <f>'将来負担比率（分子）の構造'!M$51</f>
        <v>5343</v>
      </c>
    </row>
    <row r="58" spans="1:16" x14ac:dyDescent="0.15">
      <c r="A58" s="163" t="s">
        <v>41</v>
      </c>
      <c r="B58" s="163"/>
      <c r="C58" s="163"/>
      <c r="D58" s="163">
        <f>'将来負担比率（分子）の構造'!I$50</f>
        <v>4940</v>
      </c>
      <c r="E58" s="163"/>
      <c r="F58" s="163"/>
      <c r="G58" s="163">
        <f>'将来負担比率（分子）の構造'!J$50</f>
        <v>6714</v>
      </c>
      <c r="H58" s="163"/>
      <c r="I58" s="163"/>
      <c r="J58" s="163">
        <f>'将来負担比率（分子）の構造'!K$50</f>
        <v>8388</v>
      </c>
      <c r="K58" s="163"/>
      <c r="L58" s="163"/>
      <c r="M58" s="163">
        <f>'将来負担比率（分子）の構造'!L$50</f>
        <v>8498</v>
      </c>
      <c r="N58" s="163"/>
      <c r="O58" s="163"/>
      <c r="P58" s="163">
        <f>'将来負担比率（分子）の構造'!M$50</f>
        <v>9080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f>'将来負担比率（分子）の構造'!K$46</f>
        <v>75</v>
      </c>
      <c r="I61" s="163"/>
      <c r="J61" s="163"/>
      <c r="K61" s="163">
        <f>'将来負担比率（分子）の構造'!L$46</f>
        <v>75</v>
      </c>
      <c r="L61" s="163"/>
      <c r="M61" s="163"/>
      <c r="N61" s="163" t="str">
        <f>'将来負担比率（分子）の構造'!M$46</f>
        <v>-</v>
      </c>
      <c r="O61" s="163"/>
      <c r="P61" s="163"/>
    </row>
    <row r="62" spans="1:16" x14ac:dyDescent="0.15">
      <c r="A62" s="163" t="s">
        <v>35</v>
      </c>
      <c r="B62" s="163">
        <f>'将来負担比率（分子）の構造'!I$45</f>
        <v>3509</v>
      </c>
      <c r="C62" s="163"/>
      <c r="D62" s="163"/>
      <c r="E62" s="163">
        <f>'将来負担比率（分子）の構造'!J$45</f>
        <v>3742</v>
      </c>
      <c r="F62" s="163"/>
      <c r="G62" s="163"/>
      <c r="H62" s="163">
        <f>'将来負担比率（分子）の構造'!K$45</f>
        <v>3804</v>
      </c>
      <c r="I62" s="163"/>
      <c r="J62" s="163"/>
      <c r="K62" s="163">
        <f>'将来負担比率（分子）の構造'!L$45</f>
        <v>3904</v>
      </c>
      <c r="L62" s="163"/>
      <c r="M62" s="163"/>
      <c r="N62" s="163">
        <f>'将来負担比率（分子）の構造'!M$45</f>
        <v>4080</v>
      </c>
      <c r="O62" s="163"/>
      <c r="P62" s="163"/>
    </row>
    <row r="63" spans="1:16" x14ac:dyDescent="0.15">
      <c r="A63" s="163" t="s">
        <v>34</v>
      </c>
      <c r="B63" s="163">
        <f>'将来負担比率（分子）の構造'!I$44</f>
        <v>57</v>
      </c>
      <c r="C63" s="163"/>
      <c r="D63" s="163"/>
      <c r="E63" s="163">
        <f>'将来負担比率（分子）の構造'!J$44</f>
        <v>5</v>
      </c>
      <c r="F63" s="163"/>
      <c r="G63" s="163"/>
      <c r="H63" s="163">
        <f>'将来負担比率（分子）の構造'!K$44</f>
        <v>2</v>
      </c>
      <c r="I63" s="163"/>
      <c r="J63" s="163"/>
      <c r="K63" s="163" t="str">
        <f>'将来負担比率（分子）の構造'!L$44</f>
        <v>-</v>
      </c>
      <c r="L63" s="163"/>
      <c r="M63" s="163"/>
      <c r="N63" s="163">
        <f>'将来負担比率（分子）の構造'!M$44</f>
        <v>277</v>
      </c>
      <c r="O63" s="163"/>
      <c r="P63" s="163"/>
    </row>
    <row r="64" spans="1:16" x14ac:dyDescent="0.15">
      <c r="A64" s="163" t="s">
        <v>33</v>
      </c>
      <c r="B64" s="163">
        <f>'将来負担比率（分子）の構造'!I$43</f>
        <v>8818</v>
      </c>
      <c r="C64" s="163"/>
      <c r="D64" s="163"/>
      <c r="E64" s="163">
        <f>'将来負担比率（分子）の構造'!J$43</f>
        <v>7055</v>
      </c>
      <c r="F64" s="163"/>
      <c r="G64" s="163"/>
      <c r="H64" s="163">
        <f>'将来負担比率（分子）の構造'!K$43</f>
        <v>5520</v>
      </c>
      <c r="I64" s="163"/>
      <c r="J64" s="163"/>
      <c r="K64" s="163">
        <f>'将来負担比率（分子）の構造'!L$43</f>
        <v>4629</v>
      </c>
      <c r="L64" s="163"/>
      <c r="M64" s="163"/>
      <c r="N64" s="163">
        <f>'将来負担比率（分子）の構造'!M$43</f>
        <v>5290</v>
      </c>
      <c r="O64" s="163"/>
      <c r="P64" s="163"/>
    </row>
    <row r="65" spans="1:16" x14ac:dyDescent="0.15">
      <c r="A65" s="163" t="s">
        <v>32</v>
      </c>
      <c r="B65" s="163">
        <f>'将来負担比率（分子）の構造'!I$42</f>
        <v>371</v>
      </c>
      <c r="C65" s="163"/>
      <c r="D65" s="163"/>
      <c r="E65" s="163">
        <f>'将来負担比率（分子）の構造'!J$42</f>
        <v>248</v>
      </c>
      <c r="F65" s="163"/>
      <c r="G65" s="163"/>
      <c r="H65" s="163">
        <f>'将来負担比率（分子）の構造'!K$42</f>
        <v>123</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24865</v>
      </c>
      <c r="C66" s="163"/>
      <c r="D66" s="163"/>
      <c r="E66" s="163">
        <f>'将来負担比率（分子）の構造'!J$41</f>
        <v>25472</v>
      </c>
      <c r="F66" s="163"/>
      <c r="G66" s="163"/>
      <c r="H66" s="163">
        <f>'将来負担比率（分子）の構造'!K$41</f>
        <v>25589</v>
      </c>
      <c r="I66" s="163"/>
      <c r="J66" s="163"/>
      <c r="K66" s="163">
        <f>'将来負担比率（分子）の構造'!L$41</f>
        <v>23591</v>
      </c>
      <c r="L66" s="163"/>
      <c r="M66" s="163"/>
      <c r="N66" s="163">
        <f>'将来負担比率（分子）の構造'!M$41</f>
        <v>21868</v>
      </c>
      <c r="O66" s="163"/>
      <c r="P66" s="163"/>
    </row>
    <row r="67" spans="1:16" x14ac:dyDescent="0.15">
      <c r="A67" s="163" t="s">
        <v>71</v>
      </c>
      <c r="B67" s="163" t="e">
        <f>NA()</f>
        <v>#N/A</v>
      </c>
      <c r="C67" s="163">
        <f>IF(ISNUMBER('将来負担比率（分子）の構造'!I$53), IF('将来負担比率（分子）の構造'!I$53 &lt; 0, 0, '将来負担比率（分子）の構造'!I$53), NA())</f>
        <v>2401</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3349</v>
      </c>
      <c r="C72" s="167">
        <f>基金残高に係る経年分析!G55</f>
        <v>3143</v>
      </c>
      <c r="D72" s="167">
        <f>基金残高に係る経年分析!H55</f>
        <v>3499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3709</v>
      </c>
      <c r="C74" s="167">
        <f>基金残高に係る経年分析!G57</f>
        <v>4401</v>
      </c>
      <c r="D74" s="167">
        <f>基金残高に係る経年分析!H57</f>
        <v>4610</v>
      </c>
    </row>
  </sheetData>
  <sheetProtection algorithmName="SHA-512" hashValue="9JhxXym3YdFVCxcBVELnYK2L3f1C3F+89MLeCT/Sf26u2yy8ItumqEBniZpnQoH4TW2JusZU38MhZOxmGNVMPg==" saltValue="31BnZ2gAPEXjFbJHwTMW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13353295</v>
      </c>
      <c r="S5" s="677"/>
      <c r="T5" s="677"/>
      <c r="U5" s="677"/>
      <c r="V5" s="677"/>
      <c r="W5" s="677"/>
      <c r="X5" s="677"/>
      <c r="Y5" s="702"/>
      <c r="Z5" s="715">
        <v>37.799999999999997</v>
      </c>
      <c r="AA5" s="715"/>
      <c r="AB5" s="715"/>
      <c r="AC5" s="715"/>
      <c r="AD5" s="716">
        <v>12723074</v>
      </c>
      <c r="AE5" s="716"/>
      <c r="AF5" s="716"/>
      <c r="AG5" s="716"/>
      <c r="AH5" s="716"/>
      <c r="AI5" s="716"/>
      <c r="AJ5" s="716"/>
      <c r="AK5" s="716"/>
      <c r="AL5" s="703">
        <v>58.9</v>
      </c>
      <c r="AM5" s="685"/>
      <c r="AN5" s="685"/>
      <c r="AO5" s="704"/>
      <c r="AP5" s="679" t="s">
        <v>216</v>
      </c>
      <c r="AQ5" s="680"/>
      <c r="AR5" s="680"/>
      <c r="AS5" s="680"/>
      <c r="AT5" s="680"/>
      <c r="AU5" s="680"/>
      <c r="AV5" s="680"/>
      <c r="AW5" s="680"/>
      <c r="AX5" s="680"/>
      <c r="AY5" s="680"/>
      <c r="AZ5" s="680"/>
      <c r="BA5" s="680"/>
      <c r="BB5" s="680"/>
      <c r="BC5" s="680"/>
      <c r="BD5" s="680"/>
      <c r="BE5" s="680"/>
      <c r="BF5" s="681"/>
      <c r="BG5" s="621">
        <v>12723074</v>
      </c>
      <c r="BH5" s="622"/>
      <c r="BI5" s="622"/>
      <c r="BJ5" s="622"/>
      <c r="BK5" s="622"/>
      <c r="BL5" s="622"/>
      <c r="BM5" s="622"/>
      <c r="BN5" s="623"/>
      <c r="BO5" s="659">
        <v>95.3</v>
      </c>
      <c r="BP5" s="659"/>
      <c r="BQ5" s="659"/>
      <c r="BR5" s="659"/>
      <c r="BS5" s="660">
        <v>151161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260157</v>
      </c>
      <c r="S6" s="622"/>
      <c r="T6" s="622"/>
      <c r="U6" s="622"/>
      <c r="V6" s="622"/>
      <c r="W6" s="622"/>
      <c r="X6" s="622"/>
      <c r="Y6" s="623"/>
      <c r="Z6" s="659">
        <v>0.7</v>
      </c>
      <c r="AA6" s="659"/>
      <c r="AB6" s="659"/>
      <c r="AC6" s="659"/>
      <c r="AD6" s="660">
        <v>260157</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12723074</v>
      </c>
      <c r="BH6" s="622"/>
      <c r="BI6" s="622"/>
      <c r="BJ6" s="622"/>
      <c r="BK6" s="622"/>
      <c r="BL6" s="622"/>
      <c r="BM6" s="622"/>
      <c r="BN6" s="623"/>
      <c r="BO6" s="659">
        <v>95.3</v>
      </c>
      <c r="BP6" s="659"/>
      <c r="BQ6" s="659"/>
      <c r="BR6" s="659"/>
      <c r="BS6" s="660">
        <v>151161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253082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253082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8543</v>
      </c>
      <c r="S7" s="622"/>
      <c r="T7" s="622"/>
      <c r="U7" s="622"/>
      <c r="V7" s="622"/>
      <c r="W7" s="622"/>
      <c r="X7" s="622"/>
      <c r="Y7" s="623"/>
      <c r="Z7" s="659">
        <v>0</v>
      </c>
      <c r="AA7" s="659"/>
      <c r="AB7" s="659"/>
      <c r="AC7" s="659"/>
      <c r="AD7" s="660">
        <v>8543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6406753</v>
      </c>
      <c r="BH7" s="622"/>
      <c r="BI7" s="622"/>
      <c r="BJ7" s="622"/>
      <c r="BK7" s="622"/>
      <c r="BL7" s="622"/>
      <c r="BM7" s="622"/>
      <c r="BN7" s="623"/>
      <c r="BO7" s="659">
        <v>48</v>
      </c>
      <c r="BP7" s="659"/>
      <c r="BQ7" s="659"/>
      <c r="BR7" s="659"/>
      <c r="BS7" s="660">
        <v>151161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3663724</v>
      </c>
      <c r="CS7" s="622"/>
      <c r="CT7" s="622"/>
      <c r="CU7" s="622"/>
      <c r="CV7" s="622"/>
      <c r="CW7" s="622"/>
      <c r="CX7" s="622"/>
      <c r="CY7" s="623"/>
      <c r="CZ7" s="659">
        <v>10.9</v>
      </c>
      <c r="DA7" s="659"/>
      <c r="DB7" s="659"/>
      <c r="DC7" s="659"/>
      <c r="DD7" s="627">
        <v>35141</v>
      </c>
      <c r="DE7" s="622"/>
      <c r="DF7" s="622"/>
      <c r="DG7" s="622"/>
      <c r="DH7" s="622"/>
      <c r="DI7" s="622"/>
      <c r="DJ7" s="622"/>
      <c r="DK7" s="622"/>
      <c r="DL7" s="622"/>
      <c r="DM7" s="622"/>
      <c r="DN7" s="622"/>
      <c r="DO7" s="622"/>
      <c r="DP7" s="623"/>
      <c r="DQ7" s="627">
        <v>3013530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175108</v>
      </c>
      <c r="S8" s="622"/>
      <c r="T8" s="622"/>
      <c r="U8" s="622"/>
      <c r="V8" s="622"/>
      <c r="W8" s="622"/>
      <c r="X8" s="622"/>
      <c r="Y8" s="623"/>
      <c r="Z8" s="659">
        <v>0.5</v>
      </c>
      <c r="AA8" s="659"/>
      <c r="AB8" s="659"/>
      <c r="AC8" s="659"/>
      <c r="AD8" s="660">
        <v>175108</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159514</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16641959</v>
      </c>
      <c r="CS8" s="622"/>
      <c r="CT8" s="622"/>
      <c r="CU8" s="622"/>
      <c r="CV8" s="622"/>
      <c r="CW8" s="622"/>
      <c r="CX8" s="622"/>
      <c r="CY8" s="623"/>
      <c r="CZ8" s="659">
        <v>49.4</v>
      </c>
      <c r="DA8" s="659"/>
      <c r="DB8" s="659"/>
      <c r="DC8" s="659"/>
      <c r="DD8" s="627">
        <v>392280</v>
      </c>
      <c r="DE8" s="622"/>
      <c r="DF8" s="622"/>
      <c r="DG8" s="622"/>
      <c r="DH8" s="622"/>
      <c r="DI8" s="622"/>
      <c r="DJ8" s="622"/>
      <c r="DK8" s="622"/>
      <c r="DL8" s="622"/>
      <c r="DM8" s="622"/>
      <c r="DN8" s="622"/>
      <c r="DO8" s="622"/>
      <c r="DP8" s="623"/>
      <c r="DQ8" s="627">
        <v>9927609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232567</v>
      </c>
      <c r="S9" s="622"/>
      <c r="T9" s="622"/>
      <c r="U9" s="622"/>
      <c r="V9" s="622"/>
      <c r="W9" s="622"/>
      <c r="X9" s="622"/>
      <c r="Y9" s="623"/>
      <c r="Z9" s="659">
        <v>0.7</v>
      </c>
      <c r="AA9" s="659"/>
      <c r="AB9" s="659"/>
      <c r="AC9" s="659"/>
      <c r="AD9" s="660">
        <v>232567</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5463775</v>
      </c>
      <c r="BH9" s="622"/>
      <c r="BI9" s="622"/>
      <c r="BJ9" s="622"/>
      <c r="BK9" s="622"/>
      <c r="BL9" s="622"/>
      <c r="BM9" s="622"/>
      <c r="BN9" s="623"/>
      <c r="BO9" s="659">
        <v>40.9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3006183</v>
      </c>
      <c r="CS9" s="622"/>
      <c r="CT9" s="622"/>
      <c r="CU9" s="622"/>
      <c r="CV9" s="622"/>
      <c r="CW9" s="622"/>
      <c r="CX9" s="622"/>
      <c r="CY9" s="623"/>
      <c r="CZ9" s="659">
        <v>8.9</v>
      </c>
      <c r="DA9" s="659"/>
      <c r="DB9" s="659"/>
      <c r="DC9" s="659"/>
      <c r="DD9" s="627">
        <v>123795</v>
      </c>
      <c r="DE9" s="622"/>
      <c r="DF9" s="622"/>
      <c r="DG9" s="622"/>
      <c r="DH9" s="622"/>
      <c r="DI9" s="622"/>
      <c r="DJ9" s="622"/>
      <c r="DK9" s="622"/>
      <c r="DL9" s="622"/>
      <c r="DM9" s="622"/>
      <c r="DN9" s="622"/>
      <c r="DO9" s="622"/>
      <c r="DP9" s="623"/>
      <c r="DQ9" s="627">
        <v>2457546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222410</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186507</v>
      </c>
      <c r="CS10" s="622"/>
      <c r="CT10" s="622"/>
      <c r="CU10" s="622"/>
      <c r="CV10" s="622"/>
      <c r="CW10" s="622"/>
      <c r="CX10" s="622"/>
      <c r="CY10" s="623"/>
      <c r="CZ10" s="659">
        <v>0.6</v>
      </c>
      <c r="DA10" s="659"/>
      <c r="DB10" s="659"/>
      <c r="DC10" s="659"/>
      <c r="DD10" s="627">
        <v>4070</v>
      </c>
      <c r="DE10" s="622"/>
      <c r="DF10" s="622"/>
      <c r="DG10" s="622"/>
      <c r="DH10" s="622"/>
      <c r="DI10" s="622"/>
      <c r="DJ10" s="622"/>
      <c r="DK10" s="622"/>
      <c r="DL10" s="622"/>
      <c r="DM10" s="622"/>
      <c r="DN10" s="622"/>
      <c r="DO10" s="622"/>
      <c r="DP10" s="623"/>
      <c r="DQ10" s="627">
        <v>173427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2381829</v>
      </c>
      <c r="S11" s="622"/>
      <c r="T11" s="622"/>
      <c r="U11" s="622"/>
      <c r="V11" s="622"/>
      <c r="W11" s="622"/>
      <c r="X11" s="622"/>
      <c r="Y11" s="623"/>
      <c r="Z11" s="624">
        <v>6.7</v>
      </c>
      <c r="AA11" s="625"/>
      <c r="AB11" s="625"/>
      <c r="AC11" s="626"/>
      <c r="AD11" s="627">
        <v>2381829</v>
      </c>
      <c r="AE11" s="622"/>
      <c r="AF11" s="622"/>
      <c r="AG11" s="622"/>
      <c r="AH11" s="622"/>
      <c r="AI11" s="622"/>
      <c r="AJ11" s="622"/>
      <c r="AK11" s="623"/>
      <c r="AL11" s="624">
        <v>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561054</v>
      </c>
      <c r="BH11" s="622"/>
      <c r="BI11" s="622"/>
      <c r="BJ11" s="622"/>
      <c r="BK11" s="622"/>
      <c r="BL11" s="622"/>
      <c r="BM11" s="622"/>
      <c r="BN11" s="623"/>
      <c r="BO11" s="659">
        <v>4.2</v>
      </c>
      <c r="BP11" s="659"/>
      <c r="BQ11" s="659"/>
      <c r="BR11" s="659"/>
      <c r="BS11" s="660">
        <v>151161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208663</v>
      </c>
      <c r="CS11" s="622"/>
      <c r="CT11" s="622"/>
      <c r="CU11" s="622"/>
      <c r="CV11" s="622"/>
      <c r="CW11" s="622"/>
      <c r="CX11" s="622"/>
      <c r="CY11" s="623"/>
      <c r="CZ11" s="659">
        <v>0.6</v>
      </c>
      <c r="DA11" s="659"/>
      <c r="DB11" s="659"/>
      <c r="DC11" s="659"/>
      <c r="DD11" s="627">
        <v>41604</v>
      </c>
      <c r="DE11" s="622"/>
      <c r="DF11" s="622"/>
      <c r="DG11" s="622"/>
      <c r="DH11" s="622"/>
      <c r="DI11" s="622"/>
      <c r="DJ11" s="622"/>
      <c r="DK11" s="622"/>
      <c r="DL11" s="622"/>
      <c r="DM11" s="622"/>
      <c r="DN11" s="622"/>
      <c r="DO11" s="622"/>
      <c r="DP11" s="623"/>
      <c r="DQ11" s="627">
        <v>191716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5479074</v>
      </c>
      <c r="BH12" s="622"/>
      <c r="BI12" s="622"/>
      <c r="BJ12" s="622"/>
      <c r="BK12" s="622"/>
      <c r="BL12" s="622"/>
      <c r="BM12" s="622"/>
      <c r="BN12" s="623"/>
      <c r="BO12" s="659">
        <v>41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400165</v>
      </c>
      <c r="CS12" s="622"/>
      <c r="CT12" s="622"/>
      <c r="CU12" s="622"/>
      <c r="CV12" s="622"/>
      <c r="CW12" s="622"/>
      <c r="CX12" s="622"/>
      <c r="CY12" s="623"/>
      <c r="CZ12" s="659">
        <v>1.2</v>
      </c>
      <c r="DA12" s="659"/>
      <c r="DB12" s="659"/>
      <c r="DC12" s="659"/>
      <c r="DD12" s="627" t="s">
        <v>122</v>
      </c>
      <c r="DE12" s="622"/>
      <c r="DF12" s="622"/>
      <c r="DG12" s="622"/>
      <c r="DH12" s="622"/>
      <c r="DI12" s="622"/>
      <c r="DJ12" s="622"/>
      <c r="DK12" s="622"/>
      <c r="DL12" s="622"/>
      <c r="DM12" s="622"/>
      <c r="DN12" s="622"/>
      <c r="DO12" s="622"/>
      <c r="DP12" s="623"/>
      <c r="DQ12" s="627">
        <v>164686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3772</v>
      </c>
      <c r="S13" s="622"/>
      <c r="T13" s="622"/>
      <c r="U13" s="622"/>
      <c r="V13" s="622"/>
      <c r="W13" s="622"/>
      <c r="X13" s="622"/>
      <c r="Y13" s="623"/>
      <c r="Z13" s="659">
        <v>0</v>
      </c>
      <c r="AA13" s="659"/>
      <c r="AB13" s="659"/>
      <c r="AC13" s="659"/>
      <c r="AD13" s="660">
        <v>3772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5437880</v>
      </c>
      <c r="BH13" s="622"/>
      <c r="BI13" s="622"/>
      <c r="BJ13" s="622"/>
      <c r="BK13" s="622"/>
      <c r="BL13" s="622"/>
      <c r="BM13" s="622"/>
      <c r="BN13" s="623"/>
      <c r="BO13" s="659">
        <v>40.700000000000003</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2337092</v>
      </c>
      <c r="CS13" s="622"/>
      <c r="CT13" s="622"/>
      <c r="CU13" s="622"/>
      <c r="CV13" s="622"/>
      <c r="CW13" s="622"/>
      <c r="CX13" s="622"/>
      <c r="CY13" s="623"/>
      <c r="CZ13" s="659">
        <v>6.9</v>
      </c>
      <c r="DA13" s="659"/>
      <c r="DB13" s="659"/>
      <c r="DC13" s="659"/>
      <c r="DD13" s="627">
        <v>868439</v>
      </c>
      <c r="DE13" s="622"/>
      <c r="DF13" s="622"/>
      <c r="DG13" s="622"/>
      <c r="DH13" s="622"/>
      <c r="DI13" s="622"/>
      <c r="DJ13" s="622"/>
      <c r="DK13" s="622"/>
      <c r="DL13" s="622"/>
      <c r="DM13" s="622"/>
      <c r="DN13" s="622"/>
      <c r="DO13" s="622"/>
      <c r="DP13" s="623"/>
      <c r="DQ13" s="627">
        <v>2101307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277372</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1330087</v>
      </c>
      <c r="CS14" s="622"/>
      <c r="CT14" s="622"/>
      <c r="CU14" s="622"/>
      <c r="CV14" s="622"/>
      <c r="CW14" s="622"/>
      <c r="CX14" s="622"/>
      <c r="CY14" s="623"/>
      <c r="CZ14" s="659">
        <v>3.9</v>
      </c>
      <c r="DA14" s="659"/>
      <c r="DB14" s="659"/>
      <c r="DC14" s="659"/>
      <c r="DD14" s="627">
        <v>231672</v>
      </c>
      <c r="DE14" s="622"/>
      <c r="DF14" s="622"/>
      <c r="DG14" s="622"/>
      <c r="DH14" s="622"/>
      <c r="DI14" s="622"/>
      <c r="DJ14" s="622"/>
      <c r="DK14" s="622"/>
      <c r="DL14" s="622"/>
      <c r="DM14" s="622"/>
      <c r="DN14" s="622"/>
      <c r="DO14" s="622"/>
      <c r="DP14" s="623"/>
      <c r="DQ14" s="627">
        <v>1107563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73535</v>
      </c>
      <c r="S15" s="622"/>
      <c r="T15" s="622"/>
      <c r="U15" s="622"/>
      <c r="V15" s="622"/>
      <c r="W15" s="622"/>
      <c r="X15" s="622"/>
      <c r="Y15" s="623"/>
      <c r="Z15" s="659">
        <v>0.2</v>
      </c>
      <c r="AA15" s="659"/>
      <c r="AB15" s="659"/>
      <c r="AC15" s="659"/>
      <c r="AD15" s="660">
        <v>73535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559875</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3189627</v>
      </c>
      <c r="CS15" s="622"/>
      <c r="CT15" s="622"/>
      <c r="CU15" s="622"/>
      <c r="CV15" s="622"/>
      <c r="CW15" s="622"/>
      <c r="CX15" s="622"/>
      <c r="CY15" s="623"/>
      <c r="CZ15" s="659">
        <v>9.5</v>
      </c>
      <c r="DA15" s="659"/>
      <c r="DB15" s="659"/>
      <c r="DC15" s="659"/>
      <c r="DD15" s="627">
        <v>364684</v>
      </c>
      <c r="DE15" s="622"/>
      <c r="DF15" s="622"/>
      <c r="DG15" s="622"/>
      <c r="DH15" s="622"/>
      <c r="DI15" s="622"/>
      <c r="DJ15" s="622"/>
      <c r="DK15" s="622"/>
      <c r="DL15" s="622"/>
      <c r="DM15" s="622"/>
      <c r="DN15" s="622"/>
      <c r="DO15" s="622"/>
      <c r="DP15" s="623"/>
      <c r="DQ15" s="627">
        <v>2141611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291704</v>
      </c>
      <c r="S16" s="622"/>
      <c r="T16" s="622"/>
      <c r="U16" s="622"/>
      <c r="V16" s="622"/>
      <c r="W16" s="622"/>
      <c r="X16" s="622"/>
      <c r="Y16" s="623"/>
      <c r="Z16" s="659">
        <v>0.8</v>
      </c>
      <c r="AA16" s="659"/>
      <c r="AB16" s="659"/>
      <c r="AC16" s="659"/>
      <c r="AD16" s="660">
        <v>291704</v>
      </c>
      <c r="AE16" s="660"/>
      <c r="AF16" s="660"/>
      <c r="AG16" s="660"/>
      <c r="AH16" s="660"/>
      <c r="AI16" s="660"/>
      <c r="AJ16" s="660"/>
      <c r="AK16" s="660"/>
      <c r="AL16" s="624">
        <v>1.4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589228</v>
      </c>
      <c r="S17" s="622"/>
      <c r="T17" s="622"/>
      <c r="U17" s="622"/>
      <c r="V17" s="622"/>
      <c r="W17" s="622"/>
      <c r="X17" s="622"/>
      <c r="Y17" s="623"/>
      <c r="Z17" s="659">
        <v>1.7</v>
      </c>
      <c r="AA17" s="659"/>
      <c r="AB17" s="659"/>
      <c r="AC17" s="659"/>
      <c r="AD17" s="660">
        <v>589228</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2503940</v>
      </c>
      <c r="CS17" s="622"/>
      <c r="CT17" s="622"/>
      <c r="CU17" s="622"/>
      <c r="CV17" s="622"/>
      <c r="CW17" s="622"/>
      <c r="CX17" s="622"/>
      <c r="CY17" s="623"/>
      <c r="CZ17" s="659">
        <v>7.4</v>
      </c>
      <c r="DA17" s="659"/>
      <c r="DB17" s="659"/>
      <c r="DC17" s="659"/>
      <c r="DD17" s="627" t="s">
        <v>122</v>
      </c>
      <c r="DE17" s="622"/>
      <c r="DF17" s="622"/>
      <c r="DG17" s="622"/>
      <c r="DH17" s="622"/>
      <c r="DI17" s="622"/>
      <c r="DJ17" s="622"/>
      <c r="DK17" s="622"/>
      <c r="DL17" s="622"/>
      <c r="DM17" s="622"/>
      <c r="DN17" s="622"/>
      <c r="DO17" s="622"/>
      <c r="DP17" s="623"/>
      <c r="DQ17" s="627">
        <v>2499655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124762</v>
      </c>
      <c r="S18" s="622"/>
      <c r="T18" s="622"/>
      <c r="U18" s="622"/>
      <c r="V18" s="622"/>
      <c r="W18" s="622"/>
      <c r="X18" s="622"/>
      <c r="Y18" s="623"/>
      <c r="Z18" s="659">
        <v>0.4</v>
      </c>
      <c r="AA18" s="659"/>
      <c r="AB18" s="659"/>
      <c r="AC18" s="659"/>
      <c r="AD18" s="660">
        <v>124762</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459474</v>
      </c>
      <c r="S19" s="622"/>
      <c r="T19" s="622"/>
      <c r="U19" s="622"/>
      <c r="V19" s="622"/>
      <c r="W19" s="622"/>
      <c r="X19" s="622"/>
      <c r="Y19" s="623"/>
      <c r="Z19" s="659">
        <v>1.3</v>
      </c>
      <c r="AA19" s="659"/>
      <c r="AB19" s="659"/>
      <c r="AC19" s="659"/>
      <c r="AD19" s="660">
        <v>459474</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630221</v>
      </c>
      <c r="BH19" s="622"/>
      <c r="BI19" s="622"/>
      <c r="BJ19" s="622"/>
      <c r="BK19" s="622"/>
      <c r="BL19" s="622"/>
      <c r="BM19" s="622"/>
      <c r="BN19" s="623"/>
      <c r="BO19" s="659">
        <v>4.7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4992</v>
      </c>
      <c r="S20" s="622"/>
      <c r="T20" s="622"/>
      <c r="U20" s="622"/>
      <c r="V20" s="622"/>
      <c r="W20" s="622"/>
      <c r="X20" s="622"/>
      <c r="Y20" s="623"/>
      <c r="Z20" s="659">
        <v>0</v>
      </c>
      <c r="AA20" s="659"/>
      <c r="AB20" s="659"/>
      <c r="AC20" s="659"/>
      <c r="AD20" s="660">
        <v>4992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630221</v>
      </c>
      <c r="BH20" s="622"/>
      <c r="BI20" s="622"/>
      <c r="BJ20" s="622"/>
      <c r="BK20" s="622"/>
      <c r="BL20" s="622"/>
      <c r="BM20" s="622"/>
      <c r="BN20" s="623"/>
      <c r="BO20" s="659">
        <v>4.7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33721029</v>
      </c>
      <c r="CS20" s="622"/>
      <c r="CT20" s="622"/>
      <c r="CU20" s="622"/>
      <c r="CV20" s="622"/>
      <c r="CW20" s="622"/>
      <c r="CX20" s="622"/>
      <c r="CY20" s="623"/>
      <c r="CZ20" s="659">
        <v>100</v>
      </c>
      <c r="DA20" s="659"/>
      <c r="DB20" s="659"/>
      <c r="DC20" s="659"/>
      <c r="DD20" s="627">
        <v>2061685</v>
      </c>
      <c r="DE20" s="622"/>
      <c r="DF20" s="622"/>
      <c r="DG20" s="622"/>
      <c r="DH20" s="622"/>
      <c r="DI20" s="622"/>
      <c r="DJ20" s="622"/>
      <c r="DK20" s="622"/>
      <c r="DL20" s="622"/>
      <c r="DM20" s="622"/>
      <c r="DN20" s="622"/>
      <c r="DO20" s="622"/>
      <c r="DP20" s="623"/>
      <c r="DQ20" s="627">
        <v>24031732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5103319</v>
      </c>
      <c r="S21" s="622"/>
      <c r="T21" s="622"/>
      <c r="U21" s="622"/>
      <c r="V21" s="622"/>
      <c r="W21" s="622"/>
      <c r="X21" s="622"/>
      <c r="Y21" s="623"/>
      <c r="Z21" s="659">
        <v>14.4</v>
      </c>
      <c r="AA21" s="659"/>
      <c r="AB21" s="659"/>
      <c r="AC21" s="659"/>
      <c r="AD21" s="660">
        <v>4772954</v>
      </c>
      <c r="AE21" s="660"/>
      <c r="AF21" s="660"/>
      <c r="AG21" s="660"/>
      <c r="AH21" s="660"/>
      <c r="AI21" s="660"/>
      <c r="AJ21" s="660"/>
      <c r="AK21" s="660"/>
      <c r="AL21" s="624">
        <v>22.1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4772954</v>
      </c>
      <c r="S22" s="622"/>
      <c r="T22" s="622"/>
      <c r="U22" s="622"/>
      <c r="V22" s="622"/>
      <c r="W22" s="622"/>
      <c r="X22" s="622"/>
      <c r="Y22" s="623"/>
      <c r="Z22" s="659">
        <v>13.5</v>
      </c>
      <c r="AA22" s="659"/>
      <c r="AB22" s="659"/>
      <c r="AC22" s="659"/>
      <c r="AD22" s="660">
        <v>4772954</v>
      </c>
      <c r="AE22" s="660"/>
      <c r="AF22" s="660"/>
      <c r="AG22" s="660"/>
      <c r="AH22" s="660"/>
      <c r="AI22" s="660"/>
      <c r="AJ22" s="660"/>
      <c r="AK22" s="660"/>
      <c r="AL22" s="624">
        <v>22.1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330365</v>
      </c>
      <c r="S23" s="622"/>
      <c r="T23" s="622"/>
      <c r="U23" s="622"/>
      <c r="V23" s="622"/>
      <c r="W23" s="622"/>
      <c r="X23" s="622"/>
      <c r="Y23" s="623"/>
      <c r="Z23" s="659">
        <v>0.9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630221</v>
      </c>
      <c r="BH23" s="622"/>
      <c r="BI23" s="622"/>
      <c r="BJ23" s="622"/>
      <c r="BK23" s="622"/>
      <c r="BL23" s="622"/>
      <c r="BM23" s="622"/>
      <c r="BN23" s="623"/>
      <c r="BO23" s="659">
        <v>4.7</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18964391</v>
      </c>
      <c r="CS24" s="677"/>
      <c r="CT24" s="677"/>
      <c r="CU24" s="677"/>
      <c r="CV24" s="677"/>
      <c r="CW24" s="677"/>
      <c r="CX24" s="677"/>
      <c r="CY24" s="702"/>
      <c r="CZ24" s="703">
        <v>56.2</v>
      </c>
      <c r="DA24" s="685"/>
      <c r="DB24" s="685"/>
      <c r="DC24" s="705"/>
      <c r="DD24" s="701">
        <v>12693672</v>
      </c>
      <c r="DE24" s="677"/>
      <c r="DF24" s="677"/>
      <c r="DG24" s="677"/>
      <c r="DH24" s="677"/>
      <c r="DI24" s="677"/>
      <c r="DJ24" s="677"/>
      <c r="DK24" s="702"/>
      <c r="DL24" s="701">
        <v>11332510</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22473057</v>
      </c>
      <c r="S25" s="622"/>
      <c r="T25" s="622"/>
      <c r="U25" s="622"/>
      <c r="V25" s="622"/>
      <c r="W25" s="622"/>
      <c r="X25" s="622"/>
      <c r="Y25" s="623"/>
      <c r="Z25" s="659">
        <v>63.6</v>
      </c>
      <c r="AA25" s="659"/>
      <c r="AB25" s="659"/>
      <c r="AC25" s="659"/>
      <c r="AD25" s="660">
        <v>21512471</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6161775</v>
      </c>
      <c r="CS25" s="634"/>
      <c r="CT25" s="634"/>
      <c r="CU25" s="634"/>
      <c r="CV25" s="634"/>
      <c r="CW25" s="634"/>
      <c r="CX25" s="634"/>
      <c r="CY25" s="635"/>
      <c r="CZ25" s="624">
        <v>18.3</v>
      </c>
      <c r="DA25" s="636"/>
      <c r="DB25" s="636"/>
      <c r="DC25" s="637"/>
      <c r="DD25" s="627">
        <v>5576017</v>
      </c>
      <c r="DE25" s="634"/>
      <c r="DF25" s="634"/>
      <c r="DG25" s="634"/>
      <c r="DH25" s="634"/>
      <c r="DI25" s="634"/>
      <c r="DJ25" s="634"/>
      <c r="DK25" s="635"/>
      <c r="DL25" s="627">
        <v>5547071</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13206</v>
      </c>
      <c r="S26" s="622"/>
      <c r="T26" s="622"/>
      <c r="U26" s="622"/>
      <c r="V26" s="622"/>
      <c r="W26" s="622"/>
      <c r="X26" s="622"/>
      <c r="Y26" s="623"/>
      <c r="Z26" s="659">
        <v>0</v>
      </c>
      <c r="AA26" s="659"/>
      <c r="AB26" s="659"/>
      <c r="AC26" s="659"/>
      <c r="AD26" s="660">
        <v>13206</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3527941</v>
      </c>
      <c r="CS26" s="622"/>
      <c r="CT26" s="622"/>
      <c r="CU26" s="622"/>
      <c r="CV26" s="622"/>
      <c r="CW26" s="622"/>
      <c r="CX26" s="622"/>
      <c r="CY26" s="623"/>
      <c r="CZ26" s="624">
        <v>10.5</v>
      </c>
      <c r="DA26" s="636"/>
      <c r="DB26" s="636"/>
      <c r="DC26" s="637"/>
      <c r="DD26" s="627">
        <v>3135614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51725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13353295</v>
      </c>
      <c r="BH27" s="622"/>
      <c r="BI27" s="622"/>
      <c r="BJ27" s="622"/>
      <c r="BK27" s="622"/>
      <c r="BL27" s="622"/>
      <c r="BM27" s="622"/>
      <c r="BN27" s="623"/>
      <c r="BO27" s="659">
        <v>100</v>
      </c>
      <c r="BP27" s="659"/>
      <c r="BQ27" s="659"/>
      <c r="BR27" s="659"/>
      <c r="BS27" s="660">
        <v>151161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10298676</v>
      </c>
      <c r="CS27" s="634"/>
      <c r="CT27" s="634"/>
      <c r="CU27" s="634"/>
      <c r="CV27" s="634"/>
      <c r="CW27" s="634"/>
      <c r="CX27" s="634"/>
      <c r="CY27" s="635"/>
      <c r="CZ27" s="624">
        <v>30.5</v>
      </c>
      <c r="DA27" s="636"/>
      <c r="DB27" s="636"/>
      <c r="DC27" s="637"/>
      <c r="DD27" s="627">
        <v>4618000</v>
      </c>
      <c r="DE27" s="634"/>
      <c r="DF27" s="634"/>
      <c r="DG27" s="634"/>
      <c r="DH27" s="634"/>
      <c r="DI27" s="634"/>
      <c r="DJ27" s="634"/>
      <c r="DK27" s="635"/>
      <c r="DL27" s="627">
        <v>3285784</v>
      </c>
      <c r="DM27" s="634"/>
      <c r="DN27" s="634"/>
      <c r="DO27" s="634"/>
      <c r="DP27" s="634"/>
      <c r="DQ27" s="634"/>
      <c r="DR27" s="634"/>
      <c r="DS27" s="634"/>
      <c r="DT27" s="634"/>
      <c r="DU27" s="634"/>
      <c r="DV27" s="635"/>
      <c r="DW27" s="624">
        <v>15.2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344787</v>
      </c>
      <c r="S28" s="622"/>
      <c r="T28" s="622"/>
      <c r="U28" s="622"/>
      <c r="V28" s="622"/>
      <c r="W28" s="622"/>
      <c r="X28" s="622"/>
      <c r="Y28" s="623"/>
      <c r="Z28" s="659">
        <v>1</v>
      </c>
      <c r="AA28" s="659"/>
      <c r="AB28" s="659"/>
      <c r="AC28" s="659"/>
      <c r="AD28" s="660">
        <v>59464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2503940</v>
      </c>
      <c r="CS28" s="622"/>
      <c r="CT28" s="622"/>
      <c r="CU28" s="622"/>
      <c r="CV28" s="622"/>
      <c r="CW28" s="622"/>
      <c r="CX28" s="622"/>
      <c r="CY28" s="623"/>
      <c r="CZ28" s="624">
        <v>7.4</v>
      </c>
      <c r="DA28" s="636"/>
      <c r="DB28" s="636"/>
      <c r="DC28" s="637"/>
      <c r="DD28" s="627">
        <v>2499655</v>
      </c>
      <c r="DE28" s="622"/>
      <c r="DF28" s="622"/>
      <c r="DG28" s="622"/>
      <c r="DH28" s="622"/>
      <c r="DI28" s="622"/>
      <c r="DJ28" s="622"/>
      <c r="DK28" s="623"/>
      <c r="DL28" s="627">
        <v>2499655</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130947</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2503940</v>
      </c>
      <c r="CS29" s="634"/>
      <c r="CT29" s="634"/>
      <c r="CU29" s="634"/>
      <c r="CV29" s="634"/>
      <c r="CW29" s="634"/>
      <c r="CX29" s="634"/>
      <c r="CY29" s="635"/>
      <c r="CZ29" s="624">
        <v>7.4</v>
      </c>
      <c r="DA29" s="636"/>
      <c r="DB29" s="636"/>
      <c r="DC29" s="637"/>
      <c r="DD29" s="627">
        <v>2499655</v>
      </c>
      <c r="DE29" s="634"/>
      <c r="DF29" s="634"/>
      <c r="DG29" s="634"/>
      <c r="DH29" s="634"/>
      <c r="DI29" s="634"/>
      <c r="DJ29" s="634"/>
      <c r="DK29" s="635"/>
      <c r="DL29" s="627">
        <v>2499655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6116907</v>
      </c>
      <c r="S30" s="622"/>
      <c r="T30" s="622"/>
      <c r="U30" s="622"/>
      <c r="V30" s="622"/>
      <c r="W30" s="622"/>
      <c r="X30" s="622"/>
      <c r="Y30" s="623"/>
      <c r="Z30" s="659">
        <v>17.3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2444891</v>
      </c>
      <c r="CS30" s="622"/>
      <c r="CT30" s="622"/>
      <c r="CU30" s="622"/>
      <c r="CV30" s="622"/>
      <c r="CW30" s="622"/>
      <c r="CX30" s="622"/>
      <c r="CY30" s="623"/>
      <c r="CZ30" s="624">
        <v>7.3</v>
      </c>
      <c r="DA30" s="636"/>
      <c r="DB30" s="636"/>
      <c r="DC30" s="637"/>
      <c r="DD30" s="627">
        <v>2440606</v>
      </c>
      <c r="DE30" s="622"/>
      <c r="DF30" s="622"/>
      <c r="DG30" s="622"/>
      <c r="DH30" s="622"/>
      <c r="DI30" s="622"/>
      <c r="DJ30" s="622"/>
      <c r="DK30" s="623"/>
      <c r="DL30" s="627">
        <v>2440606</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v>
      </c>
      <c r="BN31" s="684"/>
      <c r="BO31" s="684"/>
      <c r="BP31" s="684"/>
      <c r="BQ31" s="686"/>
      <c r="BR31" s="683">
        <v>99.3</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59049</v>
      </c>
      <c r="CS31" s="634"/>
      <c r="CT31" s="634"/>
      <c r="CU31" s="634"/>
      <c r="CV31" s="634"/>
      <c r="CW31" s="634"/>
      <c r="CX31" s="634"/>
      <c r="CY31" s="635"/>
      <c r="CZ31" s="624">
        <v>0.2</v>
      </c>
      <c r="DA31" s="636"/>
      <c r="DB31" s="636"/>
      <c r="DC31" s="637"/>
      <c r="DD31" s="627">
        <v>59049</v>
      </c>
      <c r="DE31" s="634"/>
      <c r="DF31" s="634"/>
      <c r="DG31" s="634"/>
      <c r="DH31" s="634"/>
      <c r="DI31" s="634"/>
      <c r="DJ31" s="634"/>
      <c r="DK31" s="635"/>
      <c r="DL31" s="627">
        <v>59049</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2459656</v>
      </c>
      <c r="S32" s="622"/>
      <c r="T32" s="622"/>
      <c r="U32" s="622"/>
      <c r="V32" s="622"/>
      <c r="W32" s="622"/>
      <c r="X32" s="622"/>
      <c r="Y32" s="623"/>
      <c r="Z32" s="659">
        <v>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97.3</v>
      </c>
      <c r="BN32" s="634"/>
      <c r="BO32" s="634"/>
      <c r="BP32" s="634"/>
      <c r="BQ32" s="657"/>
      <c r="BR32" s="692">
        <v>99.2</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34245</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96.5</v>
      </c>
      <c r="BN33" s="606"/>
      <c r="BO33" s="606"/>
      <c r="BP33" s="606"/>
      <c r="BQ33" s="669"/>
      <c r="BR33" s="682">
        <v>99.3</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12694953</v>
      </c>
      <c r="CS33" s="634"/>
      <c r="CT33" s="634"/>
      <c r="CU33" s="634"/>
      <c r="CV33" s="634"/>
      <c r="CW33" s="634"/>
      <c r="CX33" s="634"/>
      <c r="CY33" s="635"/>
      <c r="CZ33" s="624">
        <v>37.6</v>
      </c>
      <c r="DA33" s="636"/>
      <c r="DB33" s="636"/>
      <c r="DC33" s="637"/>
      <c r="DD33" s="627">
        <v>10263700</v>
      </c>
      <c r="DE33" s="634"/>
      <c r="DF33" s="634"/>
      <c r="DG33" s="634"/>
      <c r="DH33" s="634"/>
      <c r="DI33" s="634"/>
      <c r="DJ33" s="634"/>
      <c r="DK33" s="635"/>
      <c r="DL33" s="627">
        <v>8184299</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87186</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5157680</v>
      </c>
      <c r="CS34" s="622"/>
      <c r="CT34" s="622"/>
      <c r="CU34" s="622"/>
      <c r="CV34" s="622"/>
      <c r="CW34" s="622"/>
      <c r="CX34" s="622"/>
      <c r="CY34" s="623"/>
      <c r="CZ34" s="624">
        <v>15.3</v>
      </c>
      <c r="DA34" s="636"/>
      <c r="DB34" s="636"/>
      <c r="DC34" s="637"/>
      <c r="DD34" s="627">
        <v>3897341</v>
      </c>
      <c r="DE34" s="622"/>
      <c r="DF34" s="622"/>
      <c r="DG34" s="622"/>
      <c r="DH34" s="622"/>
      <c r="DI34" s="622"/>
      <c r="DJ34" s="622"/>
      <c r="DK34" s="623"/>
      <c r="DL34" s="627">
        <v>3543807</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424589</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201003</v>
      </c>
      <c r="CS35" s="634"/>
      <c r="CT35" s="634"/>
      <c r="CU35" s="634"/>
      <c r="CV35" s="634"/>
      <c r="CW35" s="634"/>
      <c r="CX35" s="634"/>
      <c r="CY35" s="635"/>
      <c r="CZ35" s="624">
        <v>0.6</v>
      </c>
      <c r="DA35" s="636"/>
      <c r="DB35" s="636"/>
      <c r="DC35" s="637"/>
      <c r="DD35" s="627">
        <v>189405</v>
      </c>
      <c r="DE35" s="634"/>
      <c r="DF35" s="634"/>
      <c r="DG35" s="634"/>
      <c r="DH35" s="634"/>
      <c r="DI35" s="634"/>
      <c r="DJ35" s="634"/>
      <c r="DK35" s="635"/>
      <c r="DL35" s="627">
        <v>189405</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1151854</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4259193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11704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2348064</v>
      </c>
      <c r="CS36" s="622"/>
      <c r="CT36" s="622"/>
      <c r="CU36" s="622"/>
      <c r="CV36" s="622"/>
      <c r="CW36" s="622"/>
      <c r="CX36" s="622"/>
      <c r="CY36" s="623"/>
      <c r="CZ36" s="624">
        <v>7</v>
      </c>
      <c r="DA36" s="636"/>
      <c r="DB36" s="636"/>
      <c r="DC36" s="637"/>
      <c r="DD36" s="627">
        <v>2092106</v>
      </c>
      <c r="DE36" s="622"/>
      <c r="DF36" s="622"/>
      <c r="DG36" s="622"/>
      <c r="DH36" s="622"/>
      <c r="DI36" s="622"/>
      <c r="DJ36" s="622"/>
      <c r="DK36" s="623"/>
      <c r="DL36" s="627">
        <v>1698724</v>
      </c>
      <c r="DM36" s="622"/>
      <c r="DN36" s="622"/>
      <c r="DO36" s="622"/>
      <c r="DP36" s="622"/>
      <c r="DQ36" s="622"/>
      <c r="DR36" s="622"/>
      <c r="DS36" s="622"/>
      <c r="DT36" s="622"/>
      <c r="DU36" s="622"/>
      <c r="DV36" s="623"/>
      <c r="DW36" s="624">
        <v>7.8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1323259</v>
      </c>
      <c r="S37" s="622"/>
      <c r="T37" s="622"/>
      <c r="U37" s="622"/>
      <c r="V37" s="622"/>
      <c r="W37" s="622"/>
      <c r="X37" s="622"/>
      <c r="Y37" s="623"/>
      <c r="Z37" s="659">
        <v>3.7</v>
      </c>
      <c r="AA37" s="659"/>
      <c r="AB37" s="659"/>
      <c r="AC37" s="659"/>
      <c r="AD37" s="660">
        <v>456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625615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-197395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1018865</v>
      </c>
      <c r="CS37" s="634"/>
      <c r="CT37" s="634"/>
      <c r="CU37" s="634"/>
      <c r="CV37" s="634"/>
      <c r="CW37" s="634"/>
      <c r="CX37" s="634"/>
      <c r="CY37" s="635"/>
      <c r="CZ37" s="624">
        <v>3</v>
      </c>
      <c r="DA37" s="636"/>
      <c r="DB37" s="636"/>
      <c r="DC37" s="637"/>
      <c r="DD37" s="627">
        <v>884865</v>
      </c>
      <c r="DE37" s="634"/>
      <c r="DF37" s="634"/>
      <c r="DG37" s="634"/>
      <c r="DH37" s="634"/>
      <c r="DI37" s="634"/>
      <c r="DJ37" s="634"/>
      <c r="DK37" s="635"/>
      <c r="DL37" s="627">
        <v>866996</v>
      </c>
      <c r="DM37" s="634"/>
      <c r="DN37" s="634"/>
      <c r="DO37" s="634"/>
      <c r="DP37" s="634"/>
      <c r="DQ37" s="634"/>
      <c r="DR37" s="634"/>
      <c r="DS37" s="634"/>
      <c r="DT37" s="634"/>
      <c r="DU37" s="634"/>
      <c r="DV37" s="635"/>
      <c r="DW37" s="624">
        <v>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722400</v>
      </c>
      <c r="S38" s="622"/>
      <c r="T38" s="622"/>
      <c r="U38" s="622"/>
      <c r="V38" s="622"/>
      <c r="W38" s="622"/>
      <c r="X38" s="622"/>
      <c r="Y38" s="623"/>
      <c r="Z38" s="659">
        <v>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17603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10457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3615975</v>
      </c>
      <c r="CS38" s="622"/>
      <c r="CT38" s="622"/>
      <c r="CU38" s="622"/>
      <c r="CV38" s="622"/>
      <c r="CW38" s="622"/>
      <c r="CX38" s="622"/>
      <c r="CY38" s="623"/>
      <c r="CZ38" s="624">
        <v>10.7</v>
      </c>
      <c r="DA38" s="636"/>
      <c r="DB38" s="636"/>
      <c r="DC38" s="637"/>
      <c r="DD38" s="627">
        <v>2977675</v>
      </c>
      <c r="DE38" s="622"/>
      <c r="DF38" s="622"/>
      <c r="DG38" s="622"/>
      <c r="DH38" s="622"/>
      <c r="DI38" s="622"/>
      <c r="DJ38" s="622"/>
      <c r="DK38" s="623"/>
      <c r="DL38" s="627">
        <v>2752363</v>
      </c>
      <c r="DM38" s="622"/>
      <c r="DN38" s="622"/>
      <c r="DO38" s="622"/>
      <c r="DP38" s="622"/>
      <c r="DQ38" s="622"/>
      <c r="DR38" s="622"/>
      <c r="DS38" s="622"/>
      <c r="DT38" s="622"/>
      <c r="DU38" s="622"/>
      <c r="DV38" s="623"/>
      <c r="DW38" s="624">
        <v>12.7</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15322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904147</v>
      </c>
      <c r="CS39" s="634"/>
      <c r="CT39" s="634"/>
      <c r="CU39" s="634"/>
      <c r="CV39" s="634"/>
      <c r="CW39" s="634"/>
      <c r="CX39" s="634"/>
      <c r="CY39" s="635"/>
      <c r="CZ39" s="624">
        <v>2.7</v>
      </c>
      <c r="DA39" s="636"/>
      <c r="DB39" s="636"/>
      <c r="DC39" s="637"/>
      <c r="DD39" s="627">
        <v>870089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102100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468084</v>
      </c>
      <c r="CS40" s="622"/>
      <c r="CT40" s="622"/>
      <c r="CU40" s="622"/>
      <c r="CV40" s="622"/>
      <c r="CW40" s="622"/>
      <c r="CX40" s="622"/>
      <c r="CY40" s="623"/>
      <c r="CZ40" s="624">
        <v>1.4</v>
      </c>
      <c r="DA40" s="636"/>
      <c r="DB40" s="636"/>
      <c r="DC40" s="637"/>
      <c r="DD40" s="627">
        <v>237084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35333818</v>
      </c>
      <c r="S41" s="646"/>
      <c r="T41" s="646"/>
      <c r="U41" s="646"/>
      <c r="V41" s="646"/>
      <c r="W41" s="646"/>
      <c r="X41" s="646"/>
      <c r="Y41" s="649"/>
      <c r="Z41" s="650">
        <v>100</v>
      </c>
      <c r="AA41" s="650"/>
      <c r="AB41" s="650"/>
      <c r="AC41" s="650"/>
      <c r="AD41" s="651">
        <v>21585597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798980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2816995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2061685</v>
      </c>
      <c r="CS42" s="634"/>
      <c r="CT42" s="634"/>
      <c r="CU42" s="634"/>
      <c r="CV42" s="634"/>
      <c r="CW42" s="634"/>
      <c r="CX42" s="634"/>
      <c r="CY42" s="635"/>
      <c r="CZ42" s="624">
        <v>6.1</v>
      </c>
      <c r="DA42" s="636"/>
      <c r="DB42" s="636"/>
      <c r="DC42" s="637"/>
      <c r="DD42" s="627">
        <v>1074360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125576</v>
      </c>
      <c r="CS43" s="634"/>
      <c r="CT43" s="634"/>
      <c r="CU43" s="634"/>
      <c r="CV43" s="634"/>
      <c r="CW43" s="634"/>
      <c r="CX43" s="634"/>
      <c r="CY43" s="635"/>
      <c r="CZ43" s="624">
        <v>0.4</v>
      </c>
      <c r="DA43" s="636"/>
      <c r="DB43" s="636"/>
      <c r="DC43" s="637"/>
      <c r="DD43" s="627">
        <v>125576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2061685</v>
      </c>
      <c r="CS44" s="622"/>
      <c r="CT44" s="622"/>
      <c r="CU44" s="622"/>
      <c r="CV44" s="622"/>
      <c r="CW44" s="622"/>
      <c r="CX44" s="622"/>
      <c r="CY44" s="623"/>
      <c r="CZ44" s="624">
        <v>6.1</v>
      </c>
      <c r="DA44" s="625"/>
      <c r="DB44" s="625"/>
      <c r="DC44" s="626"/>
      <c r="DD44" s="627">
        <v>1074360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365947</v>
      </c>
      <c r="CS45" s="634"/>
      <c r="CT45" s="634"/>
      <c r="CU45" s="634"/>
      <c r="CV45" s="634"/>
      <c r="CW45" s="634"/>
      <c r="CX45" s="634"/>
      <c r="CY45" s="635"/>
      <c r="CZ45" s="624">
        <v>1.1000000000000001</v>
      </c>
      <c r="DA45" s="636"/>
      <c r="DB45" s="636"/>
      <c r="DC45" s="637"/>
      <c r="DD45" s="627">
        <v>59678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1665869</v>
      </c>
      <c r="CS46" s="622"/>
      <c r="CT46" s="622"/>
      <c r="CU46" s="622"/>
      <c r="CV46" s="622"/>
      <c r="CW46" s="622"/>
      <c r="CX46" s="622"/>
      <c r="CY46" s="623"/>
      <c r="CZ46" s="624">
        <v>4.9000000000000004</v>
      </c>
      <c r="DA46" s="625"/>
      <c r="DB46" s="625"/>
      <c r="DC46" s="626"/>
      <c r="DD46" s="627">
        <v>984813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33721029</v>
      </c>
      <c r="CS49" s="606"/>
      <c r="CT49" s="606"/>
      <c r="CU49" s="606"/>
      <c r="CV49" s="606"/>
      <c r="CW49" s="606"/>
      <c r="CX49" s="606"/>
      <c r="CY49" s="607"/>
      <c r="CZ49" s="608">
        <v>100</v>
      </c>
      <c r="DA49" s="609"/>
      <c r="DB49" s="609"/>
      <c r="DC49" s="610"/>
      <c r="DD49" s="611">
        <v>24031732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QH5sdCVVmf6rP0v4CNFrJzUe1mGDU+YGbupv9RBYPV4oyBAOKMdw9KvZrkYAFaQeOJ/F97LjkkoWzB98x8Eg==" saltValue="BpeU1Ud2cN4/FVokjPz0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35280</v>
      </c>
      <c r="R7" s="1103"/>
      <c r="S7" s="1103"/>
      <c r="T7" s="1103"/>
      <c r="U7" s="1103"/>
      <c r="V7" s="1103">
        <v>33667</v>
      </c>
      <c r="W7" s="1103"/>
      <c r="X7" s="1103"/>
      <c r="Y7" s="1103"/>
      <c r="Z7" s="1103"/>
      <c r="AA7" s="1103">
        <v>1613</v>
      </c>
      <c r="AB7" s="1103"/>
      <c r="AC7" s="1103"/>
      <c r="AD7" s="1103"/>
      <c r="AE7" s="1104"/>
      <c r="AF7" s="1105">
        <v>1511</v>
      </c>
      <c r="AG7" s="1106"/>
      <c r="AH7" s="1106"/>
      <c r="AI7" s="1106"/>
      <c r="AJ7" s="1107"/>
      <c r="AK7" s="1108">
        <v>425</v>
      </c>
      <c r="AL7" s="1109"/>
      <c r="AM7" s="1109"/>
      <c r="AN7" s="1109"/>
      <c r="AO7" s="1109"/>
      <c r="AP7" s="1109">
        <v>21868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10</v>
      </c>
      <c r="CS7" s="1097"/>
      <c r="CT7" s="1097"/>
      <c r="CU7" s="1097"/>
      <c r="CV7" s="1098"/>
      <c r="CW7" s="1096" t="s">
        <v>551</v>
      </c>
      <c r="CX7" s="1097"/>
      <c r="CY7" s="1097"/>
      <c r="CZ7" s="1097"/>
      <c r="DA7" s="1098"/>
      <c r="DB7" s="1096">
        <v>374</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99</v>
      </c>
      <c r="R8" s="1039"/>
      <c r="S8" s="1039"/>
      <c r="T8" s="1039"/>
      <c r="U8" s="1039"/>
      <c r="V8" s="1039">
        <v>99</v>
      </c>
      <c r="W8" s="1039"/>
      <c r="X8" s="1039"/>
      <c r="Y8" s="1039"/>
      <c r="Z8" s="1039"/>
      <c r="AA8" s="1039">
        <v>0</v>
      </c>
      <c r="AB8" s="1039"/>
      <c r="AC8" s="1039"/>
      <c r="AD8" s="1039"/>
      <c r="AE8" s="1040"/>
      <c r="AF8" s="1035" t="s">
        <v>122</v>
      </c>
      <c r="AG8" s="1036"/>
      <c r="AH8" s="1036"/>
      <c r="AI8" s="1036"/>
      <c r="AJ8" s="1037"/>
      <c r="AK8" s="1080">
        <v>45</v>
      </c>
      <c r="AL8" s="1081"/>
      <c r="AM8" s="1081"/>
      <c r="AN8" s="1081"/>
      <c r="AO8" s="1081"/>
      <c r="AP8" s="1081" t="s">
        <v>545</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35334</v>
      </c>
      <c r="R23" s="1061"/>
      <c r="S23" s="1061"/>
      <c r="T23" s="1061"/>
      <c r="U23" s="1061"/>
      <c r="V23" s="1061">
        <v>33721</v>
      </c>
      <c r="W23" s="1061"/>
      <c r="X23" s="1061"/>
      <c r="Y23" s="1061"/>
      <c r="Z23" s="1061"/>
      <c r="AA23" s="1061">
        <v>1613</v>
      </c>
      <c r="AB23" s="1061"/>
      <c r="AC23" s="1061"/>
      <c r="AD23" s="1061"/>
      <c r="AE23" s="1068"/>
      <c r="AF23" s="1069">
        <v>1511</v>
      </c>
      <c r="AG23" s="1061"/>
      <c r="AH23" s="1061"/>
      <c r="AI23" s="1061"/>
      <c r="AJ23" s="1070"/>
      <c r="AK23" s="1071"/>
      <c r="AL23" s="1072"/>
      <c r="AM23" s="1072"/>
      <c r="AN23" s="1072"/>
      <c r="AO23" s="1072"/>
      <c r="AP23" s="1061">
        <v>21868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8468</v>
      </c>
      <c r="R28" s="1051"/>
      <c r="S28" s="1051"/>
      <c r="T28" s="1051"/>
      <c r="U28" s="1051"/>
      <c r="V28" s="1051">
        <v>8456</v>
      </c>
      <c r="W28" s="1051"/>
      <c r="X28" s="1051"/>
      <c r="Y28" s="1051"/>
      <c r="Z28" s="1051"/>
      <c r="AA28" s="1051">
        <v>12</v>
      </c>
      <c r="AB28" s="1051"/>
      <c r="AC28" s="1051"/>
      <c r="AD28" s="1051"/>
      <c r="AE28" s="1052"/>
      <c r="AF28" s="1053">
        <v>12</v>
      </c>
      <c r="AG28" s="1051"/>
      <c r="AH28" s="1051"/>
      <c r="AI28" s="1051"/>
      <c r="AJ28" s="1054"/>
      <c r="AK28" s="1042">
        <v>761</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8658</v>
      </c>
      <c r="R29" s="1039"/>
      <c r="S29" s="1039"/>
      <c r="T29" s="1039"/>
      <c r="U29" s="1039"/>
      <c r="V29" s="1039">
        <v>8383</v>
      </c>
      <c r="W29" s="1039"/>
      <c r="X29" s="1039"/>
      <c r="Y29" s="1039"/>
      <c r="Z29" s="1039"/>
      <c r="AA29" s="1039">
        <v>275</v>
      </c>
      <c r="AB29" s="1039"/>
      <c r="AC29" s="1039"/>
      <c r="AD29" s="1039"/>
      <c r="AE29" s="1040"/>
      <c r="AF29" s="1035">
        <v>275</v>
      </c>
      <c r="AG29" s="1036"/>
      <c r="AH29" s="1036"/>
      <c r="AI29" s="1036"/>
      <c r="AJ29" s="1037"/>
      <c r="AK29" s="980">
        <v>1384</v>
      </c>
      <c r="AL29" s="971"/>
      <c r="AM29" s="971"/>
      <c r="AN29" s="971"/>
      <c r="AO29" s="971"/>
      <c r="AP29" s="971" t="s">
        <v>545</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1875</v>
      </c>
      <c r="R30" s="1039"/>
      <c r="S30" s="1039"/>
      <c r="T30" s="1039"/>
      <c r="U30" s="1039"/>
      <c r="V30" s="1039">
        <v>1861</v>
      </c>
      <c r="W30" s="1039"/>
      <c r="X30" s="1039"/>
      <c r="Y30" s="1039"/>
      <c r="Z30" s="1039"/>
      <c r="AA30" s="1039">
        <v>14</v>
      </c>
      <c r="AB30" s="1039"/>
      <c r="AC30" s="1039"/>
      <c r="AD30" s="1039"/>
      <c r="AE30" s="1040"/>
      <c r="AF30" s="1035">
        <v>14</v>
      </c>
      <c r="AG30" s="1036"/>
      <c r="AH30" s="1036"/>
      <c r="AI30" s="1036"/>
      <c r="AJ30" s="1037"/>
      <c r="AK30" s="980">
        <v>324</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1529</v>
      </c>
      <c r="R31" s="1039"/>
      <c r="S31" s="1039"/>
      <c r="T31" s="1039"/>
      <c r="U31" s="1039"/>
      <c r="V31" s="1039">
        <v>1309</v>
      </c>
      <c r="W31" s="1039"/>
      <c r="X31" s="1039"/>
      <c r="Y31" s="1039"/>
      <c r="Z31" s="1039"/>
      <c r="AA31" s="1039">
        <v>220</v>
      </c>
      <c r="AB31" s="1039"/>
      <c r="AC31" s="1039"/>
      <c r="AD31" s="1039"/>
      <c r="AE31" s="1040"/>
      <c r="AF31" s="1035">
        <v>1347</v>
      </c>
      <c r="AG31" s="1036"/>
      <c r="AH31" s="1036"/>
      <c r="AI31" s="1036"/>
      <c r="AJ31" s="1037"/>
      <c r="AK31" s="980">
        <v>18</v>
      </c>
      <c r="AL31" s="971"/>
      <c r="AM31" s="971"/>
      <c r="AN31" s="971"/>
      <c r="AO31" s="971"/>
      <c r="AP31" s="971">
        <v>1688</v>
      </c>
      <c r="AQ31" s="971"/>
      <c r="AR31" s="971"/>
      <c r="AS31" s="971"/>
      <c r="AT31" s="971"/>
      <c r="AU31" s="971">
        <v>41</v>
      </c>
      <c r="AV31" s="971"/>
      <c r="AW31" s="971"/>
      <c r="AX31" s="971"/>
      <c r="AY31" s="971"/>
      <c r="AZ31" s="1041" t="s">
        <v>545</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1016</v>
      </c>
      <c r="R32" s="1039"/>
      <c r="S32" s="1039"/>
      <c r="T32" s="1039"/>
      <c r="U32" s="1039"/>
      <c r="V32" s="1039">
        <v>1132</v>
      </c>
      <c r="W32" s="1039"/>
      <c r="X32" s="1039"/>
      <c r="Y32" s="1039"/>
      <c r="Z32" s="1039"/>
      <c r="AA32" s="1039">
        <v>116</v>
      </c>
      <c r="AB32" s="1039"/>
      <c r="AC32" s="1039"/>
      <c r="AD32" s="1039"/>
      <c r="AE32" s="1040"/>
      <c r="AF32" s="1035">
        <v>260</v>
      </c>
      <c r="AG32" s="1036"/>
      <c r="AH32" s="1036"/>
      <c r="AI32" s="1036"/>
      <c r="AJ32" s="1037"/>
      <c r="AK32" s="980">
        <v>626</v>
      </c>
      <c r="AL32" s="971"/>
      <c r="AM32" s="971"/>
      <c r="AN32" s="971"/>
      <c r="AO32" s="971"/>
      <c r="AP32" s="971">
        <v>11823</v>
      </c>
      <c r="AQ32" s="971"/>
      <c r="AR32" s="971"/>
      <c r="AS32" s="971"/>
      <c r="AT32" s="971"/>
      <c r="AU32" s="971">
        <v>5249</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1908</v>
      </c>
      <c r="AG63" s="959"/>
      <c r="AH63" s="959"/>
      <c r="AI63" s="959"/>
      <c r="AJ63" s="1022"/>
      <c r="AK63" s="1023"/>
      <c r="AL63" s="963"/>
      <c r="AM63" s="963"/>
      <c r="AN63" s="963"/>
      <c r="AO63" s="963"/>
      <c r="AP63" s="959">
        <v>13511</v>
      </c>
      <c r="AQ63" s="959"/>
      <c r="AR63" s="959"/>
      <c r="AS63" s="959"/>
      <c r="AT63" s="959"/>
      <c r="AU63" s="959">
        <v>5290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2653</v>
      </c>
      <c r="R68" s="982"/>
      <c r="S68" s="982"/>
      <c r="T68" s="982"/>
      <c r="U68" s="982"/>
      <c r="V68" s="982">
        <v>2392</v>
      </c>
      <c r="W68" s="982"/>
      <c r="X68" s="982"/>
      <c r="Y68" s="982"/>
      <c r="Z68" s="982"/>
      <c r="AA68" s="982">
        <v>261</v>
      </c>
      <c r="AB68" s="982"/>
      <c r="AC68" s="982"/>
      <c r="AD68" s="982"/>
      <c r="AE68" s="982"/>
      <c r="AF68" s="982">
        <v>261</v>
      </c>
      <c r="AG68" s="982"/>
      <c r="AH68" s="982"/>
      <c r="AI68" s="982"/>
      <c r="AJ68" s="982"/>
      <c r="AK68" s="982" t="s">
        <v>551</v>
      </c>
      <c r="AL68" s="982"/>
      <c r="AM68" s="982"/>
      <c r="AN68" s="982"/>
      <c r="AO68" s="982"/>
      <c r="AP68" s="982" t="s">
        <v>551</v>
      </c>
      <c r="AQ68" s="982"/>
      <c r="AR68" s="982"/>
      <c r="AS68" s="982"/>
      <c r="AT68" s="982"/>
      <c r="AU68" s="982" t="s">
        <v>551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1047955</v>
      </c>
      <c r="R69" s="971"/>
      <c r="S69" s="971"/>
      <c r="T69" s="971"/>
      <c r="U69" s="971"/>
      <c r="V69" s="971">
        <v>1016638</v>
      </c>
      <c r="W69" s="971"/>
      <c r="X69" s="971"/>
      <c r="Y69" s="971"/>
      <c r="Z69" s="971"/>
      <c r="AA69" s="971">
        <v>31318</v>
      </c>
      <c r="AB69" s="971"/>
      <c r="AC69" s="971"/>
      <c r="AD69" s="971"/>
      <c r="AE69" s="971"/>
      <c r="AF69" s="971">
        <v>31318</v>
      </c>
      <c r="AG69" s="971"/>
      <c r="AH69" s="971"/>
      <c r="AI69" s="971"/>
      <c r="AJ69" s="971"/>
      <c r="AK69" s="971">
        <v>1</v>
      </c>
      <c r="AL69" s="971"/>
      <c r="AM69" s="971"/>
      <c r="AN69" s="971"/>
      <c r="AO69" s="971"/>
      <c r="AP69" s="971" t="s">
        <v>551</v>
      </c>
      <c r="AQ69" s="971"/>
      <c r="AR69" s="971"/>
      <c r="AS69" s="971"/>
      <c r="AT69" s="971"/>
      <c r="AU69" s="971" t="s">
        <v>551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1239</v>
      </c>
      <c r="R70" s="971"/>
      <c r="S70" s="971"/>
      <c r="T70" s="971"/>
      <c r="U70" s="971"/>
      <c r="V70" s="971">
        <v>1202</v>
      </c>
      <c r="W70" s="971"/>
      <c r="X70" s="971"/>
      <c r="Y70" s="971"/>
      <c r="Z70" s="971"/>
      <c r="AA70" s="971">
        <v>37</v>
      </c>
      <c r="AB70" s="971"/>
      <c r="AC70" s="971"/>
      <c r="AD70" s="971"/>
      <c r="AE70" s="971"/>
      <c r="AF70" s="971">
        <v>37</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572</v>
      </c>
      <c r="R71" s="971"/>
      <c r="S71" s="971"/>
      <c r="T71" s="971"/>
      <c r="U71" s="971"/>
      <c r="V71" s="971">
        <v>523</v>
      </c>
      <c r="W71" s="971"/>
      <c r="X71" s="971"/>
      <c r="Y71" s="971"/>
      <c r="Z71" s="971"/>
      <c r="AA71" s="971">
        <v>49</v>
      </c>
      <c r="AB71" s="971"/>
      <c r="AC71" s="971"/>
      <c r="AD71" s="971"/>
      <c r="AE71" s="971"/>
      <c r="AF71" s="971">
        <v>49</v>
      </c>
      <c r="AG71" s="971"/>
      <c r="AH71" s="971"/>
      <c r="AI71" s="971"/>
      <c r="AJ71" s="971"/>
      <c r="AK71" s="971" t="s">
        <v>551</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1127</v>
      </c>
      <c r="R72" s="971"/>
      <c r="S72" s="971"/>
      <c r="T72" s="971"/>
      <c r="U72" s="971"/>
      <c r="V72" s="971">
        <v>1089</v>
      </c>
      <c r="W72" s="971"/>
      <c r="X72" s="971"/>
      <c r="Y72" s="971"/>
      <c r="Z72" s="971"/>
      <c r="AA72" s="971">
        <v>38</v>
      </c>
      <c r="AB72" s="971"/>
      <c r="AC72" s="971"/>
      <c r="AD72" s="971"/>
      <c r="AE72" s="971"/>
      <c r="AF72" s="971">
        <v>7</v>
      </c>
      <c r="AG72" s="971"/>
      <c r="AH72" s="971"/>
      <c r="AI72" s="971"/>
      <c r="AJ72" s="971"/>
      <c r="AK72" s="971" t="s">
        <v>551</v>
      </c>
      <c r="AL72" s="971"/>
      <c r="AM72" s="971"/>
      <c r="AN72" s="971"/>
      <c r="AO72" s="971"/>
      <c r="AP72" s="971">
        <v>689</v>
      </c>
      <c r="AQ72" s="971"/>
      <c r="AR72" s="971"/>
      <c r="AS72" s="971"/>
      <c r="AT72" s="971"/>
      <c r="AU72" s="971">
        <v>277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31672</v>
      </c>
      <c r="AG88" s="959"/>
      <c r="AH88" s="959"/>
      <c r="AI88" s="959"/>
      <c r="AJ88" s="959"/>
      <c r="AK88" s="963"/>
      <c r="AL88" s="963"/>
      <c r="AM88" s="963"/>
      <c r="AN88" s="963"/>
      <c r="AO88" s="963"/>
      <c r="AP88" s="959">
        <v>689</v>
      </c>
      <c r="AQ88" s="959"/>
      <c r="AR88" s="959"/>
      <c r="AS88" s="959"/>
      <c r="AT88" s="959"/>
      <c r="AU88" s="959">
        <v>277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t="s">
        <v>545</v>
      </c>
      <c r="CX102" s="953"/>
      <c r="CY102" s="953"/>
      <c r="CZ102" s="953"/>
      <c r="DA102" s="954"/>
      <c r="DB102" s="952">
        <v>374</v>
      </c>
      <c r="DC102" s="953"/>
      <c r="DD102" s="953"/>
      <c r="DE102" s="953"/>
      <c r="DF102" s="954"/>
      <c r="DG102" s="952" t="s">
        <v>545</v>
      </c>
      <c r="DH102" s="953"/>
      <c r="DI102" s="953"/>
      <c r="DJ102" s="953"/>
      <c r="DK102" s="954"/>
      <c r="DL102" s="952" t="s">
        <v>545</v>
      </c>
      <c r="DM102" s="953"/>
      <c r="DN102" s="953"/>
      <c r="DO102" s="953"/>
      <c r="DP102" s="954"/>
      <c r="DQ102" s="952" t="s">
        <v>545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2588555</v>
      </c>
      <c r="AB110" s="889"/>
      <c r="AC110" s="889"/>
      <c r="AD110" s="889"/>
      <c r="AE110" s="890"/>
      <c r="AF110" s="891">
        <v>2589001</v>
      </c>
      <c r="AG110" s="889"/>
      <c r="AH110" s="889"/>
      <c r="AI110" s="889"/>
      <c r="AJ110" s="890"/>
      <c r="AK110" s="891">
        <v>2503940</v>
      </c>
      <c r="AL110" s="889"/>
      <c r="AM110" s="889"/>
      <c r="AN110" s="889"/>
      <c r="AO110" s="890"/>
      <c r="AP110" s="892">
        <v>13.2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25589162</v>
      </c>
      <c r="BR110" s="842"/>
      <c r="BS110" s="842"/>
      <c r="BT110" s="842"/>
      <c r="BU110" s="842"/>
      <c r="BV110" s="842">
        <v>23590619</v>
      </c>
      <c r="BW110" s="842"/>
      <c r="BX110" s="842"/>
      <c r="BY110" s="842"/>
      <c r="BZ110" s="842"/>
      <c r="CA110" s="842">
        <v>21868128</v>
      </c>
      <c r="CB110" s="842"/>
      <c r="CC110" s="842"/>
      <c r="CD110" s="842"/>
      <c r="CE110" s="842"/>
      <c r="CF110" s="866">
        <v>115.6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123330</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5520119</v>
      </c>
      <c r="BR112" s="817"/>
      <c r="BS112" s="817"/>
      <c r="BT112" s="817"/>
      <c r="BU112" s="817"/>
      <c r="BV112" s="817">
        <v>4629467</v>
      </c>
      <c r="BW112" s="817"/>
      <c r="BX112" s="817"/>
      <c r="BY112" s="817"/>
      <c r="BZ112" s="817"/>
      <c r="CA112" s="817">
        <v>5289886</v>
      </c>
      <c r="CB112" s="817"/>
      <c r="CC112" s="817"/>
      <c r="CD112" s="817"/>
      <c r="CE112" s="817"/>
      <c r="CF112" s="875">
        <v>28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349530</v>
      </c>
      <c r="AB113" s="919"/>
      <c r="AC113" s="919"/>
      <c r="AD113" s="919"/>
      <c r="AE113" s="920"/>
      <c r="AF113" s="921">
        <v>285732</v>
      </c>
      <c r="AG113" s="919"/>
      <c r="AH113" s="919"/>
      <c r="AI113" s="919"/>
      <c r="AJ113" s="920"/>
      <c r="AK113" s="921">
        <v>276695</v>
      </c>
      <c r="AL113" s="919"/>
      <c r="AM113" s="919"/>
      <c r="AN113" s="919"/>
      <c r="AO113" s="920"/>
      <c r="AP113" s="922">
        <v>1.5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2393</v>
      </c>
      <c r="BR113" s="817"/>
      <c r="BS113" s="817"/>
      <c r="BT113" s="817"/>
      <c r="BU113" s="817"/>
      <c r="BV113" s="817" t="s">
        <v>122</v>
      </c>
      <c r="BW113" s="817"/>
      <c r="BX113" s="817"/>
      <c r="BY113" s="817"/>
      <c r="BZ113" s="817"/>
      <c r="CA113" s="817">
        <v>277146</v>
      </c>
      <c r="CB113" s="817"/>
      <c r="CC113" s="817"/>
      <c r="CD113" s="817"/>
      <c r="CE113" s="817"/>
      <c r="CF113" s="875">
        <v>1.5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2400</v>
      </c>
      <c r="AB114" s="780"/>
      <c r="AC114" s="780"/>
      <c r="AD114" s="780"/>
      <c r="AE114" s="781"/>
      <c r="AF114" s="782">
        <v>2399</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3803947</v>
      </c>
      <c r="BR114" s="817"/>
      <c r="BS114" s="817"/>
      <c r="BT114" s="817"/>
      <c r="BU114" s="817"/>
      <c r="BV114" s="817">
        <v>3904118</v>
      </c>
      <c r="BW114" s="817"/>
      <c r="BX114" s="817"/>
      <c r="BY114" s="817"/>
      <c r="BZ114" s="817"/>
      <c r="CA114" s="817">
        <v>4080358</v>
      </c>
      <c r="CB114" s="817"/>
      <c r="CC114" s="817"/>
      <c r="CD114" s="817"/>
      <c r="CE114" s="817"/>
      <c r="CF114" s="875">
        <v>21.6</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74889</v>
      </c>
      <c r="BR115" s="817"/>
      <c r="BS115" s="817"/>
      <c r="BT115" s="817"/>
      <c r="BU115" s="817"/>
      <c r="BV115" s="817">
        <v>74637</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123330</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2940485</v>
      </c>
      <c r="AB117" s="903"/>
      <c r="AC117" s="903"/>
      <c r="AD117" s="903"/>
      <c r="AE117" s="904"/>
      <c r="AF117" s="905">
        <v>2877132</v>
      </c>
      <c r="AG117" s="903"/>
      <c r="AH117" s="903"/>
      <c r="AI117" s="903"/>
      <c r="AJ117" s="904"/>
      <c r="AK117" s="905">
        <v>2780635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35113840</v>
      </c>
      <c r="BR119" s="845"/>
      <c r="BS119" s="845"/>
      <c r="BT119" s="845"/>
      <c r="BU119" s="845"/>
      <c r="BV119" s="845">
        <v>32198841</v>
      </c>
      <c r="BW119" s="845"/>
      <c r="BX119" s="845"/>
      <c r="BY119" s="845"/>
      <c r="BZ119" s="845"/>
      <c r="CA119" s="845">
        <v>31515518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8387816</v>
      </c>
      <c r="BR120" s="842"/>
      <c r="BS120" s="842"/>
      <c r="BT120" s="842"/>
      <c r="BU120" s="842"/>
      <c r="BV120" s="842">
        <v>8497536</v>
      </c>
      <c r="BW120" s="842"/>
      <c r="BX120" s="842"/>
      <c r="BY120" s="842"/>
      <c r="BZ120" s="842"/>
      <c r="CA120" s="842">
        <v>9079895</v>
      </c>
      <c r="CB120" s="842"/>
      <c r="CC120" s="842"/>
      <c r="CD120" s="842"/>
      <c r="CE120" s="842"/>
      <c r="CF120" s="866">
        <v>48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5484980</v>
      </c>
      <c r="DH120" s="842"/>
      <c r="DI120" s="842"/>
      <c r="DJ120" s="842"/>
      <c r="DK120" s="842"/>
      <c r="DL120" s="842">
        <v>4589986</v>
      </c>
      <c r="DM120" s="842"/>
      <c r="DN120" s="842"/>
      <c r="DO120" s="842"/>
      <c r="DP120" s="842"/>
      <c r="DQ120" s="842">
        <v>5249375</v>
      </c>
      <c r="DR120" s="842"/>
      <c r="DS120" s="842"/>
      <c r="DT120" s="842"/>
      <c r="DU120" s="842"/>
      <c r="DV120" s="843">
        <v>27.8</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5121930</v>
      </c>
      <c r="BR121" s="817"/>
      <c r="BS121" s="817"/>
      <c r="BT121" s="817"/>
      <c r="BU121" s="817"/>
      <c r="BV121" s="817">
        <v>4788222</v>
      </c>
      <c r="BW121" s="817"/>
      <c r="BX121" s="817"/>
      <c r="BY121" s="817"/>
      <c r="BZ121" s="817"/>
      <c r="CA121" s="817">
        <v>5342909</v>
      </c>
      <c r="CB121" s="817"/>
      <c r="CC121" s="817"/>
      <c r="CD121" s="817"/>
      <c r="CE121" s="817"/>
      <c r="CF121" s="875">
        <v>28.3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35139</v>
      </c>
      <c r="DH121" s="817"/>
      <c r="DI121" s="817"/>
      <c r="DJ121" s="817"/>
      <c r="DK121" s="817"/>
      <c r="DL121" s="817">
        <v>39481</v>
      </c>
      <c r="DM121" s="817"/>
      <c r="DN121" s="817"/>
      <c r="DO121" s="817"/>
      <c r="DP121" s="817"/>
      <c r="DQ121" s="817">
        <v>40511</v>
      </c>
      <c r="DR121" s="817"/>
      <c r="DS121" s="817"/>
      <c r="DT121" s="817"/>
      <c r="DU121" s="817"/>
      <c r="DV121" s="794">
        <v>0.2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23526625</v>
      </c>
      <c r="BR122" s="845"/>
      <c r="BS122" s="845"/>
      <c r="BT122" s="845"/>
      <c r="BU122" s="845"/>
      <c r="BV122" s="845">
        <v>22387852</v>
      </c>
      <c r="BW122" s="845"/>
      <c r="BX122" s="845"/>
      <c r="BY122" s="845"/>
      <c r="BZ122" s="845"/>
      <c r="CA122" s="845">
        <v>21282200</v>
      </c>
      <c r="CB122" s="845"/>
      <c r="CC122" s="845"/>
      <c r="CD122" s="845"/>
      <c r="CE122" s="845"/>
      <c r="CF122" s="846">
        <v>112.5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37036371</v>
      </c>
      <c r="BR123" s="833"/>
      <c r="BS123" s="833"/>
      <c r="BT123" s="833"/>
      <c r="BU123" s="833"/>
      <c r="BV123" s="833">
        <v>35673610</v>
      </c>
      <c r="BW123" s="833"/>
      <c r="BX123" s="833"/>
      <c r="BY123" s="833"/>
      <c r="BZ123" s="833"/>
      <c r="CA123" s="833">
        <v>35705004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74889</v>
      </c>
      <c r="DH126" s="817"/>
      <c r="DI126" s="817"/>
      <c r="DJ126" s="817"/>
      <c r="DK126" s="817"/>
      <c r="DL126" s="817">
        <v>74637</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451577</v>
      </c>
      <c r="AB128" s="801"/>
      <c r="AC128" s="801"/>
      <c r="AD128" s="801"/>
      <c r="AE128" s="802"/>
      <c r="AF128" s="803">
        <v>454506</v>
      </c>
      <c r="AG128" s="801"/>
      <c r="AH128" s="801"/>
      <c r="AI128" s="801"/>
      <c r="AJ128" s="802"/>
      <c r="AK128" s="803">
        <v>404499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19881579</v>
      </c>
      <c r="AB129" s="780"/>
      <c r="AC129" s="780"/>
      <c r="AD129" s="780"/>
      <c r="AE129" s="781"/>
      <c r="AF129" s="782">
        <v>20327354</v>
      </c>
      <c r="AG129" s="780"/>
      <c r="AH129" s="780"/>
      <c r="AI129" s="780"/>
      <c r="AJ129" s="781"/>
      <c r="AK129" s="782">
        <v>20681027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1851653</v>
      </c>
      <c r="AB130" s="780"/>
      <c r="AC130" s="780"/>
      <c r="AD130" s="780"/>
      <c r="AE130" s="781"/>
      <c r="AF130" s="782">
        <v>1841544</v>
      </c>
      <c r="AG130" s="780"/>
      <c r="AH130" s="780"/>
      <c r="AI130" s="780"/>
      <c r="AJ130" s="781"/>
      <c r="AK130" s="782">
        <v>1771430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18029926</v>
      </c>
      <c r="AB131" s="764"/>
      <c r="AC131" s="764"/>
      <c r="AD131" s="764"/>
      <c r="AE131" s="765"/>
      <c r="AF131" s="766">
        <v>18485810</v>
      </c>
      <c r="AG131" s="764"/>
      <c r="AH131" s="764"/>
      <c r="AI131" s="764"/>
      <c r="AJ131" s="765"/>
      <c r="AK131" s="766">
        <v>18909597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3.5344314059999999</v>
      </c>
      <c r="AB132" s="745"/>
      <c r="AC132" s="745"/>
      <c r="AD132" s="745"/>
      <c r="AE132" s="746"/>
      <c r="AF132" s="747">
        <v>3.1433948530000002</v>
      </c>
      <c r="AG132" s="745"/>
      <c r="AH132" s="745"/>
      <c r="AI132" s="745"/>
      <c r="AJ132" s="746"/>
      <c r="AK132" s="747">
        <v>3.1978768899999999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3.1</v>
      </c>
      <c r="AB133" s="724"/>
      <c r="AC133" s="724"/>
      <c r="AD133" s="724"/>
      <c r="AE133" s="725"/>
      <c r="AF133" s="723">
        <v>3.2</v>
      </c>
      <c r="AG133" s="724"/>
      <c r="AH133" s="724"/>
      <c r="AI133" s="724"/>
      <c r="AJ133" s="725"/>
      <c r="AK133" s="723">
        <v>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6jJV1mB0nCT5mqz1tXmKVfivMCfjGt5jMW+hMexJP3s+RnZ6uvbpQTJdBq0BtFXAdZXERrcdwdVtOV92SuYtA==" saltValue="ws2FXxNdk06L9utDAUJf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uOBEi2CI2JL4yFgMdB0i27ObIE3oHgU6onIFEgGUItuBenMBdXfqOltztUVog60QaajCMZdCzwrZrHjXdkE3rg==" saltValue="MlLffvKiVuepeo3st9+v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hqQ0L9rJdPLbRfS1KPU4J4Wlv0A2YByOVOfob9mwwnT6rBnYinjiuSyD6vj8aBl1YlUnFkSPEpT9qurHUJzUA==" saltValue="Xu6dOvRd4YWVITjwFfhj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6161775</v>
      </c>
      <c r="AP9" s="269">
        <v>62796</v>
      </c>
      <c r="AQ9" s="270">
        <v>80646</v>
      </c>
      <c r="AR9" s="271">
        <v>-22.1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105912</v>
      </c>
      <c r="AP10" s="272">
        <v>1079</v>
      </c>
      <c r="AQ10" s="273">
        <v>6637</v>
      </c>
      <c r="AR10" s="274">
        <v>-83.7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1119</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8</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228814</v>
      </c>
      <c r="AP13" s="272">
        <v>2332</v>
      </c>
      <c r="AQ13" s="273">
        <v>2502</v>
      </c>
      <c r="AR13" s="274">
        <v>-6.8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125576</v>
      </c>
      <c r="AP14" s="272">
        <v>1280</v>
      </c>
      <c r="AQ14" s="273">
        <v>1863</v>
      </c>
      <c r="AR14" s="274">
        <v>-31.3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-240012</v>
      </c>
      <c r="AP15" s="272">
        <v>-2446</v>
      </c>
      <c r="AQ15" s="273">
        <v>-4800</v>
      </c>
      <c r="AR15" s="274">
        <v>-49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6382065</v>
      </c>
      <c r="AP16" s="272">
        <v>65041</v>
      </c>
      <c r="AQ16" s="273">
        <v>87975</v>
      </c>
      <c r="AR16" s="274">
        <v>-26.1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6.28</v>
      </c>
      <c r="AP21" s="286">
        <v>7.71</v>
      </c>
      <c r="AQ21" s="287">
        <v>-1.43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99.4</v>
      </c>
      <c r="AP22" s="291">
        <v>98.3</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2503940</v>
      </c>
      <c r="AP32" s="300">
        <v>25518</v>
      </c>
      <c r="AQ32" s="301">
        <v>41451</v>
      </c>
      <c r="AR32" s="302">
        <v>-38.4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v>35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276695</v>
      </c>
      <c r="AP35" s="300">
        <v>2820</v>
      </c>
      <c r="AQ35" s="301">
        <v>11775</v>
      </c>
      <c r="AR35" s="302">
        <v>-76.099999999999994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486</v>
      </c>
      <c r="AP36" s="300" t="s">
        <v>486</v>
      </c>
      <c r="AQ36" s="301">
        <v>2188</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531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1</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-404499</v>
      </c>
      <c r="AP39" s="300">
        <v>-4122</v>
      </c>
      <c r="AQ39" s="301">
        <v>-5414</v>
      </c>
      <c r="AR39" s="302">
        <v>-23.9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-1771430</v>
      </c>
      <c r="AP40" s="300">
        <v>-18053</v>
      </c>
      <c r="AQ40" s="301">
        <v>-35360</v>
      </c>
      <c r="AR40" s="302">
        <v>-48.9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604706</v>
      </c>
      <c r="AP41" s="300">
        <v>6163</v>
      </c>
      <c r="AQ41" s="301">
        <v>15207</v>
      </c>
      <c r="AR41" s="302">
        <v>-59.5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3405513</v>
      </c>
      <c r="AN51" s="322">
        <v>33974</v>
      </c>
      <c r="AO51" s="323">
        <v>-3.8</v>
      </c>
      <c r="AP51" s="324">
        <v>63812</v>
      </c>
      <c r="AQ51" s="325">
        <v>2.2999999999999998</v>
      </c>
      <c r="AR51" s="326">
        <v>-6.1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1779124</v>
      </c>
      <c r="AN52" s="330">
        <v>17749</v>
      </c>
      <c r="AO52" s="331">
        <v>-22.2</v>
      </c>
      <c r="AP52" s="332">
        <v>33848</v>
      </c>
      <c r="AQ52" s="333">
        <v>-4.2</v>
      </c>
      <c r="AR52" s="334">
        <v>-18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3849248</v>
      </c>
      <c r="AN53" s="322">
        <v>38610</v>
      </c>
      <c r="AO53" s="323">
        <v>13.6</v>
      </c>
      <c r="AP53" s="324">
        <v>54225</v>
      </c>
      <c r="AQ53" s="325">
        <v>-15</v>
      </c>
      <c r="AR53" s="326">
        <v>28.6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2374352</v>
      </c>
      <c r="AN54" s="330">
        <v>23816</v>
      </c>
      <c r="AO54" s="331">
        <v>34.200000000000003</v>
      </c>
      <c r="AP54" s="332">
        <v>27337</v>
      </c>
      <c r="AQ54" s="333">
        <v>-19.2</v>
      </c>
      <c r="AR54" s="334">
        <v>53.4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5682601</v>
      </c>
      <c r="AN55" s="322">
        <v>57377</v>
      </c>
      <c r="AO55" s="323">
        <v>48.6</v>
      </c>
      <c r="AP55" s="324">
        <v>54016</v>
      </c>
      <c r="AQ55" s="325">
        <v>-0.4</v>
      </c>
      <c r="AR55" s="326">
        <v>49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3199526</v>
      </c>
      <c r="AN56" s="330">
        <v>32306</v>
      </c>
      <c r="AO56" s="331">
        <v>35.6</v>
      </c>
      <c r="AP56" s="332">
        <v>28078</v>
      </c>
      <c r="AQ56" s="333">
        <v>2.7</v>
      </c>
      <c r="AR56" s="334">
        <v>32.9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1705293</v>
      </c>
      <c r="AN57" s="322">
        <v>17272</v>
      </c>
      <c r="AO57" s="323">
        <v>-69.900000000000006</v>
      </c>
      <c r="AP57" s="324">
        <v>52786</v>
      </c>
      <c r="AQ57" s="325">
        <v>-2.2999999999999998</v>
      </c>
      <c r="AR57" s="326">
        <v>-67.599999999999994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1325375</v>
      </c>
      <c r="AN58" s="330">
        <v>13424</v>
      </c>
      <c r="AO58" s="331">
        <v>-58.4</v>
      </c>
      <c r="AP58" s="332">
        <v>28742</v>
      </c>
      <c r="AQ58" s="333">
        <v>2.4</v>
      </c>
      <c r="AR58" s="334">
        <v>-60.8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2061685</v>
      </c>
      <c r="AN59" s="322">
        <v>21011</v>
      </c>
      <c r="AO59" s="323">
        <v>21.6</v>
      </c>
      <c r="AP59" s="324">
        <v>58465</v>
      </c>
      <c r="AQ59" s="325">
        <v>10.8</v>
      </c>
      <c r="AR59" s="326">
        <v>10.8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1665869</v>
      </c>
      <c r="AN60" s="330">
        <v>16977</v>
      </c>
      <c r="AO60" s="331">
        <v>26.5</v>
      </c>
      <c r="AP60" s="332">
        <v>34452</v>
      </c>
      <c r="AQ60" s="333">
        <v>19.899999999999999</v>
      </c>
      <c r="AR60" s="334">
        <v>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3340868</v>
      </c>
      <c r="AN61" s="337">
        <v>33649</v>
      </c>
      <c r="AO61" s="338">
        <v>2</v>
      </c>
      <c r="AP61" s="339">
        <v>56661</v>
      </c>
      <c r="AQ61" s="340">
        <v>-0.9</v>
      </c>
      <c r="AR61" s="326">
        <v>2.9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2068849</v>
      </c>
      <c r="AN62" s="330">
        <v>20854</v>
      </c>
      <c r="AO62" s="331">
        <v>3.1</v>
      </c>
      <c r="AP62" s="332">
        <v>30491</v>
      </c>
      <c r="AQ62" s="333">
        <v>0.3</v>
      </c>
      <c r="AR62" s="334">
        <v>2.8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68FXRa0Hdv1Srk2FLwufREzi5XbuTlLFna8qkE7OjG9uDUTzUqYebz50prsp+kuAuMZz8is9RYkMj/ceus8Gg==" saltValue="t1yMaxGfTIxzQV9ElVzx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xYxCp5LNS6Dd3q4nePWRCO9ch62fdphdHHer+bKwHhyxbRD01NFDi2HgU7Om8b3ijuBLVfKwGsR1jKBHslr0gQ==" saltValue="LsTP5yWlLiqepVtXhBVO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DmQ0N/AtHIdo3rL2xOidZjpL/Gswk7Af15eX72MH1PJcLn2sYgohcLBLginB7SEfhEmC1flJwlFv3lxyNYbwg==" saltValue="JPEcI3LJuLR3UREl2VQD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10.46</v>
      </c>
      <c r="G47" s="12">
        <v>12.97</v>
      </c>
      <c r="H47" s="12">
        <v>16.850000000000001</v>
      </c>
      <c r="I47" s="12">
        <v>15.46</v>
      </c>
      <c r="J47" s="13">
        <v>16.920000000000002</v>
      </c>
    </row>
    <row r="48" spans="2:10" ht="57.75" customHeight="1" x14ac:dyDescent="0.15">
      <c r="B48" s="14"/>
      <c r="C48" s="1141" t="s">
        <v>4</v>
      </c>
      <c r="D48" s="1141"/>
      <c r="E48" s="1142"/>
      <c r="F48" s="15">
        <v>4.13</v>
      </c>
      <c r="G48" s="16">
        <v>8.9</v>
      </c>
      <c r="H48" s="16">
        <v>5.97</v>
      </c>
      <c r="I48" s="16">
        <v>5.12</v>
      </c>
      <c r="J48" s="17">
        <v>7.31</v>
      </c>
    </row>
    <row r="49" spans="2:10" ht="57.75" customHeight="1" thickBot="1" x14ac:dyDescent="0.2">
      <c r="B49" s="18"/>
      <c r="C49" s="1143" t="s">
        <v>5</v>
      </c>
      <c r="D49" s="1143"/>
      <c r="E49" s="1144"/>
      <c r="F49" s="19">
        <v>3.54</v>
      </c>
      <c r="G49" s="20">
        <v>9.51</v>
      </c>
      <c r="H49" s="20">
        <v>0.56000000000000005</v>
      </c>
      <c r="I49" s="20" t="s">
        <v>530</v>
      </c>
      <c r="J49" s="21">
        <v>4</v>
      </c>
    </row>
    <row r="50" spans="2:10" x14ac:dyDescent="0.15"/>
  </sheetData>
  <sheetProtection algorithmName="SHA-512" hashValue="as22+6frQyEwU7+2LLsWmr6BHEMEAiANdZBXd1fP+rdUBjp+i/FmMIUv8TTlJEFdBDoMFQETvS9t1RuZ2+8ooA==" saltValue="5kczy2MLjGIJzgOzdVUP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2026-03-12T00:37:35Z</cp:lastPrinted>
  <dcterms:created xsi:type="dcterms:W3CDTF">2026-02-23T07:08:54Z</dcterms:created>
  <dcterms:modified xsi:type="dcterms:W3CDTF">2026-03-13T04:33:27Z</dcterms:modified>
  <cp:category/>
</cp:coreProperties>
</file>