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
    </mc:Choice>
  </mc:AlternateContent>
  <xr:revisionPtr revIDLastSave="0" documentId="13_ncr:1_{6C99B432-6E25-4500-816C-72B2E0AE2360}"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U37" i="10"/>
  <c r="C37" i="10"/>
  <c r="CO36" i="10"/>
  <c r="BW36" i="10"/>
  <c r="BE36" i="10"/>
  <c r="C36" i="10"/>
  <c r="BE35" i="10"/>
  <c r="BW34" i="10"/>
  <c r="BW35" i="10" s="1"/>
  <c r="BE34" i="10"/>
  <c r="C34" i="10"/>
  <c r="C35" i="10" s="1"/>
  <c r="U34" i="10" s="1"/>
  <c r="U35" i="10" s="1"/>
  <c r="U36" i="10" s="1"/>
  <c r="CO34" i="10" l="1"/>
  <c r="CO35"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<sst xmlns="http://schemas.openxmlformats.org/spreadsheetml/2006/main" count="1081" uniqueCount="561">
  <si>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</si>
  <si>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</si>
  <si>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</si>
  <si>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</si>
  <si>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</si>
  <si>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</si>
  <si>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</si>
  <si>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</si>
  <si>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</si>
  <si>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</si>
  <si>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</si>
  <si>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</si>
  <si>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</si>
  <si>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</si>
  <si>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</si>
  <si>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</si>
  <si>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</si>
  <si>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</si>
  <si>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</si>
  <si>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</si>
  <si>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</si>
  <si>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</si>
  <si>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</si>
  <si>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</si>
  <si>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</si>
  <si>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</si>
  <si>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</si>
  <si>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</si>
  <si>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</si>
  <si>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</si>
  <si>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</si>
  <si>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</si>
  <si>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</si>
  <si>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</si>
  <si>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</si>
  <si>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</si>
  <si>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</si>
  <si>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</si>
  <si>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</si>
  <si>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</si>
  <si>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</si>
  <si>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</si>
  <si>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</si>
  <si>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</si>
  <si>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</si>
  <si>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</si>
  <si>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</si>
  <si>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</si>
  <si>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</si>
  <si>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</si>
  <si>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</si>
  <si>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</si>
  <si>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</si>
  <si>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</si>
  <si>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</si>
  <si>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</si>
  <si>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</si>
  <si>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</si>
  <si>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</si>
  <si>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</si>
  <si>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</si>
  <si>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</si>
  <si>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</si>
  <si>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</si>
  <si>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</si>
  <si>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</si>
  <si>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</si>
  <si>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</si>
  <si>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</si>
  <si>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</si>
  <si>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</si>
  <si>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</si>
  <si>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</si>
  <si>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</si>
  <si>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</si>
  <si>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</si>
  <si>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</si>
  <si>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</si>
  <si>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</si>
  <si>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</si>
  <si>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</si>
  <si>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</si>
  <si>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</si>
  <si>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</si>
  <si>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</si>
  <si>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</si>
  <si>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</si>
  <si>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</si>
  <si>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</si>
  <si>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</si>
  <si>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</si>
  <si>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</si>
  <si>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</si>
  <si>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</si>
  <si>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西尾市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</si>
  <si>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</si>
  <si>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</si>
  <si>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</si>
  <si>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</si>
  <si>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</si>
  <si>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</si>
  <si>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</si>
  <si>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</si>
  <si>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</si>
  <si>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</si>
  <si>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</si>
  <si>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</si>
  <si>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</si>
  <si>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</si>
  <si>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</si>
  <si>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</si>
  <si>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</si>
  <si>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</si>
  <si>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</si>
  <si>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</si>
  <si>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</si>
  <si>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</si>
  <si>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</si>
  <si>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</si>
  <si>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</si>
  <si>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</si>
  <si>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</si>
  <si>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</si>
  <si>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</si>
  <si>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</si>
  <si>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</si>
  <si>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</si>
  <si>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</si>
  <si>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</si>
  <si>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</si>
  <si>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</si>
  <si>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</si>
  <si>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</si>
  <si>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</si>
  <si>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</si>
  <si>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</si>
  <si>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</si>
  <si>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</si>
  <si>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</si>
  <si>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</si>
  <si>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</si>
  <si>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</si>
  <si>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</si>
  <si>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</si>
  <si>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</si>
  <si>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</si>
  <si>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</si>
  <si>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</si>
  <si>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</si>
  <si>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</si>
  <si>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</si>
  <si>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</si>
  <si>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</si>
  <si>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</si>
  <si>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</si>
  <si>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</si>
  <si>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</si>
  <si>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</si>
  <si>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</si>
  <si>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</si>
  <si>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</si>
  <si>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</si>
  <si>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</si>
  <si>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</si>
  <si>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</si>
  <si>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</si>
  <si>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</si>
  <si>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</si>
  <si>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</si>
  <si>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</si>
  <si>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</si>
  <si>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</si>
  <si>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</si>
  <si>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</si>
  <si>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</si>
  <si>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</si>
  <si>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</si>
  <si>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</si>
  <si>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</si>
  <si>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</si>
  <si>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</si>
  <si>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</si>
  <si>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</si>
  <si>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</si>
  <si>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</si>
  <si>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</si>
  <si>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</si>
  <si>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</si>
  <si>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</si>
  <si>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</si>
  <si>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</si>
  <si>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</si>
  <si>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</si>
  <si>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</si>
  <si>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</si>
  <si>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</si>
  <si>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</si>
  <si>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</si>
  <si>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</si>
  <si>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</si>
  <si>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</si>
  <si>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</si>
  <si>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</si>
  <si>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愛知県西尾市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</si>
  <si>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</si>
  <si>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</si>
  <si>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</si>
  <si>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</si>
  <si>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</si>
  <si>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</si>
  <si>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</si>
  <si>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</si>
  <si>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</si>
  <si>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</si>
  <si>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</si>
  <si>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</si>
  <si>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</si>
  <si>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</si>
  <si>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</si>
  <si>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</si>
  <si>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</si>
  <si>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</si>
  <si>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</si>
  <si>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</si>
  <si>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</si>
  <si>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</si>
  <si>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</si>
  <si>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</si>
  <si>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</si>
  <si>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</si>
  <si>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</si>
  <si>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</si>
  <si>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</si>
  <si>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</si>
  <si>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</si>
  <si>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</si>
  <si>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</si>
  <si>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</si>
  <si>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</si>
  <si>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</si>
  <si>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</si>
  <si>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</si>
  <si>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</si>
  <si>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</si>
  <si>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</si>
  <si>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</si>
  <si>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</si>
  <si>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</si>
  <si>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</si>
  <si>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</si>
  <si>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</si>
  <si>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</si>
  <si>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</si>
  <si>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</si>
  <si>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</si>
  <si>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</si>
  <si>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</si>
  <si>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</si>
  <si>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</si>
  <si>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</si>
  <si>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</si>
  <si>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</si>
  <si>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</si>
  <si>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</si>
  <si>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</si>
  <si>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</si>
  <si>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</si>
  <si>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</si>
  <si>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</si>
  <si>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</si>
  <si>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</si>
  <si>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</si>
  <si>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</si>
  <si>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</si>
  <si>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</si>
  <si>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</si>
  <si>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</si>
  <si>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</si>
  <si>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</si>
  <si>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</si>
  <si>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</si>
  <si>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</si>
  <si>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</si>
  <si>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</si>
  <si>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</si>
  <si>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</si>
  <si>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</si>
  <si>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</si>
  <si>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</si>
  <si>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</si>
  <si>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</si>
  <si>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</si>
  <si>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</si>
  <si>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</si>
  <si>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</si>
  <si>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</si>
  <si>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</si>
  <si>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</si>
  <si>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</si>
  <si>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</si>
  <si>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</si>
  <si>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</si>
  <si>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</si>
  <si>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</si>
  <si>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</si>
  <si>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</si>
  <si>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</si>
  <si>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</si>
  <si>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</si>
  <si>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</si>
  <si>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</si>
  <si>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</si>
  <si>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</si>
  <si>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</si>
  <si>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</si>
  <si>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</si>
  <si>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</si>
  <si>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</si>
  <si>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</si>
  <si>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</si>
  <si>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</si>
  <si>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</si>
  <si>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</si>
  <si>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</si>
  <si>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</si>
  <si>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</si>
  <si>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</si>
  <si>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</si>
  <si>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</si>
  <si>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</si>
  <si>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</si>
  <si>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</si>
  <si>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</si>
  <si>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</si>
  <si>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</si>
  <si>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</si>
  <si>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</si>
  <si>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</si>
  <si>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</si>
  <si>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</si>
  <si>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</si>
  <si>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</si>
  <si>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</si>
  <si>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</si>
  <si>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</si>
  <si>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</si>
  <si>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</si>
  <si>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</si>
  <si>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</si>
  <si>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</si>
  <si>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</si>
  <si>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</si>
  <si>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</si>
  <si>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</si>
  <si>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愛知県西尾市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</si>
  <si>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</si>
  <si>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</si>
  <si>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</si>
  <si>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</si>
  <si>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</si>
  <si>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</si>
  <si>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</si>
  <si>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</si>
  <si>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</si>
  <si>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</si>
  <si>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</si>
  <si>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</si>
  <si>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</si>
  <si>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</si>
  <si>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</si>
  <si>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</si>
  <si>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</si>
  <si>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</si>
  <si>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</si>
  <si>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</si>
  <si>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佐久島診療所事業特別会計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</si>
  <si>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</si>
  <si>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</si>
  <si>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</si>
  <si>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</si>
  <si>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</si>
  <si>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</si>
  <si>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</si>
  <si>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</si>
  <si>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</si>
  <si>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</si>
  <si>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</si>
  <si>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</si>
  <si>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</si>
  <si>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</si>
  <si>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</si>
  <si>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</si>
  <si>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</si>
  <si>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</si>
  <si>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</si>
  <si>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下水道事業会計</t>
    <phoneticPr fontId="5"/>
  </si>
  <si>
    <t>渡船事業会計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</si>
  <si>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</si>
  <si>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</si>
  <si>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</si>
  <si>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</si>
  <si>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</si>
  <si>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</si>
  <si>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</si>
  <si>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</si>
  <si>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</si>
  <si>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</si>
  <si>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</si>
  <si>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</si>
  <si>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</si>
  <si>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</si>
  <si>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</si>
  <si>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</si>
  <si>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</si>
  <si>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</si>
  <si>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</si>
  <si>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</si>
  <si>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</si>
  <si>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</si>
  <si>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</si>
  <si>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</si>
  <si>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</si>
  <si>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</si>
  <si>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</si>
  <si>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</si>
  <si>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</si>
  <si>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</si>
  <si>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</si>
  <si>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</si>
  <si>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</si>
  <si>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</si>
  <si>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</si>
  <si>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</si>
  <si>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</si>
  <si>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</si>
  <si>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</si>
  <si>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</si>
  <si>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</si>
  <si>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</si>
  <si>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</si>
  <si>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</si>
  <si>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</si>
  <si>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</si>
  <si>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</si>
  <si>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</si>
  <si>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</si>
  <si>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</si>
  <si>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</si>
  <si>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</si>
  <si>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</si>
  <si>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</si>
  <si>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</si>
  <si>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</si>
  <si>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</si>
  <si>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</si>
  <si>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</si>
  <si>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</si>
  <si>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</si>
  <si>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</si>
  <si>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</si>
  <si>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</si>
  <si>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</si>
  <si>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</si>
  <si>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</si>
  <si>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</si>
  <si>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</si>
  <si>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</si>
  <si>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</si>
  <si>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</si>
  <si>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</si>
  <si>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</si>
  <si>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</si>
  <si>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</si>
  <si>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</si>
  <si>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</si>
  <si>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</si>
  <si>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</si>
  <si>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</si>
  <si>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</si>
  <si>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</si>
  <si>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</si>
  <si>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</si>
  <si>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</si>
  <si>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</si>
  <si>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</si>
  <si>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</si>
  <si>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</si>
  <si>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</si>
  <si>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</si>
  <si>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</si>
  <si>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</si>
  <si>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</si>
  <si>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</si>
  <si>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</si>
  <si>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</si>
  <si>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</si>
  <si>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</si>
  <si>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</si>
  <si>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</si>
  <si>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</si>
  <si>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</si>
  <si>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</si>
  <si>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</si>
  <si>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</si>
  <si>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</si>
  <si>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</si>
  <si>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</si>
  <si>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</si>
  <si>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</si>
  <si>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</si>
  <si>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</si>
  <si>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</si>
  <si>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</si>
  <si>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</si>
  <si>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</si>
  <si>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</si>
  <si>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</si>
  <si>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</si>
  <si>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</si>
  <si>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</si>
  <si>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</si>
  <si>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</si>
  <si>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</si>
  <si>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</si>
  <si>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</si>
  <si>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</si>
  <si>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</si>
  <si>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</si>
  <si>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</si>
  <si>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</si>
  <si>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</si>
  <si>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</si>
  <si>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2.41</t>
  </si>
  <si>
    <t>▲ 0.30</t>
  </si>
  <si>
    <t>▲ 1.26</t>
  </si>
  <si>
    <t>水道事業会計</t>
  </si>
  <si>
    <t>一般会計</t>
  </si>
  <si>
    <t>病院事業会計</t>
  </si>
  <si>
    <t>介護保険特別会計</t>
  </si>
  <si>
    <t>国民健康保険特別会計</t>
  </si>
  <si>
    <t>下水道事業会計</t>
  </si>
  <si>
    <t>渡船事業会計</t>
  </si>
  <si>
    <t>後期高齢者医療特別会計</t>
  </si>
  <si>
    <t>その他会計（赤字）</t>
  </si>
  <si>
    <t>その他会計（黒字）</t>
  </si>
  <si>
    <t>R02</t>
    <phoneticPr fontId="5"/>
  </si>
  <si>
    <t>R03</t>
    <phoneticPr fontId="5"/>
  </si>
  <si>
    <t>R04</t>
    <phoneticPr fontId="5"/>
  </si>
  <si>
    <t>R05</t>
    <phoneticPr fontId="5"/>
  </si>
  <si>
    <t>R06</t>
    <phoneticPr fontId="5"/>
  </si>
  <si>
    <t>西尾市土地開発公社</t>
    <rPh sb="0" eb="3">
      <t>ニシオシ</t>
    </rPh>
    <rPh sb="3" eb="7">
      <t>トチカイハツ</t>
    </rPh>
    <rPh sb="7" eb="9">
      <t>コウシャ</t>
    </rPh>
    <phoneticPr fontId="10"/>
  </si>
  <si>
    <t>一色さかなセンター</t>
    <rPh sb="0" eb="2">
      <t>イシキ</t>
    </rPh>
    <phoneticPr fontId="10"/>
  </si>
  <si>
    <t>-</t>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</si>
  <si>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10"/>
  </si>
  <si>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</si>
  <si>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西尾市広域新焼却施設整備基金</t>
    <rPh sb="0" eb="3">
      <t>ニシオシ</t>
    </rPh>
    <phoneticPr fontId="5"/>
  </si>
  <si>
    <t>西尾市体育施設整備基金</t>
    <phoneticPr fontId="5"/>
  </si>
  <si>
    <t>西尾市民病院施設等整備基金</t>
    <phoneticPr fontId="2"/>
  </si>
  <si>
    <t>西尾市教育振興基金</t>
    <phoneticPr fontId="2"/>
  </si>
  <si>
    <t>西尾市地域福祉基金</t>
    <rPh sb="0" eb="3">
      <t>ニシオシ</t>
    </rPh>
    <rPh sb="3" eb="5">
      <t>チイキ</t>
    </rPh>
    <rPh sb="5" eb="7">
      <t>フクシ</t>
    </rPh>
    <rPh sb="7" eb="9">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</si>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</sst>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60285</c:v>
                </c:pt>
                <c:pt idx="1">
                  <c:v>52714</c:v>
                </c:pt>
                <c:pt idx="2">
                  <c:v>46001</c:v>
                </c:pt>
                <c:pt idx="3">
                  <c:v>52878</c:v>
                </c:pt>
                <c:pt idx="4">
                  <c:v>57911</c:v>
                </c:pt>
              </c:numCache>
            </c:numRef>
          </c:val>
          <c:smooth val="0"/>
          <c:extLst>
            <c:ext xmlns:c16="http://schemas.microsoft.com/office/drawing/2014/chart" uri="{C3380CC4-5D6E-409C-BE32-E72D297353CC}">
              <c16:uniqueId val="{00000000-389B-4B95-8222-E3A55A4AFB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50201</c:v>
                </c:pt>
                <c:pt idx="1">
                  <c:v>52250</c:v>
                </c:pt>
                <c:pt idx="2">
                  <c:v>41371</c:v>
                </c:pt>
                <c:pt idx="3">
                  <c:v>42303</c:v>
                </c:pt>
                <c:pt idx="4">
                  <c:v>88752</c:v>
                </c:pt>
              </c:numCache>
            </c:numRef>
          </c:val>
          <c:smooth val="0"/>
          <c:extLst>
            <c:ext xmlns:c16="http://schemas.microsoft.com/office/drawing/2014/chart" uri="{C3380CC4-5D6E-409C-BE32-E72D297353CC}">
              <c16:uniqueId val="{00000001-389B-4B95-8222-E3A55A4AFB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8.27</c:v>
                </c:pt>
                <c:pt idx="1">
                  <c:v>10.18</c:v>
                </c:pt>
                <c:pt idx="2">
                  <c:v>7.9</c:v>
                </c:pt>
                <c:pt idx="3">
                  <c:v>8.74</c:v>
                </c:pt>
                <c:pt idx="4">
                  <c:v>7.22</c:v>
                </c:pt>
              </c:numCache>
            </c:numRef>
          </c:val>
          <c:extLst>
            <c:ext xmlns:c16="http://schemas.microsoft.com/office/drawing/2014/chart" uri="{C3380CC4-5D6E-409C-BE32-E72D297353CC}">
              <c16:uniqueId val="{00000000-3D90-403B-989E-924E32A5C17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18.23</c:v>
                </c:pt>
                <c:pt idx="1">
                  <c:v>18.63</c:v>
                </c:pt>
                <c:pt idx="2">
                  <c:v>18.88</c:v>
                </c:pt>
                <c:pt idx="3">
                  <c:v>17.170000000000002</c:v>
                </c:pt>
                <c:pt idx="4">
                  <c:v>16.809999999999999</c:v>
                </c:pt>
              </c:numCache>
            </c:numRef>
          </c:val>
          <c:extLst>
            <c:ext xmlns:c16="http://schemas.microsoft.com/office/drawing/2014/chart" uri="{C3380CC4-5D6E-409C-BE32-E72D297353CC}">
              <c16:uniqueId val="{00000001-3D90-403B-989E-924E32A5C17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0.67</c:v>
                </c:pt>
                <c:pt idx="1">
                  <c:v>2.5099999999999998</c:v>
                </c:pt>
                <c:pt idx="2">
                  <c:v>-2.41</c:v>
                </c:pt>
                <c:pt idx="3">
                  <c:v>-0.3</c:v>
                </c:pt>
                <c:pt idx="4">
                  <c:v>-1.26</c:v>
                </c:pt>
              </c:numCache>
            </c:numRef>
          </c:val>
          <c:smooth val="0"/>
          <c:extLst>
            <c:ext xmlns:c16="http://schemas.microsoft.com/office/drawing/2014/chart" uri="{C3380CC4-5D6E-409C-BE32-E72D297353CC}">
              <c16:uniqueId val="{00000002-3D90-403B-989E-924E32A5C17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0.02</c:v>
                </c:pt>
                <c:pt idx="4">
                  <c:v>#N/A</c:v>
                </c:pt>
                <c:pt idx="5">
                  <c:v>0.04</c:v>
                </c:pt>
                <c:pt idx="6">
                  <c:v>#N/A</c:v>
                </c:pt>
                <c:pt idx="7">
                  <c:v>0.03</c:v>
                </c:pt>
                <c:pt idx="8">
                  <c:v>#N/A</c:v>
                </c:pt>
                <c:pt idx="9">
                  <c:v>0.02</c:v>
                </c:pt>
              </c:numCache>
            </c:numRef>
          </c:val>
          <c:extLst>
            <c:ext xmlns:c16="http://schemas.microsoft.com/office/drawing/2014/chart" uri="{C3380CC4-5D6E-409C-BE32-E72D297353CC}">
              <c16:uniqueId val="{00000000-A826-4125-8B31-94B1BEE687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826-4125-8B31-94B1BEE687B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0.04</c:v>
                </c:pt>
                <c:pt idx="4">
                  <c:v>#N/A</c:v>
                </c:pt>
                <c:pt idx="5">
                  <c:v>0.04</c:v>
                </c:pt>
                <c:pt idx="6">
                  <c:v>#N/A</c:v>
                </c:pt>
                <c:pt idx="7">
                  <c:v>0.03</c:v>
                </c:pt>
                <c:pt idx="8">
                  <c:v>#N/A</c:v>
                </c:pt>
                <c:pt idx="9">
                  <c:v>0.03</c:v>
                </c:pt>
              </c:numCache>
            </c:numRef>
          </c:val>
          <c:extLst>
            <c:ext xmlns:c16="http://schemas.microsoft.com/office/drawing/2014/chart" uri="{C3380CC4-5D6E-409C-BE32-E72D297353CC}">
              <c16:uniqueId val="{00000002-A826-4125-8B31-94B1BEE687B5}"/>
            </c:ext>
          </c:extLst>
        </c:ser>
        <c:ser>
          <c:idx val="3"/>
          <c:order val="3"/>
          <c:tx>
            <c:strRef>
              <c:f>データシート!$A$30</c:f>
              <c:strCache>
                <c:ptCount val="1"/>
                <c:pt idx="0">
                  <c:v>渡船事業会計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0.41</c:v>
                </c:pt>
                <c:pt idx="2">
                  <c:v>#N/A</c:v>
                </c:pt>
                <c:pt idx="3">
                  <c:v>0.34</c:v>
                </c:pt>
                <c:pt idx="4">
                  <c:v>#N/A</c:v>
                </c:pt>
                <c:pt idx="5">
                  <c:v>0.35</c:v>
                </c:pt>
                <c:pt idx="6">
                  <c:v>#N/A</c:v>
                </c:pt>
                <c:pt idx="7">
                  <c:v>0.34</c:v>
                </c:pt>
                <c:pt idx="8">
                  <c:v>#N/A</c:v>
                </c:pt>
                <c:pt idx="9">
                  <c:v>0.35</c:v>
                </c:pt>
              </c:numCache>
            </c:numRef>
          </c:val>
          <c:extLst>
            <c:ext xmlns:c16="http://schemas.microsoft.com/office/drawing/2014/chart" uri="{C3380CC4-5D6E-409C-BE32-E72D297353CC}">
              <c16:uniqueId val="{00000003-A826-4125-8B31-94B1BEE687B5}"/>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0.39</c:v>
                </c:pt>
                <c:pt idx="2">
                  <c:v>#N/A</c:v>
                </c:pt>
                <c:pt idx="3">
                  <c:v>0.35</c:v>
                </c:pt>
                <c:pt idx="4">
                  <c:v>#N/A</c:v>
                </c:pt>
                <c:pt idx="5">
                  <c:v>0.64</c:v>
                </c:pt>
                <c:pt idx="6">
                  <c:v>#N/A</c:v>
                </c:pt>
                <c:pt idx="7">
                  <c:v>0.83</c:v>
                </c:pt>
                <c:pt idx="8">
                  <c:v>#N/A</c:v>
                </c:pt>
                <c:pt idx="9">
                  <c:v>0.83</c:v>
                </c:pt>
              </c:numCache>
            </c:numRef>
          </c:val>
          <c:extLst>
            <c:ext xmlns:c16="http://schemas.microsoft.com/office/drawing/2014/chart" uri="{C3380CC4-5D6E-409C-BE32-E72D297353CC}">
              <c16:uniqueId val="{00000004-A826-4125-8B31-94B1BEE687B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1.37</c:v>
                </c:pt>
                <c:pt idx="2">
                  <c:v>#N/A</c:v>
                </c:pt>
                <c:pt idx="3">
                  <c:v>1.28</c:v>
                </c:pt>
                <c:pt idx="4">
                  <c:v>#N/A</c:v>
                </c:pt>
                <c:pt idx="5">
                  <c:v>1.81</c:v>
                </c:pt>
                <c:pt idx="6">
                  <c:v>#N/A</c:v>
                </c:pt>
                <c:pt idx="7">
                  <c:v>1.1599999999999999</c:v>
                </c:pt>
                <c:pt idx="8">
                  <c:v>#N/A</c:v>
                </c:pt>
                <c:pt idx="9">
                  <c:v>1.1000000000000001</c:v>
                </c:pt>
              </c:numCache>
            </c:numRef>
          </c:val>
          <c:extLst>
            <c:ext xmlns:c16="http://schemas.microsoft.com/office/drawing/2014/chart" uri="{C3380CC4-5D6E-409C-BE32-E72D297353CC}">
              <c16:uniqueId val="{00000005-A826-4125-8B31-94B1BEE687B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2.0099999999999998</c:v>
                </c:pt>
                <c:pt idx="2">
                  <c:v>#N/A</c:v>
                </c:pt>
                <c:pt idx="3">
                  <c:v>1.28</c:v>
                </c:pt>
                <c:pt idx="4">
                  <c:v>#N/A</c:v>
                </c:pt>
                <c:pt idx="5">
                  <c:v>1.91</c:v>
                </c:pt>
                <c:pt idx="6">
                  <c:v>#N/A</c:v>
                </c:pt>
                <c:pt idx="7">
                  <c:v>1.29</c:v>
                </c:pt>
                <c:pt idx="8">
                  <c:v>#N/A</c:v>
                </c:pt>
                <c:pt idx="9">
                  <c:v>1.54</c:v>
                </c:pt>
              </c:numCache>
            </c:numRef>
          </c:val>
          <c:extLst>
            <c:ext xmlns:c16="http://schemas.microsoft.com/office/drawing/2014/chart" uri="{C3380CC4-5D6E-409C-BE32-E72D297353CC}">
              <c16:uniqueId val="{00000006-A826-4125-8B31-94B1BEE687B5}"/>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2.61</c:v>
                </c:pt>
                <c:pt idx="2">
                  <c:v>#N/A</c:v>
                </c:pt>
                <c:pt idx="3">
                  <c:v>5.0999999999999996</c:v>
                </c:pt>
                <c:pt idx="4">
                  <c:v>#N/A</c:v>
                </c:pt>
                <c:pt idx="5">
                  <c:v>6.36</c:v>
                </c:pt>
                <c:pt idx="6">
                  <c:v>#N/A</c:v>
                </c:pt>
                <c:pt idx="7">
                  <c:v>6.77</c:v>
                </c:pt>
                <c:pt idx="8">
                  <c:v>#N/A</c:v>
                </c:pt>
                <c:pt idx="9">
                  <c:v>4.5599999999999996</c:v>
                </c:pt>
              </c:numCache>
            </c:numRef>
          </c:val>
          <c:extLst>
            <c:ext xmlns:c16="http://schemas.microsoft.com/office/drawing/2014/chart" uri="{C3380CC4-5D6E-409C-BE32-E72D297353CC}">
              <c16:uniqueId val="{00000007-A826-4125-8B31-94B1BEE687B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8.24</c:v>
                </c:pt>
                <c:pt idx="2">
                  <c:v>#N/A</c:v>
                </c:pt>
                <c:pt idx="3">
                  <c:v>10.15</c:v>
                </c:pt>
                <c:pt idx="4">
                  <c:v>#N/A</c:v>
                </c:pt>
                <c:pt idx="5">
                  <c:v>7.85</c:v>
                </c:pt>
                <c:pt idx="6">
                  <c:v>#N/A</c:v>
                </c:pt>
                <c:pt idx="7">
                  <c:v>8.6999999999999993</c:v>
                </c:pt>
                <c:pt idx="8">
                  <c:v>#N/A</c:v>
                </c:pt>
                <c:pt idx="9">
                  <c:v>7.19</c:v>
                </c:pt>
              </c:numCache>
            </c:numRef>
          </c:val>
          <c:extLst>
            <c:ext xmlns:c16="http://schemas.microsoft.com/office/drawing/2014/chart" uri="{C3380CC4-5D6E-409C-BE32-E72D297353CC}">
              <c16:uniqueId val="{00000008-A826-4125-8B31-94B1BEE687B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8.9600000000000009</c:v>
                </c:pt>
                <c:pt idx="2">
                  <c:v>#N/A</c:v>
                </c:pt>
                <c:pt idx="3">
                  <c:v>9.11</c:v>
                </c:pt>
                <c:pt idx="4">
                  <c:v>#N/A</c:v>
                </c:pt>
                <c:pt idx="5">
                  <c:v>9.56</c:v>
                </c:pt>
                <c:pt idx="6">
                  <c:v>#N/A</c:v>
                </c:pt>
                <c:pt idx="7">
                  <c:v>9.44</c:v>
                </c:pt>
                <c:pt idx="8">
                  <c:v>#N/A</c:v>
                </c:pt>
                <c:pt idx="9">
                  <c:v>8.4600000000000009</c:v>
                </c:pt>
              </c:numCache>
            </c:numRef>
          </c:val>
          <c:extLst>
            <c:ext xmlns:c16="http://schemas.microsoft.com/office/drawing/2014/chart" uri="{C3380CC4-5D6E-409C-BE32-E72D297353CC}">
              <c16:uniqueId val="{00000009-A826-4125-8B31-94B1BEE687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4085</c:v>
                </c:pt>
                <c:pt idx="5">
                  <c:v>4020</c:v>
                </c:pt>
                <c:pt idx="8">
                  <c:v>4030</c:v>
                </c:pt>
                <c:pt idx="11">
                  <c:v>3912</c:v>
                </c:pt>
                <c:pt idx="14">
                  <c:v>3639</c:v>
                </c:pt>
              </c:numCache>
            </c:numRef>
          </c:val>
          <c:extLst>
            <c:ext xmlns:c16="http://schemas.microsoft.com/office/drawing/2014/chart" uri="{C3380CC4-5D6E-409C-BE32-E72D297353CC}">
              <c16:uniqueId val="{00000000-859E-42AB-B514-596419CC566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59E-42AB-B514-596419CC566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59E-42AB-B514-596419CC566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37</c:v>
                </c:pt>
                <c:pt idx="3">
                  <c:v>37</c:v>
                </c:pt>
                <c:pt idx="6">
                  <c:v>37</c:v>
                </c:pt>
                <c:pt idx="9">
                  <c:v>37</c:v>
                </c:pt>
                <c:pt idx="12">
                  <c:v>37</c:v>
                </c:pt>
              </c:numCache>
            </c:numRef>
          </c:val>
          <c:extLst>
            <c:ext xmlns:c16="http://schemas.microsoft.com/office/drawing/2014/chart" uri="{C3380CC4-5D6E-409C-BE32-E72D297353CC}">
              <c16:uniqueId val="{00000003-859E-42AB-B514-596419CC566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1242</c:v>
                </c:pt>
                <c:pt idx="3">
                  <c:v>1131</c:v>
                </c:pt>
                <c:pt idx="6">
                  <c:v>1105</c:v>
                </c:pt>
                <c:pt idx="9">
                  <c:v>1244</c:v>
                </c:pt>
                <c:pt idx="12">
                  <c:v>1228</c:v>
                </c:pt>
              </c:numCache>
            </c:numRef>
          </c:val>
          <c:extLst>
            <c:ext xmlns:c16="http://schemas.microsoft.com/office/drawing/2014/chart" uri="{C3380CC4-5D6E-409C-BE32-E72D297353CC}">
              <c16:uniqueId val="{00000004-859E-42AB-B514-596419CC566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59E-42AB-B514-596419CC566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59E-42AB-B514-596419CC566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3223</c:v>
                </c:pt>
                <c:pt idx="3">
                  <c:v>3205</c:v>
                </c:pt>
                <c:pt idx="6">
                  <c:v>3388</c:v>
                </c:pt>
                <c:pt idx="9">
                  <c:v>3443</c:v>
                </c:pt>
                <c:pt idx="12">
                  <c:v>3400</c:v>
                </c:pt>
              </c:numCache>
            </c:numRef>
          </c:val>
          <c:extLst>
            <c:ext xmlns:c16="http://schemas.microsoft.com/office/drawing/2014/chart" uri="{C3380CC4-5D6E-409C-BE32-E72D297353CC}">
              <c16:uniqueId val="{00000007-859E-42AB-B514-596419CC566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417</c:v>
                </c:pt>
                <c:pt idx="2">
                  <c:v>#N/A</c:v>
                </c:pt>
                <c:pt idx="3">
                  <c:v>#N/A</c:v>
                </c:pt>
                <c:pt idx="4">
                  <c:v>353</c:v>
                </c:pt>
                <c:pt idx="5">
                  <c:v>#N/A</c:v>
                </c:pt>
                <c:pt idx="6">
                  <c:v>#N/A</c:v>
                </c:pt>
                <c:pt idx="7">
                  <c:v>500</c:v>
                </c:pt>
                <c:pt idx="8">
                  <c:v>#N/A</c:v>
                </c:pt>
                <c:pt idx="9">
                  <c:v>#N/A</c:v>
                </c:pt>
                <c:pt idx="10">
                  <c:v>812</c:v>
                </c:pt>
                <c:pt idx="11">
                  <c:v>#N/A</c:v>
                </c:pt>
                <c:pt idx="12">
                  <c:v>#N/A</c:v>
                </c:pt>
                <c:pt idx="13">
                  <c:v>1026</c:v>
                </c:pt>
                <c:pt idx="14">
                  <c:v>#N/A</c:v>
                </c:pt>
              </c:numCache>
            </c:numRef>
          </c:val>
          <c:smooth val="0"/>
          <c:extLst>
            <c:ext xmlns:c16="http://schemas.microsoft.com/office/drawing/2014/chart" uri="{C3380CC4-5D6E-409C-BE32-E72D297353CC}">
              <c16:uniqueId val="{00000008-859E-42AB-B514-596419CC566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33117</c:v>
                </c:pt>
                <c:pt idx="5">
                  <c:v>31888</c:v>
                </c:pt>
                <c:pt idx="8">
                  <c:v>30640</c:v>
                </c:pt>
                <c:pt idx="11">
                  <c:v>29984</c:v>
                </c:pt>
                <c:pt idx="14">
                  <c:v>29516</c:v>
                </c:pt>
              </c:numCache>
            </c:numRef>
          </c:val>
          <c:extLst>
            <c:ext xmlns:c16="http://schemas.microsoft.com/office/drawing/2014/chart" uri="{C3380CC4-5D6E-409C-BE32-E72D297353CC}">
              <c16:uniqueId val="{00000000-6EFB-485C-89E7-EAC92C35AA2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12020</c:v>
                </c:pt>
                <c:pt idx="5">
                  <c:v>10472</c:v>
                </c:pt>
                <c:pt idx="8">
                  <c:v>10699</c:v>
                </c:pt>
                <c:pt idx="11">
                  <c:v>8892</c:v>
                </c:pt>
                <c:pt idx="14">
                  <c:v>7367</c:v>
                </c:pt>
              </c:numCache>
            </c:numRef>
          </c:val>
          <c:extLst>
            <c:ext xmlns:c16="http://schemas.microsoft.com/office/drawing/2014/chart" uri="{C3380CC4-5D6E-409C-BE32-E72D297353CC}">
              <c16:uniqueId val="{00000001-6EFB-485C-89E7-EAC92C35AA2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10669</c:v>
                </c:pt>
                <c:pt idx="5">
                  <c:v>12418</c:v>
                </c:pt>
                <c:pt idx="8">
                  <c:v>13542</c:v>
                </c:pt>
                <c:pt idx="11">
                  <c:v>14015</c:v>
                </c:pt>
                <c:pt idx="14">
                  <c:v>13008</c:v>
                </c:pt>
              </c:numCache>
            </c:numRef>
          </c:val>
          <c:extLst>
            <c:ext xmlns:c16="http://schemas.microsoft.com/office/drawing/2014/chart" uri="{C3380CC4-5D6E-409C-BE32-E72D297353CC}">
              <c16:uniqueId val="{00000002-6EFB-485C-89E7-EAC92C35AA2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EFB-485C-89E7-EAC92C35AA2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EFB-485C-89E7-EAC92C35AA2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FB-485C-89E7-EAC92C35AA2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9006</c:v>
                </c:pt>
                <c:pt idx="3">
                  <c:v>8425</c:v>
                </c:pt>
                <c:pt idx="6">
                  <c:v>8351</c:v>
                </c:pt>
                <c:pt idx="9">
                  <c:v>8608</c:v>
                </c:pt>
                <c:pt idx="12">
                  <c:v>8826</c:v>
                </c:pt>
              </c:numCache>
            </c:numRef>
          </c:val>
          <c:extLst>
            <c:ext xmlns:c16="http://schemas.microsoft.com/office/drawing/2014/chart" uri="{C3380CC4-5D6E-409C-BE32-E72D297353CC}">
              <c16:uniqueId val="{00000006-6EFB-485C-89E7-EAC92C35AA2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457</c:v>
                </c:pt>
                <c:pt idx="3">
                  <c:v>427</c:v>
                </c:pt>
                <c:pt idx="6">
                  <c:v>397</c:v>
                </c:pt>
                <c:pt idx="9">
                  <c:v>366</c:v>
                </c:pt>
                <c:pt idx="12">
                  <c:v>342</c:v>
                </c:pt>
              </c:numCache>
            </c:numRef>
          </c:val>
          <c:extLst>
            <c:ext xmlns:c16="http://schemas.microsoft.com/office/drawing/2014/chart" uri="{C3380CC4-5D6E-409C-BE32-E72D297353CC}">
              <c16:uniqueId val="{00000007-6EFB-485C-89E7-EAC92C35AA2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12568</c:v>
                </c:pt>
                <c:pt idx="3">
                  <c:v>11213</c:v>
                </c:pt>
                <c:pt idx="6">
                  <c:v>10499</c:v>
                </c:pt>
                <c:pt idx="9">
                  <c:v>10331</c:v>
                </c:pt>
                <c:pt idx="12">
                  <c:v>8891</c:v>
                </c:pt>
              </c:numCache>
            </c:numRef>
          </c:val>
          <c:extLst>
            <c:ext xmlns:c16="http://schemas.microsoft.com/office/drawing/2014/chart" uri="{C3380CC4-5D6E-409C-BE32-E72D297353CC}">
              <c16:uniqueId val="{00000008-6EFB-485C-89E7-EAC92C35AA2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297</c:v>
                </c:pt>
                <c:pt idx="3">
                  <c:v>0</c:v>
                </c:pt>
                <c:pt idx="6">
                  <c:v>0</c:v>
                </c:pt>
                <c:pt idx="9">
                  <c:v>0</c:v>
                </c:pt>
                <c:pt idx="12">
                  <c:v>0</c:v>
                </c:pt>
              </c:numCache>
            </c:numRef>
          </c:val>
          <c:extLst>
            <c:ext xmlns:c16="http://schemas.microsoft.com/office/drawing/2014/chart" uri="{C3380CC4-5D6E-409C-BE32-E72D297353CC}">
              <c16:uniqueId val="{00000009-6EFB-485C-89E7-EAC92C35AA2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30514</c:v>
                </c:pt>
                <c:pt idx="3">
                  <c:v>31256</c:v>
                </c:pt>
                <c:pt idx="6">
                  <c:v>31062</c:v>
                </c:pt>
                <c:pt idx="9">
                  <c:v>31140</c:v>
                </c:pt>
                <c:pt idx="12">
                  <c:v>35958</c:v>
                </c:pt>
              </c:numCache>
            </c:numRef>
          </c:val>
          <c:extLst>
            <c:ext xmlns:c16="http://schemas.microsoft.com/office/drawing/2014/chart" uri="{C3380CC4-5D6E-409C-BE32-E72D297353CC}">
              <c16:uniqueId val="{0000000A-6EFB-485C-89E7-EAC92C35AA2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4126</c:v>
                </c:pt>
                <c:pt idx="14">
                  <c:v>#N/A</c:v>
                </c:pt>
              </c:numCache>
            </c:numRef>
          </c:val>
          <c:smooth val="0"/>
          <c:extLst>
            <c:ext xmlns:c16="http://schemas.microsoft.com/office/drawing/2014/chart" uri="{C3380CC4-5D6E-409C-BE32-E72D297353CC}">
              <c16:uniqueId val="{0000000B-6EFB-485C-89E7-EAC92C35AA2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7031</c:v>
                </c:pt>
                <c:pt idx="1">
                  <c:v>6535</c:v>
                </c:pt>
                <c:pt idx="2">
                  <c:v>6553</c:v>
                </c:pt>
              </c:numCache>
            </c:numRef>
          </c:val>
          <c:extLst>
            <c:ext xmlns:c16="http://schemas.microsoft.com/office/drawing/2014/chart" uri="{C3380CC4-5D6E-409C-BE32-E72D297353CC}">
              <c16:uniqueId val="{00000000-C8C6-47BA-8C82-4FD2A300347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43</c:v>
                </c:pt>
                <c:pt idx="1">
                  <c:v>43</c:v>
                </c:pt>
                <c:pt idx="2">
                  <c:v>43</c:v>
                </c:pt>
              </c:numCache>
            </c:numRef>
          </c:val>
          <c:extLst>
            <c:ext xmlns:c16="http://schemas.microsoft.com/office/drawing/2014/chart" uri="{C3380CC4-5D6E-409C-BE32-E72D297353CC}">
              <c16:uniqueId val="{00000001-C8C6-47BA-8C82-4FD2A300347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5112</c:v>
                </c:pt>
                <c:pt idx="1">
                  <c:v>6081</c:v>
                </c:pt>
                <c:pt idx="2">
                  <c:v>5726</c:v>
                </c:pt>
              </c:numCache>
            </c:numRef>
          </c:val>
          <c:extLst>
            <c:ext xmlns:c16="http://schemas.microsoft.com/office/drawing/2014/chart" uri="{C3380CC4-5D6E-409C-BE32-E72D297353CC}">
              <c16:uniqueId val="{00000002-C8C6-47BA-8C82-4FD2A300347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愛知県西尾市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ysClr val="windowText" lastClr="000000"/>
              </a:solidFill>
              <a:effectLst/>
              <a:latin typeface="+mn-ea"/>
              <a:ea typeface="+mn-ea"/>
              <a:cs typeface="+mn-cs"/>
            </a:rPr>
            <a:t>【</a:t>
          </a:r>
          <a:r>
            <a:rPr kumimoji="1" lang="ja-JP" altLang="ja-JP" sz="1200">
              <a:solidFill>
                <a:sysClr val="windowText" lastClr="000000"/>
              </a:solidFill>
              <a:effectLst/>
              <a:latin typeface="+mn-ea"/>
              <a:ea typeface="+mn-ea"/>
              <a:cs typeface="+mn-cs"/>
            </a:rPr>
            <a:t>元利償還金等（</a:t>
          </a:r>
          <a:r>
            <a:rPr kumimoji="1" lang="en-US" altLang="ja-JP" sz="1200">
              <a:solidFill>
                <a:sysClr val="windowText" lastClr="000000"/>
              </a:solidFill>
              <a:effectLst/>
              <a:latin typeface="+mn-ea"/>
              <a:ea typeface="+mn-ea"/>
              <a:cs typeface="+mn-cs"/>
            </a:rPr>
            <a:t>A</a:t>
          </a:r>
          <a:r>
            <a:rPr kumimoji="1" lang="ja-JP" altLang="ja-JP" sz="1200">
              <a:solidFill>
                <a:sysClr val="windowText" lastClr="000000"/>
              </a:solidFill>
              <a:effectLst/>
              <a:latin typeface="+mn-ea"/>
              <a:ea typeface="+mn-ea"/>
              <a:cs typeface="+mn-cs"/>
            </a:rPr>
            <a:t>）</a:t>
          </a:r>
          <a:r>
            <a:rPr kumimoji="1" lang="en-US" altLang="ja-JP" sz="1200">
              <a:solidFill>
                <a:sysClr val="windowText" lastClr="000000"/>
              </a:solidFill>
              <a:effectLst/>
              <a:latin typeface="+mn-ea"/>
              <a:ea typeface="+mn-ea"/>
              <a:cs typeface="+mn-cs"/>
            </a:rPr>
            <a:t>】</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平成</a:t>
          </a:r>
          <a:r>
            <a:rPr kumimoji="1" lang="en-US" altLang="ja-JP" sz="1200">
              <a:solidFill>
                <a:sysClr val="windowText" lastClr="000000"/>
              </a:solidFill>
              <a:effectLst/>
              <a:latin typeface="+mn-ea"/>
              <a:ea typeface="+mn-ea"/>
              <a:cs typeface="+mn-cs"/>
            </a:rPr>
            <a:t>15</a:t>
          </a:r>
          <a:r>
            <a:rPr kumimoji="1" lang="ja-JP" altLang="ja-JP" sz="1200">
              <a:solidFill>
                <a:sysClr val="windowText" lastClr="000000"/>
              </a:solidFill>
              <a:effectLst/>
              <a:latin typeface="+mn-ea"/>
              <a:ea typeface="+mn-ea"/>
              <a:cs typeface="+mn-cs"/>
            </a:rPr>
            <a:t>年度に借り入れた臨時財政対策などに対する地方債の元金償還が完了し、元利償還金が減少した。</a:t>
          </a:r>
          <a:endParaRPr lang="ja-JP" altLang="ja-JP" sz="1200">
            <a:solidFill>
              <a:sysClr val="windowText" lastClr="000000"/>
            </a:solidFill>
            <a:effectLst/>
            <a:latin typeface="+mn-ea"/>
            <a:ea typeface="+mn-ea"/>
          </a:endParaRPr>
        </a:p>
        <a:p>
          <a:r>
            <a:rPr kumimoji="1" lang="en-US" altLang="ja-JP" sz="1200">
              <a:solidFill>
                <a:sysClr val="windowText" lastClr="000000"/>
              </a:solidFill>
              <a:effectLst/>
              <a:latin typeface="+mn-ea"/>
              <a:ea typeface="+mn-ea"/>
              <a:cs typeface="+mn-cs"/>
            </a:rPr>
            <a:t>【</a:t>
          </a:r>
          <a:r>
            <a:rPr kumimoji="1" lang="ja-JP" altLang="ja-JP" sz="1200">
              <a:solidFill>
                <a:sysClr val="windowText" lastClr="000000"/>
              </a:solidFill>
              <a:effectLst/>
              <a:latin typeface="+mn-ea"/>
              <a:ea typeface="+mn-ea"/>
              <a:cs typeface="+mn-cs"/>
            </a:rPr>
            <a:t>算入公債費等（</a:t>
          </a:r>
          <a:r>
            <a:rPr kumimoji="1" lang="en-US" altLang="ja-JP" sz="1200">
              <a:solidFill>
                <a:sysClr val="windowText" lastClr="000000"/>
              </a:solidFill>
              <a:effectLst/>
              <a:latin typeface="+mn-ea"/>
              <a:ea typeface="+mn-ea"/>
              <a:cs typeface="+mn-cs"/>
            </a:rPr>
            <a:t>B</a:t>
          </a:r>
          <a:r>
            <a:rPr kumimoji="1" lang="ja-JP" altLang="ja-JP" sz="1200">
              <a:solidFill>
                <a:sysClr val="windowText" lastClr="000000"/>
              </a:solidFill>
              <a:effectLst/>
              <a:latin typeface="+mn-ea"/>
              <a:ea typeface="+mn-ea"/>
              <a:cs typeface="+mn-cs"/>
            </a:rPr>
            <a:t>）</a:t>
          </a:r>
          <a:r>
            <a:rPr kumimoji="1" lang="en-US" altLang="ja-JP" sz="1200">
              <a:solidFill>
                <a:sysClr val="windowText" lastClr="000000"/>
              </a:solidFill>
              <a:effectLst/>
              <a:latin typeface="+mn-ea"/>
              <a:ea typeface="+mn-ea"/>
              <a:cs typeface="+mn-cs"/>
            </a:rPr>
            <a:t>】</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下水道事業に対する元利償還金に係る繰り出し金が減少し、それに伴いその経費に充当する特定財源が抑制されたことにより減少した。</a:t>
          </a:r>
          <a:endParaRPr lang="ja-JP" altLang="ja-JP" sz="1200">
            <a:solidFill>
              <a:sysClr val="windowText" lastClr="000000"/>
            </a:solidFill>
            <a:effectLst/>
            <a:latin typeface="+mn-ea"/>
            <a:ea typeface="+mn-ea"/>
          </a:endParaRPr>
        </a:p>
        <a:p>
          <a:r>
            <a:rPr kumimoji="1" lang="en-US" altLang="ja-JP" sz="1200">
              <a:solidFill>
                <a:sysClr val="windowText" lastClr="000000"/>
              </a:solidFill>
              <a:effectLst/>
              <a:latin typeface="+mn-ea"/>
              <a:ea typeface="+mn-ea"/>
              <a:cs typeface="+mn-cs"/>
            </a:rPr>
            <a:t>【</a:t>
          </a:r>
          <a:r>
            <a:rPr kumimoji="1" lang="ja-JP" altLang="ja-JP" sz="1200">
              <a:solidFill>
                <a:sysClr val="windowText" lastClr="000000"/>
              </a:solidFill>
              <a:effectLst/>
              <a:latin typeface="+mn-ea"/>
              <a:ea typeface="+mn-ea"/>
              <a:cs typeface="+mn-cs"/>
            </a:rPr>
            <a:t>全体</a:t>
          </a:r>
          <a:r>
            <a:rPr kumimoji="1" lang="en-US" altLang="ja-JP" sz="1200">
              <a:solidFill>
                <a:sysClr val="windowText" lastClr="000000"/>
              </a:solidFill>
              <a:effectLst/>
              <a:latin typeface="+mn-ea"/>
              <a:ea typeface="+mn-ea"/>
              <a:cs typeface="+mn-cs"/>
            </a:rPr>
            <a:t>】</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西尾市総合計画に基づく</a:t>
          </a:r>
          <a:r>
            <a:rPr kumimoji="1" lang="en-US" altLang="ja-JP" sz="1200">
              <a:solidFill>
                <a:sysClr val="windowText" lastClr="000000"/>
              </a:solidFill>
              <a:effectLst/>
              <a:latin typeface="+mn-ea"/>
              <a:ea typeface="+mn-ea"/>
              <a:cs typeface="+mn-cs"/>
            </a:rPr>
            <a:t>3</a:t>
          </a:r>
          <a:r>
            <a:rPr kumimoji="1" lang="ja-JP" altLang="ja-JP" sz="1200">
              <a:solidFill>
                <a:sysClr val="windowText" lastClr="000000"/>
              </a:solidFill>
              <a:effectLst/>
              <a:latin typeface="+mn-ea"/>
              <a:ea typeface="+mn-ea"/>
              <a:cs typeface="+mn-cs"/>
            </a:rPr>
            <a:t>か年実施計画策定時において、次世代に過度な負担を課すことがないよう、健全な財政運営に努める。</a:t>
          </a:r>
          <a:endParaRPr lang="ja-JP" altLang="ja-JP" sz="1200">
            <a:solidFill>
              <a:sysClr val="windowText" lastClr="000000"/>
            </a:solidFill>
            <a:effectLst/>
            <a:latin typeface="+mn-ea"/>
            <a:ea typeface="+mn-ea"/>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mn-lt"/>
              <a:ea typeface="+mn-ea"/>
              <a:cs typeface="+mn-cs"/>
            </a:rPr>
            <a:t>　</a:t>
          </a:r>
          <a:r>
            <a:rPr kumimoji="1" lang="ja-JP" altLang="ja-JP" sz="1200">
              <a:solidFill>
                <a:sysClr val="windowText" lastClr="000000"/>
              </a:solidFill>
              <a:effectLst/>
              <a:latin typeface="+mn-lt"/>
              <a:ea typeface="+mn-ea"/>
              <a:cs typeface="+mn-cs"/>
            </a:rPr>
            <a:t>満期一括償還地方債の借入はない。</a:t>
          </a:r>
          <a:endParaRPr lang="ja-JP" altLang="ja-JP" sz="105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愛知県西尾市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ysClr val="windowText" lastClr="000000"/>
              </a:solidFill>
              <a:effectLst/>
              <a:latin typeface="+mn-ea"/>
              <a:ea typeface="+mn-ea"/>
              <a:cs typeface="+mn-cs"/>
            </a:rPr>
            <a:t>【</a:t>
          </a:r>
          <a:r>
            <a:rPr kumimoji="1" lang="ja-JP" altLang="ja-JP" sz="1200">
              <a:solidFill>
                <a:sysClr val="windowText" lastClr="000000"/>
              </a:solidFill>
              <a:effectLst/>
              <a:latin typeface="+mn-ea"/>
              <a:ea typeface="+mn-ea"/>
              <a:cs typeface="+mn-cs"/>
            </a:rPr>
            <a:t>将来負担額（</a:t>
          </a:r>
          <a:r>
            <a:rPr kumimoji="1" lang="en-US" altLang="ja-JP" sz="1200">
              <a:solidFill>
                <a:sysClr val="windowText" lastClr="000000"/>
              </a:solidFill>
              <a:effectLst/>
              <a:latin typeface="+mn-ea"/>
              <a:ea typeface="+mn-ea"/>
              <a:cs typeface="+mn-cs"/>
            </a:rPr>
            <a:t>A</a:t>
          </a:r>
          <a:r>
            <a:rPr kumimoji="1" lang="ja-JP" altLang="ja-JP" sz="1200">
              <a:solidFill>
                <a:sysClr val="windowText" lastClr="000000"/>
              </a:solidFill>
              <a:effectLst/>
              <a:latin typeface="+mn-ea"/>
              <a:ea typeface="+mn-ea"/>
              <a:cs typeface="+mn-cs"/>
            </a:rPr>
            <a:t>）</a:t>
          </a:r>
          <a:r>
            <a:rPr kumimoji="1" lang="en-US" altLang="ja-JP" sz="1200">
              <a:solidFill>
                <a:sysClr val="windowText" lastClr="000000"/>
              </a:solidFill>
              <a:effectLst/>
              <a:latin typeface="+mn-ea"/>
              <a:ea typeface="+mn-ea"/>
              <a:cs typeface="+mn-cs"/>
            </a:rPr>
            <a:t>】</a:t>
          </a:r>
          <a:endParaRPr lang="ja-JP" altLang="ja-JP" sz="1200">
            <a:solidFill>
              <a:sysClr val="windowText" lastClr="000000"/>
            </a:solidFill>
            <a:effectLst/>
            <a:latin typeface="+mn-ea"/>
            <a:ea typeface="+mn-ea"/>
          </a:endParaRPr>
        </a:p>
        <a:p>
          <a:r>
            <a:rPr kumimoji="1" lang="ja-JP" altLang="en-US" sz="1200">
              <a:solidFill>
                <a:sysClr val="windowText" lastClr="000000"/>
              </a:solidFill>
              <a:effectLst/>
              <a:latin typeface="+mn-ea"/>
              <a:ea typeface="+mn-ea"/>
              <a:cs typeface="+mn-cs"/>
            </a:rPr>
            <a:t>　文化会館長寿命化事業などの財源として、地方債の借入を行ったため、</a:t>
          </a:r>
          <a:r>
            <a:rPr lang="ja-JP" altLang="en-US" sz="1200" b="0" i="0" u="none" strike="noStrike">
              <a:solidFill>
                <a:sysClr val="windowText" lastClr="000000"/>
              </a:solidFill>
              <a:effectLst/>
              <a:latin typeface="+mn-ea"/>
              <a:ea typeface="+mn-ea"/>
              <a:cs typeface="+mn-cs"/>
            </a:rPr>
            <a:t>地方債の現在高が増となり、</a:t>
          </a:r>
          <a:r>
            <a:rPr kumimoji="1" lang="ja-JP" altLang="ja-JP" sz="1200">
              <a:solidFill>
                <a:sysClr val="windowText" lastClr="000000"/>
              </a:solidFill>
              <a:effectLst/>
              <a:latin typeface="+mn-ea"/>
              <a:ea typeface="+mn-ea"/>
              <a:cs typeface="+mn-cs"/>
            </a:rPr>
            <a:t>将来負担額</a:t>
          </a:r>
          <a:r>
            <a:rPr kumimoji="1" lang="ja-JP" altLang="en-US" sz="1200">
              <a:solidFill>
                <a:sysClr val="windowText" lastClr="000000"/>
              </a:solidFill>
              <a:effectLst/>
              <a:latin typeface="+mn-ea"/>
              <a:ea typeface="+mn-ea"/>
              <a:cs typeface="+mn-cs"/>
            </a:rPr>
            <a:t>は増額となった。</a:t>
          </a:r>
          <a:endParaRPr lang="ja-JP" altLang="ja-JP" sz="1200">
            <a:solidFill>
              <a:sysClr val="windowText" lastClr="000000"/>
            </a:solidFill>
            <a:effectLst/>
            <a:latin typeface="+mn-ea"/>
            <a:ea typeface="+mn-ea"/>
          </a:endParaRPr>
        </a:p>
        <a:p>
          <a:r>
            <a:rPr kumimoji="1" lang="en-US" altLang="ja-JP" sz="1200">
              <a:solidFill>
                <a:sysClr val="windowText" lastClr="000000"/>
              </a:solidFill>
              <a:effectLst/>
              <a:latin typeface="+mn-ea"/>
              <a:ea typeface="+mn-ea"/>
              <a:cs typeface="+mn-cs"/>
            </a:rPr>
            <a:t>【</a:t>
          </a:r>
          <a:r>
            <a:rPr kumimoji="1" lang="ja-JP" altLang="ja-JP" sz="1200">
              <a:solidFill>
                <a:sysClr val="windowText" lastClr="000000"/>
              </a:solidFill>
              <a:effectLst/>
              <a:latin typeface="+mn-ea"/>
              <a:ea typeface="+mn-ea"/>
              <a:cs typeface="+mn-cs"/>
            </a:rPr>
            <a:t>充当可能財源等（</a:t>
          </a:r>
          <a:r>
            <a:rPr kumimoji="1" lang="en-US" altLang="ja-JP" sz="1200">
              <a:solidFill>
                <a:sysClr val="windowText" lastClr="000000"/>
              </a:solidFill>
              <a:effectLst/>
              <a:latin typeface="+mn-ea"/>
              <a:ea typeface="+mn-ea"/>
              <a:cs typeface="+mn-cs"/>
            </a:rPr>
            <a:t>B</a:t>
          </a:r>
          <a:r>
            <a:rPr kumimoji="1" lang="ja-JP" altLang="ja-JP" sz="1200">
              <a:solidFill>
                <a:sysClr val="windowText" lastClr="000000"/>
              </a:solidFill>
              <a:effectLst/>
              <a:latin typeface="+mn-ea"/>
              <a:ea typeface="+mn-ea"/>
              <a:cs typeface="+mn-cs"/>
            </a:rPr>
            <a:t>）</a:t>
          </a:r>
          <a:r>
            <a:rPr kumimoji="1" lang="en-US" altLang="ja-JP" sz="1200">
              <a:solidFill>
                <a:sysClr val="windowText" lastClr="000000"/>
              </a:solidFill>
              <a:effectLst/>
              <a:latin typeface="+mn-ea"/>
              <a:ea typeface="+mn-ea"/>
              <a:cs typeface="+mn-cs"/>
            </a:rPr>
            <a:t>】</a:t>
          </a:r>
          <a:endParaRPr lang="ja-JP" altLang="ja-JP" sz="1200">
            <a:solidFill>
              <a:sysClr val="windowText" lastClr="000000"/>
            </a:solidFill>
            <a:effectLst/>
            <a:latin typeface="+mn-ea"/>
            <a:ea typeface="+mn-ea"/>
          </a:endParaRPr>
        </a:p>
        <a:p>
          <a:r>
            <a:rPr kumimoji="1" lang="ja-JP" altLang="en-US" sz="1200">
              <a:solidFill>
                <a:sysClr val="windowText" lastClr="000000"/>
              </a:solidFill>
              <a:effectLst/>
              <a:latin typeface="+mn-ea"/>
              <a:ea typeface="+mn-ea"/>
              <a:cs typeface="+mn-cs"/>
            </a:rPr>
            <a:t>　将来の下水道事業に対する元利償還金に係る繰出金が減少し、それに伴いその経費に充当する特定財源が抑制されたことや、</a:t>
          </a:r>
          <a:r>
            <a:rPr kumimoji="1" lang="ja-JP" altLang="ja-JP" sz="1200">
              <a:solidFill>
                <a:sysClr val="windowText" lastClr="000000"/>
              </a:solidFill>
              <a:effectLst/>
              <a:latin typeface="+mn-ea"/>
              <a:ea typeface="+mn-ea"/>
              <a:cs typeface="+mn-cs"/>
            </a:rPr>
            <a:t>国民健康保険事業安定化基金</a:t>
          </a:r>
          <a:r>
            <a:rPr kumimoji="1" lang="ja-JP" altLang="en-US" sz="1200">
              <a:solidFill>
                <a:sysClr val="windowText" lastClr="000000"/>
              </a:solidFill>
              <a:effectLst/>
              <a:latin typeface="+mn-ea"/>
              <a:ea typeface="+mn-ea"/>
              <a:cs typeface="+mn-cs"/>
            </a:rPr>
            <a:t>、</a:t>
          </a:r>
          <a:r>
            <a:rPr kumimoji="1" lang="ja-JP" altLang="ja-JP" sz="1200">
              <a:solidFill>
                <a:sysClr val="windowText" lastClr="000000"/>
              </a:solidFill>
              <a:effectLst/>
              <a:latin typeface="+mn-ea"/>
              <a:ea typeface="+mn-ea"/>
              <a:cs typeface="+mn-cs"/>
            </a:rPr>
            <a:t>子ども・子育て応援基金</a:t>
          </a:r>
          <a:r>
            <a:rPr kumimoji="1" lang="ja-JP" altLang="en-US" sz="1200">
              <a:solidFill>
                <a:sysClr val="windowText" lastClr="000000"/>
              </a:solidFill>
              <a:effectLst/>
              <a:latin typeface="+mn-ea"/>
              <a:ea typeface="+mn-ea"/>
              <a:cs typeface="+mn-cs"/>
            </a:rPr>
            <a:t>などの基金残高が減となり、</a:t>
          </a:r>
          <a:r>
            <a:rPr kumimoji="1" lang="ja-JP" altLang="ja-JP" sz="1200">
              <a:solidFill>
                <a:sysClr val="windowText" lastClr="000000"/>
              </a:solidFill>
              <a:effectLst/>
              <a:latin typeface="+mn-ea"/>
              <a:ea typeface="+mn-ea"/>
              <a:cs typeface="+mn-cs"/>
            </a:rPr>
            <a:t>充当可能財源等</a:t>
          </a:r>
          <a:r>
            <a:rPr kumimoji="1" lang="ja-JP" altLang="en-US" sz="1200">
              <a:solidFill>
                <a:sysClr val="windowText" lastClr="000000"/>
              </a:solidFill>
              <a:effectLst/>
              <a:latin typeface="+mn-ea"/>
              <a:ea typeface="+mn-ea"/>
              <a:cs typeface="+mn-cs"/>
            </a:rPr>
            <a:t>は減額となった。</a:t>
          </a:r>
          <a:endParaRPr kumimoji="1" lang="en-US" altLang="ja-JP" sz="1200">
            <a:solidFill>
              <a:sysClr val="windowText" lastClr="000000"/>
            </a:solidFill>
            <a:effectLst/>
            <a:latin typeface="+mn-ea"/>
            <a:ea typeface="+mn-ea"/>
            <a:cs typeface="+mn-cs"/>
          </a:endParaRPr>
        </a:p>
        <a:p>
          <a:r>
            <a:rPr kumimoji="1" lang="en-US" altLang="ja-JP" sz="1200">
              <a:solidFill>
                <a:sysClr val="windowText" lastClr="000000"/>
              </a:solidFill>
              <a:effectLst/>
              <a:latin typeface="+mn-ea"/>
              <a:ea typeface="+mn-ea"/>
              <a:cs typeface="+mn-cs"/>
            </a:rPr>
            <a:t>【</a:t>
          </a:r>
          <a:r>
            <a:rPr kumimoji="1" lang="ja-JP" altLang="ja-JP" sz="1200">
              <a:solidFill>
                <a:sysClr val="windowText" lastClr="000000"/>
              </a:solidFill>
              <a:effectLst/>
              <a:latin typeface="+mn-ea"/>
              <a:ea typeface="+mn-ea"/>
              <a:cs typeface="+mn-cs"/>
            </a:rPr>
            <a:t>全体</a:t>
          </a:r>
          <a:r>
            <a:rPr kumimoji="1" lang="en-US" altLang="ja-JP" sz="1200">
              <a:solidFill>
                <a:sysClr val="windowText" lastClr="000000"/>
              </a:solidFill>
              <a:effectLst/>
              <a:latin typeface="+mn-ea"/>
              <a:ea typeface="+mn-ea"/>
              <a:cs typeface="+mn-cs"/>
            </a:rPr>
            <a:t>】</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a:t>
          </a:r>
          <a:r>
            <a:rPr kumimoji="1" lang="en-US" altLang="ja-JP" sz="1200">
              <a:solidFill>
                <a:sysClr val="windowText" lastClr="000000"/>
              </a:solidFill>
              <a:effectLst/>
              <a:latin typeface="+mn-ea"/>
              <a:ea typeface="+mn-ea"/>
              <a:cs typeface="+mn-cs"/>
            </a:rPr>
            <a:t>R6</a:t>
          </a:r>
          <a:r>
            <a:rPr kumimoji="1" lang="ja-JP" altLang="en-US" sz="1200">
              <a:solidFill>
                <a:sysClr val="windowText" lastClr="000000"/>
              </a:solidFill>
              <a:effectLst/>
              <a:latin typeface="+mn-ea"/>
              <a:ea typeface="+mn-ea"/>
              <a:cs typeface="+mn-cs"/>
            </a:rPr>
            <a:t>年度は、上記により、</a:t>
          </a:r>
          <a:r>
            <a:rPr kumimoji="1" lang="ja-JP" altLang="ja-JP" sz="1200">
              <a:solidFill>
                <a:sysClr val="windowText" lastClr="000000"/>
              </a:solidFill>
              <a:effectLst/>
              <a:latin typeface="+mn-ea"/>
              <a:ea typeface="+mn-ea"/>
              <a:cs typeface="+mn-cs"/>
            </a:rPr>
            <a:t>充当可能財源等に対し、将来負担額が上回ったため</a:t>
          </a:r>
          <a:r>
            <a:rPr kumimoji="1" lang="ja-JP" altLang="en-US" sz="1200">
              <a:solidFill>
                <a:sysClr val="windowText" lastClr="000000"/>
              </a:solidFill>
              <a:effectLst/>
              <a:latin typeface="+mn-ea"/>
              <a:ea typeface="+mn-ea"/>
              <a:cs typeface="+mn-cs"/>
            </a:rPr>
            <a:t>、比率の算出があった。</a:t>
          </a:r>
          <a:r>
            <a:rPr kumimoji="1" lang="ja-JP" altLang="ja-JP" sz="1200">
              <a:solidFill>
                <a:sysClr val="windowText" lastClr="000000"/>
              </a:solidFill>
              <a:effectLst/>
              <a:latin typeface="+mn-ea"/>
              <a:ea typeface="+mn-ea"/>
              <a:cs typeface="+mn-cs"/>
            </a:rPr>
            <a:t>今後は公共施設の更新等により</a:t>
          </a:r>
          <a:r>
            <a:rPr kumimoji="1" lang="ja-JP" altLang="en-US" sz="1200">
              <a:solidFill>
                <a:sysClr val="windowText" lastClr="000000"/>
              </a:solidFill>
              <a:effectLst/>
              <a:latin typeface="+mn-ea"/>
              <a:ea typeface="+mn-ea"/>
              <a:cs typeface="+mn-cs"/>
            </a:rPr>
            <a:t>、引き続き</a:t>
          </a:r>
          <a:r>
            <a:rPr kumimoji="1" lang="ja-JP" altLang="ja-JP" sz="1200">
              <a:solidFill>
                <a:sysClr val="windowText" lastClr="000000"/>
              </a:solidFill>
              <a:effectLst/>
              <a:latin typeface="+mn-ea"/>
              <a:ea typeface="+mn-ea"/>
              <a:cs typeface="+mn-cs"/>
            </a:rPr>
            <a:t>公債費の増加が見込まれるが、行財政改革を進め、健全な財政運営に努める。</a:t>
          </a:r>
          <a:endParaRPr lang="ja-JP" altLang="ja-JP" sz="1200">
            <a:solidFill>
              <a:sysClr val="windowText" lastClr="000000"/>
            </a:solidFill>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愛知県西尾市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ea"/>
              <a:ea typeface="+mn-ea"/>
              <a:cs typeface="+mn-cs"/>
            </a:rPr>
            <a:t>（増減理由）</a:t>
          </a:r>
          <a:endParaRPr lang="ja-JP" altLang="ja-JP" sz="1200">
            <a:solidFill>
              <a:sysClr val="windowText" lastClr="000000"/>
            </a:solidFill>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mn-ea"/>
              <a:ea typeface="+mn-ea"/>
              <a:cs typeface="+mn-cs"/>
            </a:rPr>
            <a:t>　今後の施設整備に対応するため、運用利息を含め</a:t>
          </a:r>
          <a:r>
            <a:rPr kumimoji="1" lang="ja-JP" altLang="en-US" sz="1200">
              <a:solidFill>
                <a:sysClr val="windowText" lastClr="000000"/>
              </a:solidFill>
              <a:effectLst/>
              <a:latin typeface="+mn-ea"/>
              <a:ea typeface="+mn-ea"/>
              <a:cs typeface="+mn-cs"/>
            </a:rPr>
            <a:t>、</a:t>
          </a:r>
          <a:r>
            <a:rPr kumimoji="1" lang="ja-JP" altLang="ja-JP" sz="1200">
              <a:solidFill>
                <a:sysClr val="windowText" lastClr="000000"/>
              </a:solidFill>
              <a:effectLst/>
              <a:latin typeface="+mn-ea"/>
              <a:ea typeface="+mn-ea"/>
              <a:cs typeface="+mn-cs"/>
            </a:rPr>
            <a:t>西尾市広域新焼却施設整備基金に</a:t>
          </a:r>
          <a:r>
            <a:rPr lang="en-US" altLang="ja-JP" sz="1200">
              <a:solidFill>
                <a:sysClr val="windowText" lastClr="000000"/>
              </a:solidFill>
              <a:effectLst/>
              <a:latin typeface="+mn-ea"/>
              <a:ea typeface="+mn-ea"/>
              <a:cs typeface="+mn-cs"/>
            </a:rPr>
            <a:t>511,220</a:t>
          </a:r>
          <a:r>
            <a:rPr lang="ja-JP" altLang="ja-JP" sz="1200">
              <a:solidFill>
                <a:sysClr val="windowText" lastClr="000000"/>
              </a:solidFill>
              <a:effectLst/>
              <a:latin typeface="+mn-ea"/>
              <a:ea typeface="+mn-ea"/>
              <a:cs typeface="+mn-cs"/>
            </a:rPr>
            <a:t>千円</a:t>
          </a:r>
          <a:r>
            <a:rPr lang="ja-JP" altLang="en-US" sz="1200">
              <a:solidFill>
                <a:sysClr val="windowText" lastClr="000000"/>
              </a:solidFill>
              <a:effectLst/>
              <a:latin typeface="+mn-ea"/>
              <a:ea typeface="+mn-ea"/>
              <a:cs typeface="+mn-cs"/>
            </a:rPr>
            <a:t>、西尾市体育施設整備基金に</a:t>
          </a:r>
          <a:r>
            <a:rPr lang="en-US" altLang="ja-JP" sz="1200">
              <a:solidFill>
                <a:sysClr val="windowText" lastClr="000000"/>
              </a:solidFill>
              <a:effectLst/>
              <a:latin typeface="+mn-ea"/>
              <a:ea typeface="+mn-ea"/>
              <a:cs typeface="+mn-cs"/>
            </a:rPr>
            <a:t>316,930</a:t>
          </a:r>
          <a:r>
            <a:rPr lang="ja-JP" altLang="en-US" sz="1200">
              <a:solidFill>
                <a:sysClr val="windowText" lastClr="000000"/>
              </a:solidFill>
              <a:effectLst/>
              <a:latin typeface="+mn-ea"/>
              <a:ea typeface="+mn-ea"/>
              <a:cs typeface="+mn-cs"/>
            </a:rPr>
            <a:t>千円</a:t>
          </a:r>
          <a:r>
            <a:rPr kumimoji="1" lang="ja-JP" altLang="ja-JP" sz="1200">
              <a:solidFill>
                <a:sysClr val="windowText" lastClr="000000"/>
              </a:solidFill>
              <a:effectLst/>
              <a:latin typeface="+mn-ea"/>
              <a:ea typeface="+mn-ea"/>
              <a:cs typeface="+mn-cs"/>
            </a:rPr>
            <a:t>の積立を行った。さらに、本市へのふるさと応援寄附金を主な原資として、</a:t>
          </a:r>
          <a:r>
            <a:rPr kumimoji="1" lang="ja-JP" altLang="en-US" sz="1200">
              <a:solidFill>
                <a:sysClr val="windowText" lastClr="000000"/>
              </a:solidFill>
              <a:effectLst/>
              <a:latin typeface="+mn-ea"/>
              <a:ea typeface="+mn-ea"/>
              <a:cs typeface="+mn-cs"/>
            </a:rPr>
            <a:t>教育育振興基金に</a:t>
          </a:r>
          <a:r>
            <a:rPr kumimoji="1" lang="en-US" altLang="ja-JP" sz="1200">
              <a:solidFill>
                <a:sysClr val="windowText" lastClr="000000"/>
              </a:solidFill>
              <a:effectLst/>
              <a:latin typeface="+mn-ea"/>
              <a:ea typeface="+mn-ea"/>
              <a:cs typeface="+mn-cs"/>
            </a:rPr>
            <a:t>335,970</a:t>
          </a:r>
          <a:r>
            <a:rPr kumimoji="1" lang="ja-JP" altLang="en-US" sz="1200">
              <a:solidFill>
                <a:sysClr val="windowText" lastClr="000000"/>
              </a:solidFill>
              <a:effectLst/>
              <a:latin typeface="+mn-ea"/>
              <a:ea typeface="+mn-ea"/>
              <a:cs typeface="+mn-cs"/>
            </a:rPr>
            <a:t>千円など</a:t>
          </a:r>
          <a:r>
            <a:rPr kumimoji="1" lang="ja-JP" altLang="ja-JP" sz="1200">
              <a:solidFill>
                <a:sysClr val="windowText" lastClr="000000"/>
              </a:solidFill>
              <a:effectLst/>
              <a:latin typeface="+mn-ea"/>
              <a:ea typeface="+mn-ea"/>
              <a:cs typeface="+mn-cs"/>
            </a:rPr>
            <a:t>の積立を行った。</a:t>
          </a:r>
          <a:r>
            <a:rPr kumimoji="1" lang="ja-JP" altLang="en-US" sz="1200">
              <a:solidFill>
                <a:sysClr val="windowText" lastClr="000000"/>
              </a:solidFill>
              <a:effectLst/>
              <a:latin typeface="+mn-ea"/>
              <a:ea typeface="+mn-ea"/>
              <a:cs typeface="+mn-cs"/>
            </a:rPr>
            <a:t>一方、</a:t>
          </a:r>
          <a:r>
            <a:rPr lang="ja-JP" altLang="ja-JP" sz="1200">
              <a:solidFill>
                <a:sysClr val="windowText" lastClr="000000"/>
              </a:solidFill>
              <a:effectLst/>
              <a:latin typeface="+mn-ea"/>
              <a:ea typeface="+mn-ea"/>
              <a:cs typeface="+mn-cs"/>
            </a:rPr>
            <a:t>福地南部保育園の園舎改築工事</a:t>
          </a:r>
          <a:r>
            <a:rPr lang="ja-JP" altLang="en-US" sz="1200">
              <a:solidFill>
                <a:sysClr val="windowText" lastClr="000000"/>
              </a:solidFill>
              <a:effectLst/>
              <a:latin typeface="+mn-ea"/>
              <a:ea typeface="+mn-ea"/>
              <a:cs typeface="+mn-cs"/>
            </a:rPr>
            <a:t>や、</a:t>
          </a:r>
          <a:r>
            <a:rPr lang="ja-JP" altLang="ja-JP" sz="1200">
              <a:solidFill>
                <a:sysClr val="windowText" lastClr="000000"/>
              </a:solidFill>
              <a:effectLst/>
              <a:latin typeface="+mn-ea"/>
              <a:ea typeface="+mn-ea"/>
              <a:cs typeface="+mn-cs"/>
            </a:rPr>
            <a:t>平坂中学校の校舎増築等工事</a:t>
          </a:r>
          <a:r>
            <a:rPr lang="ja-JP" altLang="en-US" sz="1200">
              <a:solidFill>
                <a:sysClr val="windowText" lastClr="000000"/>
              </a:solidFill>
              <a:effectLst/>
              <a:latin typeface="+mn-ea"/>
              <a:ea typeface="+mn-ea"/>
              <a:cs typeface="+mn-cs"/>
            </a:rPr>
            <a:t>などの施設整備、施設更新事業の財源として、それぞれ対応する基金の取り崩しを行った。その結果</a:t>
          </a:r>
          <a:r>
            <a:rPr kumimoji="1" lang="ja-JP" altLang="ja-JP" sz="1200">
              <a:solidFill>
                <a:sysClr val="windowText" lastClr="000000"/>
              </a:solidFill>
              <a:effectLst/>
              <a:latin typeface="+mn-ea"/>
              <a:ea typeface="+mn-ea"/>
              <a:cs typeface="+mn-cs"/>
            </a:rPr>
            <a:t>、基金全体として</a:t>
          </a:r>
          <a:r>
            <a:rPr kumimoji="1" lang="en-US" altLang="ja-JP" sz="1200">
              <a:solidFill>
                <a:sysClr val="windowText" lastClr="000000"/>
              </a:solidFill>
              <a:effectLst/>
              <a:latin typeface="+mn-ea"/>
              <a:ea typeface="+mn-ea"/>
              <a:cs typeface="+mn-cs"/>
            </a:rPr>
            <a:t>337,106</a:t>
          </a:r>
          <a:r>
            <a:rPr kumimoji="1" lang="ja-JP" altLang="ja-JP" sz="1200">
              <a:solidFill>
                <a:sysClr val="windowText" lastClr="000000"/>
              </a:solidFill>
              <a:effectLst/>
              <a:latin typeface="+mn-ea"/>
              <a:ea typeface="+mn-ea"/>
              <a:cs typeface="+mn-cs"/>
            </a:rPr>
            <a:t>千円の</a:t>
          </a:r>
          <a:r>
            <a:rPr kumimoji="1" lang="ja-JP" altLang="en-US" sz="1200">
              <a:solidFill>
                <a:sysClr val="windowText" lastClr="000000"/>
              </a:solidFill>
              <a:effectLst/>
              <a:latin typeface="+mn-ea"/>
              <a:ea typeface="+mn-ea"/>
              <a:cs typeface="+mn-cs"/>
            </a:rPr>
            <a:t>減額</a:t>
          </a:r>
          <a:r>
            <a:rPr kumimoji="1" lang="ja-JP" altLang="ja-JP" sz="1200">
              <a:solidFill>
                <a:sysClr val="windowText" lastClr="000000"/>
              </a:solidFill>
              <a:effectLst/>
              <a:latin typeface="+mn-ea"/>
              <a:ea typeface="+mn-ea"/>
              <a:cs typeface="+mn-cs"/>
            </a:rPr>
            <a:t>となった。</a:t>
          </a:r>
          <a:endParaRPr lang="ja-JP" altLang="ja-JP" sz="1200">
            <a:solidFill>
              <a:sysClr val="windowText" lastClr="000000"/>
            </a:solidFill>
            <a:effectLst/>
            <a:latin typeface="+mn-ea"/>
            <a:ea typeface="+mn-ea"/>
          </a:endParaRPr>
        </a:p>
        <a:p>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（今後の方針）</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財政調整基金、減債基金については、経済事情の変動等による財源不足に対応するため決算状況及び次年度以降の必要経費を勘案し適切に備えていく。</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その他特定目的基金については基金設置の目的が達成できるよう適切に積立を行っていく。</a:t>
          </a:r>
          <a:endParaRPr lang="ja-JP" altLang="ja-JP" sz="1200">
            <a:solidFill>
              <a:sysClr val="windowText" lastClr="000000"/>
            </a:solidFill>
            <a:effectLst/>
            <a:latin typeface="+mn-ea"/>
            <a:ea typeface="+mn-ea"/>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ea"/>
              <a:ea typeface="+mn-ea"/>
              <a:cs typeface="+mn-cs"/>
            </a:rPr>
            <a:t>（基金の使途）</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a:t>
          </a:r>
          <a:r>
            <a:rPr kumimoji="1" lang="ja-JP" altLang="en-US" sz="1200">
              <a:solidFill>
                <a:sysClr val="windowText" lastClr="000000"/>
              </a:solidFill>
              <a:effectLst/>
              <a:latin typeface="+mn-ea"/>
              <a:ea typeface="+mn-ea"/>
              <a:cs typeface="+mn-cs"/>
            </a:rPr>
            <a:t>・</a:t>
          </a:r>
          <a:r>
            <a:rPr kumimoji="1" lang="ja-JP" altLang="ja-JP" sz="1200">
              <a:solidFill>
                <a:sysClr val="windowText" lastClr="000000"/>
              </a:solidFill>
              <a:effectLst/>
              <a:latin typeface="+mn-ea"/>
              <a:ea typeface="+mn-ea"/>
              <a:cs typeface="+mn-cs"/>
            </a:rPr>
            <a:t>西尾市広域新焼却施設整備基金：広域新焼却施設及びごみ処理施設の整備</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a:t>
          </a:r>
          <a:r>
            <a:rPr kumimoji="1" lang="ja-JP" altLang="en-US" sz="1200">
              <a:solidFill>
                <a:sysClr val="windowText" lastClr="000000"/>
              </a:solidFill>
              <a:effectLst/>
              <a:latin typeface="+mn-ea"/>
              <a:ea typeface="+mn-ea"/>
              <a:cs typeface="+mn-cs"/>
            </a:rPr>
            <a:t>・</a:t>
          </a:r>
          <a:r>
            <a:rPr kumimoji="1" lang="ja-JP" altLang="ja-JP" sz="1200">
              <a:solidFill>
                <a:sysClr val="windowText" lastClr="000000"/>
              </a:solidFill>
              <a:effectLst/>
              <a:latin typeface="+mn-ea"/>
              <a:ea typeface="+mn-ea"/>
              <a:cs typeface="+mn-cs"/>
            </a:rPr>
            <a:t>西尾市体育施設整備基金：体育施設の整備及び大規模改修</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a:t>
          </a:r>
          <a:r>
            <a:rPr kumimoji="1" lang="ja-JP" altLang="en-US" sz="1200">
              <a:solidFill>
                <a:sysClr val="windowText" lastClr="000000"/>
              </a:solidFill>
              <a:effectLst/>
              <a:latin typeface="+mn-ea"/>
              <a:ea typeface="+mn-ea"/>
              <a:cs typeface="+mn-cs"/>
            </a:rPr>
            <a:t>・</a:t>
          </a:r>
          <a:r>
            <a:rPr kumimoji="1" lang="ja-JP" altLang="ja-JP" sz="1200">
              <a:solidFill>
                <a:sysClr val="windowText" lastClr="000000"/>
              </a:solidFill>
              <a:effectLst/>
              <a:latin typeface="+mn-ea"/>
              <a:ea typeface="+mn-ea"/>
              <a:cs typeface="+mn-cs"/>
            </a:rPr>
            <a:t>西尾市民病院施設等整備基金：市民病院の施設整備等</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（増減理由）</a:t>
          </a:r>
          <a:endParaRPr kumimoji="1" lang="en-US" altLang="ja-JP" sz="1200">
            <a:solidFill>
              <a:sysClr val="windowText" lastClr="000000"/>
            </a:solidFill>
            <a:effectLst/>
            <a:latin typeface="+mn-ea"/>
            <a:ea typeface="+mn-ea"/>
            <a:cs typeface="+mn-cs"/>
          </a:endParaRPr>
        </a:p>
        <a:p>
          <a:r>
            <a:rPr kumimoji="1" lang="ja-JP" altLang="en-US" sz="1200">
              <a:solidFill>
                <a:sysClr val="windowText" lastClr="000000"/>
              </a:solidFill>
              <a:effectLst/>
              <a:latin typeface="+mn-ea"/>
              <a:ea typeface="+mn-ea"/>
              <a:cs typeface="+mn-cs"/>
            </a:rPr>
            <a:t>　主な増額理由</a:t>
          </a:r>
          <a:endParaRPr kumimoji="1" lang="en-US" altLang="ja-JP" sz="1200">
            <a:solidFill>
              <a:sysClr val="windowText" lastClr="000000"/>
            </a:solidFill>
            <a:effectLst/>
            <a:latin typeface="+mn-ea"/>
            <a:ea typeface="+mn-ea"/>
            <a:cs typeface="+mn-cs"/>
          </a:endParaRPr>
        </a:p>
        <a:p>
          <a:r>
            <a:rPr kumimoji="1" lang="ja-JP" altLang="ja-JP" sz="1200">
              <a:solidFill>
                <a:sysClr val="windowText" lastClr="000000"/>
              </a:solidFill>
              <a:effectLst/>
              <a:latin typeface="+mn-ea"/>
              <a:ea typeface="+mn-ea"/>
              <a:cs typeface="+mn-cs"/>
            </a:rPr>
            <a:t>　</a:t>
          </a:r>
          <a:r>
            <a:rPr kumimoji="1" lang="ja-JP" altLang="en-US" sz="1200">
              <a:solidFill>
                <a:sysClr val="windowText" lastClr="000000"/>
              </a:solidFill>
              <a:effectLst/>
              <a:latin typeface="+mn-ea"/>
              <a:ea typeface="+mn-ea"/>
              <a:cs typeface="+mn-cs"/>
            </a:rPr>
            <a:t>・</a:t>
          </a:r>
          <a:r>
            <a:rPr kumimoji="1" lang="ja-JP" altLang="ja-JP" sz="1200">
              <a:solidFill>
                <a:sysClr val="windowText" lastClr="000000"/>
              </a:solidFill>
              <a:effectLst/>
              <a:latin typeface="+mn-ea"/>
              <a:ea typeface="+mn-ea"/>
              <a:cs typeface="+mn-cs"/>
            </a:rPr>
            <a:t>西尾市広域新焼却施設整備基金：広域新焼却施設及びごみ処理施設の整備のため、</a:t>
          </a:r>
          <a:r>
            <a:rPr lang="en-US" altLang="ja-JP" sz="1200">
              <a:solidFill>
                <a:sysClr val="windowText" lastClr="000000"/>
              </a:solidFill>
              <a:effectLst/>
              <a:latin typeface="+mn-ea"/>
              <a:ea typeface="+mn-ea"/>
              <a:cs typeface="+mn-cs"/>
            </a:rPr>
            <a:t>511,220</a:t>
          </a:r>
          <a:r>
            <a:rPr lang="ja-JP" altLang="ja-JP" sz="1200">
              <a:solidFill>
                <a:sysClr val="windowText" lastClr="000000"/>
              </a:solidFill>
              <a:effectLst/>
              <a:latin typeface="+mn-ea"/>
              <a:ea typeface="+mn-ea"/>
              <a:cs typeface="+mn-cs"/>
            </a:rPr>
            <a:t>千円</a:t>
          </a:r>
          <a:r>
            <a:rPr kumimoji="1" lang="ja-JP" altLang="ja-JP" sz="1200">
              <a:solidFill>
                <a:sysClr val="windowText" lastClr="000000"/>
              </a:solidFill>
              <a:effectLst/>
              <a:latin typeface="+mn-ea"/>
              <a:ea typeface="+mn-ea"/>
              <a:cs typeface="+mn-cs"/>
            </a:rPr>
            <a:t>の</a:t>
          </a:r>
          <a:r>
            <a:rPr kumimoji="1" lang="ja-JP" altLang="en-US" sz="1200">
              <a:solidFill>
                <a:sysClr val="windowText" lastClr="000000"/>
              </a:solidFill>
              <a:effectLst/>
              <a:latin typeface="+mn-ea"/>
              <a:ea typeface="+mn-ea"/>
              <a:cs typeface="+mn-cs"/>
            </a:rPr>
            <a:t>積み立て</a:t>
          </a:r>
          <a:r>
            <a:rPr kumimoji="1" lang="ja-JP" altLang="ja-JP" sz="1200">
              <a:solidFill>
                <a:sysClr val="windowText" lastClr="000000"/>
              </a:solidFill>
              <a:effectLst/>
              <a:latin typeface="+mn-ea"/>
              <a:ea typeface="+mn-ea"/>
              <a:cs typeface="+mn-cs"/>
            </a:rPr>
            <a:t>を行った。</a:t>
          </a:r>
          <a:endParaRPr kumimoji="1" lang="en-US" altLang="ja-JP" sz="1200">
            <a:solidFill>
              <a:sysClr val="windowText" lastClr="000000"/>
            </a:solidFill>
            <a:effectLst/>
            <a:latin typeface="+mn-ea"/>
            <a:ea typeface="+mn-ea"/>
            <a:cs typeface="+mn-cs"/>
          </a:endParaRPr>
        </a:p>
        <a:p>
          <a:r>
            <a:rPr kumimoji="1" lang="ja-JP" altLang="ja-JP" sz="1200">
              <a:solidFill>
                <a:sysClr val="windowText" lastClr="000000"/>
              </a:solidFill>
              <a:effectLst/>
              <a:latin typeface="+mn-ea"/>
              <a:ea typeface="+mn-ea"/>
              <a:cs typeface="+mn-cs"/>
            </a:rPr>
            <a:t>　</a:t>
          </a:r>
          <a:r>
            <a:rPr kumimoji="1" lang="ja-JP" altLang="en-US" sz="1200">
              <a:solidFill>
                <a:sysClr val="windowText" lastClr="000000"/>
              </a:solidFill>
              <a:effectLst/>
              <a:latin typeface="+mn-ea"/>
              <a:ea typeface="+mn-ea"/>
              <a:cs typeface="+mn-cs"/>
            </a:rPr>
            <a:t>・</a:t>
          </a:r>
          <a:r>
            <a:rPr kumimoji="1" lang="ja-JP" altLang="ja-JP" sz="1200">
              <a:solidFill>
                <a:sysClr val="windowText" lastClr="000000"/>
              </a:solidFill>
              <a:effectLst/>
              <a:latin typeface="+mn-ea"/>
              <a:ea typeface="+mn-ea"/>
              <a:cs typeface="+mn-cs"/>
            </a:rPr>
            <a:t>西尾市教育振興基金：今後の学校施設の長寿命化や特別教室等への空調の設置を行うため、主に寄附金を原資として、</a:t>
          </a:r>
          <a:r>
            <a:rPr lang="en-US" altLang="ja-JP" sz="1200">
              <a:solidFill>
                <a:sysClr val="windowText" lastClr="000000"/>
              </a:solidFill>
              <a:effectLst/>
              <a:latin typeface="+mn-ea"/>
              <a:ea typeface="+mn-ea"/>
              <a:cs typeface="+mn-cs"/>
            </a:rPr>
            <a:t>335,970</a:t>
          </a:r>
          <a:r>
            <a:rPr lang="ja-JP" altLang="ja-JP" sz="1200">
              <a:solidFill>
                <a:sysClr val="windowText" lastClr="000000"/>
              </a:solidFill>
              <a:effectLst/>
              <a:latin typeface="+mn-ea"/>
              <a:ea typeface="+mn-ea"/>
              <a:cs typeface="+mn-cs"/>
            </a:rPr>
            <a:t>千円</a:t>
          </a:r>
          <a:r>
            <a:rPr kumimoji="1" lang="ja-JP" altLang="ja-JP" sz="1200">
              <a:solidFill>
                <a:sysClr val="windowText" lastClr="000000"/>
              </a:solidFill>
              <a:effectLst/>
              <a:latin typeface="+mn-ea"/>
              <a:ea typeface="+mn-ea"/>
              <a:cs typeface="+mn-cs"/>
            </a:rPr>
            <a:t>の</a:t>
          </a:r>
          <a:r>
            <a:rPr kumimoji="1" lang="ja-JP" altLang="en-US" sz="1200">
              <a:solidFill>
                <a:sysClr val="windowText" lastClr="000000"/>
              </a:solidFill>
              <a:effectLst/>
              <a:latin typeface="+mn-ea"/>
              <a:ea typeface="+mn-ea"/>
              <a:cs typeface="+mn-cs"/>
            </a:rPr>
            <a:t>積み立て</a:t>
          </a:r>
          <a:r>
            <a:rPr kumimoji="1" lang="ja-JP" altLang="ja-JP" sz="1200">
              <a:solidFill>
                <a:sysClr val="windowText" lastClr="000000"/>
              </a:solidFill>
              <a:effectLst/>
              <a:latin typeface="+mn-ea"/>
              <a:ea typeface="+mn-ea"/>
              <a:cs typeface="+mn-cs"/>
            </a:rPr>
            <a:t>を行った。</a:t>
          </a:r>
          <a:endParaRPr kumimoji="1" lang="en-US" altLang="ja-JP" sz="1200">
            <a:solidFill>
              <a:sysClr val="windowText" lastClr="000000"/>
            </a:solidFill>
            <a:effectLst/>
            <a:latin typeface="+mn-ea"/>
            <a:ea typeface="+mn-ea"/>
            <a:cs typeface="+mn-cs"/>
          </a:endParaRPr>
        </a:p>
        <a:p>
          <a:r>
            <a:rPr kumimoji="1" lang="ja-JP" altLang="en-US" sz="1200">
              <a:solidFill>
                <a:sysClr val="windowText" lastClr="000000"/>
              </a:solidFill>
              <a:effectLst/>
              <a:latin typeface="+mn-ea"/>
              <a:ea typeface="+mn-ea"/>
              <a:cs typeface="+mn-cs"/>
            </a:rPr>
            <a:t>　主な減額理由</a:t>
          </a:r>
          <a:endParaRPr kumimoji="1" lang="en-US" altLang="ja-JP" sz="1200">
            <a:solidFill>
              <a:sysClr val="windowText" lastClr="000000"/>
            </a:solidFill>
            <a:effectLst/>
            <a:latin typeface="+mn-ea"/>
            <a:ea typeface="+mn-ea"/>
            <a:cs typeface="+mn-cs"/>
          </a:endParaRPr>
        </a:p>
        <a:p>
          <a:r>
            <a:rPr kumimoji="1" lang="ja-JP" altLang="en-US" sz="1200">
              <a:solidFill>
                <a:sysClr val="windowText" lastClr="000000"/>
              </a:solidFill>
              <a:effectLst/>
              <a:latin typeface="+mn-ea"/>
              <a:ea typeface="+mn-ea"/>
              <a:cs typeface="+mn-cs"/>
            </a:rPr>
            <a:t>　・</a:t>
          </a:r>
          <a:r>
            <a:rPr lang="ja-JP" altLang="ja-JP" sz="1200">
              <a:solidFill>
                <a:schemeClr val="dk1"/>
              </a:solidFill>
              <a:effectLst/>
              <a:latin typeface="+mn-ea"/>
              <a:ea typeface="+mn-ea"/>
              <a:cs typeface="+mn-cs"/>
            </a:rPr>
            <a:t>子ども・子育て応援基金</a:t>
          </a:r>
          <a:r>
            <a:rPr lang="ja-JP" altLang="en-US" sz="1200">
              <a:solidFill>
                <a:schemeClr val="dk1"/>
              </a:solidFill>
              <a:effectLst/>
              <a:latin typeface="+mn-ea"/>
              <a:ea typeface="+mn-ea"/>
              <a:cs typeface="+mn-cs"/>
            </a:rPr>
            <a:t>：</a:t>
          </a:r>
          <a:r>
            <a:rPr lang="ja-JP" altLang="ja-JP" sz="1200">
              <a:solidFill>
                <a:schemeClr val="dk1"/>
              </a:solidFill>
              <a:effectLst/>
              <a:latin typeface="+mn-ea"/>
              <a:ea typeface="+mn-ea"/>
              <a:cs typeface="+mn-cs"/>
            </a:rPr>
            <a:t>福地南部保育園</a:t>
          </a:r>
          <a:r>
            <a:rPr lang="ja-JP" altLang="en-US" sz="1200">
              <a:solidFill>
                <a:schemeClr val="dk1"/>
              </a:solidFill>
              <a:effectLst/>
              <a:latin typeface="+mn-ea"/>
              <a:ea typeface="+mn-ea"/>
              <a:cs typeface="+mn-cs"/>
            </a:rPr>
            <a:t>の園舎改築工事のため、</a:t>
          </a:r>
          <a:r>
            <a:rPr lang="en-US" altLang="ja-JP" sz="1200">
              <a:solidFill>
                <a:schemeClr val="dk1"/>
              </a:solidFill>
              <a:effectLst/>
              <a:latin typeface="+mn-ea"/>
              <a:ea typeface="+mn-ea"/>
              <a:cs typeface="+mn-cs"/>
            </a:rPr>
            <a:t>625,637</a:t>
          </a:r>
          <a:r>
            <a:rPr lang="ja-JP" altLang="ja-JP" sz="1200">
              <a:solidFill>
                <a:schemeClr val="dk1"/>
              </a:solidFill>
              <a:effectLst/>
              <a:latin typeface="+mn-ea"/>
              <a:ea typeface="+mn-ea"/>
              <a:cs typeface="+mn-cs"/>
            </a:rPr>
            <a:t>千円</a:t>
          </a:r>
          <a:r>
            <a:rPr lang="ja-JP" altLang="en-US" sz="1200">
              <a:solidFill>
                <a:schemeClr val="dk1"/>
              </a:solidFill>
              <a:effectLst/>
              <a:latin typeface="+mn-ea"/>
              <a:ea typeface="+mn-ea"/>
              <a:cs typeface="+mn-cs"/>
            </a:rPr>
            <a:t>の取り崩しを行った。</a:t>
          </a:r>
          <a:endParaRPr lang="en-US" altLang="ja-JP" sz="1200">
            <a:solidFill>
              <a:schemeClr val="dk1"/>
            </a:solidFill>
            <a:effectLst/>
            <a:latin typeface="+mn-ea"/>
            <a:ea typeface="+mn-ea"/>
            <a:cs typeface="+mn-cs"/>
          </a:endParaRPr>
        </a:p>
        <a:p>
          <a:r>
            <a:rPr lang="ja-JP" altLang="en-US" sz="1200">
              <a:solidFill>
                <a:schemeClr val="dk1"/>
              </a:solidFill>
              <a:effectLst/>
              <a:latin typeface="+mn-ea"/>
              <a:ea typeface="+mn-ea"/>
              <a:cs typeface="+mn-cs"/>
            </a:rPr>
            <a:t>　・</a:t>
          </a:r>
          <a:r>
            <a:rPr lang="ja-JP" altLang="ja-JP" sz="1200">
              <a:solidFill>
                <a:schemeClr val="dk1"/>
              </a:solidFill>
              <a:effectLst/>
              <a:latin typeface="+mn-ea"/>
              <a:ea typeface="+mn-ea"/>
              <a:cs typeface="+mn-cs"/>
            </a:rPr>
            <a:t>教育振興基金</a:t>
          </a:r>
          <a:r>
            <a:rPr lang="ja-JP" altLang="en-US" sz="1200">
              <a:solidFill>
                <a:schemeClr val="dk1"/>
              </a:solidFill>
              <a:effectLst/>
              <a:latin typeface="+mn-ea"/>
              <a:ea typeface="+mn-ea"/>
              <a:cs typeface="+mn-cs"/>
            </a:rPr>
            <a:t>：</a:t>
          </a:r>
          <a:r>
            <a:rPr lang="ja-JP" altLang="ja-JP" sz="1200">
              <a:solidFill>
                <a:schemeClr val="dk1"/>
              </a:solidFill>
              <a:effectLst/>
              <a:latin typeface="+mn-ea"/>
              <a:ea typeface="+mn-ea"/>
              <a:cs typeface="+mn-cs"/>
            </a:rPr>
            <a:t>平坂中学校</a:t>
          </a:r>
          <a:r>
            <a:rPr lang="ja-JP" altLang="en-US" sz="1200">
              <a:solidFill>
                <a:schemeClr val="dk1"/>
              </a:solidFill>
              <a:effectLst/>
              <a:latin typeface="+mn-ea"/>
              <a:ea typeface="+mn-ea"/>
              <a:cs typeface="+mn-cs"/>
            </a:rPr>
            <a:t>の校舎増築等工事のため、</a:t>
          </a:r>
          <a:r>
            <a:rPr lang="en-US" altLang="ja-JP" sz="1200">
              <a:solidFill>
                <a:schemeClr val="dk1"/>
              </a:solidFill>
              <a:effectLst/>
              <a:latin typeface="+mn-ea"/>
              <a:ea typeface="+mn-ea"/>
              <a:cs typeface="+mn-cs"/>
            </a:rPr>
            <a:t>490,015</a:t>
          </a:r>
          <a:r>
            <a:rPr lang="ja-JP" altLang="ja-JP" sz="1200">
              <a:solidFill>
                <a:schemeClr val="dk1"/>
              </a:solidFill>
              <a:effectLst/>
              <a:latin typeface="+mn-ea"/>
              <a:ea typeface="+mn-ea"/>
              <a:cs typeface="+mn-cs"/>
            </a:rPr>
            <a:t>千円の取り崩しを行った。</a:t>
          </a:r>
          <a:endParaRPr lang="en-US" altLang="ja-JP" sz="1200">
            <a:solidFill>
              <a:schemeClr val="dk1"/>
            </a:solidFill>
            <a:effectLst/>
            <a:latin typeface="+mn-ea"/>
            <a:ea typeface="+mn-ea"/>
            <a:cs typeface="+mn-cs"/>
          </a:endParaRPr>
        </a:p>
        <a:p>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（今後の方針）</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a:t>
          </a:r>
          <a:r>
            <a:rPr kumimoji="1" lang="ja-JP" altLang="en-US" sz="1200">
              <a:solidFill>
                <a:sysClr val="windowText" lastClr="000000"/>
              </a:solidFill>
              <a:effectLst/>
              <a:latin typeface="+mn-ea"/>
              <a:ea typeface="+mn-ea"/>
              <a:cs typeface="+mn-cs"/>
            </a:rPr>
            <a:t>・</a:t>
          </a:r>
          <a:r>
            <a:rPr kumimoji="1" lang="ja-JP" altLang="ja-JP" sz="1200">
              <a:solidFill>
                <a:sysClr val="windowText" lastClr="000000"/>
              </a:solidFill>
              <a:effectLst/>
              <a:latin typeface="+mn-ea"/>
              <a:ea typeface="+mn-ea"/>
              <a:cs typeface="+mn-cs"/>
            </a:rPr>
            <a:t>西尾市広域新焼却施設整備基金：令和</a:t>
          </a:r>
          <a:r>
            <a:rPr kumimoji="1" lang="en-US" altLang="ja-JP" sz="1200">
              <a:solidFill>
                <a:sysClr val="windowText" lastClr="000000"/>
              </a:solidFill>
              <a:effectLst/>
              <a:latin typeface="+mn-ea"/>
              <a:ea typeface="+mn-ea"/>
              <a:cs typeface="+mn-cs"/>
            </a:rPr>
            <a:t>12</a:t>
          </a:r>
          <a:r>
            <a:rPr kumimoji="1" lang="ja-JP" altLang="ja-JP" sz="1200">
              <a:solidFill>
                <a:sysClr val="windowText" lastClr="000000"/>
              </a:solidFill>
              <a:effectLst/>
              <a:latin typeface="+mn-ea"/>
              <a:ea typeface="+mn-ea"/>
              <a:cs typeface="+mn-cs"/>
            </a:rPr>
            <a:t>年度運転開始予定の広域新焼却施設建設のため、</a:t>
          </a:r>
          <a:r>
            <a:rPr kumimoji="1" lang="ja-JP" altLang="en-US" sz="1200">
              <a:solidFill>
                <a:sysClr val="windowText" lastClr="000000"/>
              </a:solidFill>
              <a:effectLst/>
              <a:latin typeface="+mn-ea"/>
              <a:ea typeface="+mn-ea"/>
              <a:cs typeface="+mn-cs"/>
            </a:rPr>
            <a:t>財政状況を勘案しながら計画的に</a:t>
          </a:r>
          <a:r>
            <a:rPr kumimoji="1" lang="ja-JP" altLang="ja-JP" sz="1200">
              <a:solidFill>
                <a:sysClr val="windowText" lastClr="000000"/>
              </a:solidFill>
              <a:effectLst/>
              <a:latin typeface="+mn-ea"/>
              <a:ea typeface="+mn-ea"/>
              <a:cs typeface="+mn-cs"/>
            </a:rPr>
            <a:t>積立予定。</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a:t>
          </a:r>
          <a:r>
            <a:rPr kumimoji="1" lang="ja-JP" altLang="en-US" sz="1200">
              <a:solidFill>
                <a:sysClr val="windowText" lastClr="000000"/>
              </a:solidFill>
              <a:effectLst/>
              <a:latin typeface="+mn-ea"/>
              <a:ea typeface="+mn-ea"/>
              <a:cs typeface="+mn-cs"/>
            </a:rPr>
            <a:t>・</a:t>
          </a:r>
          <a:r>
            <a:rPr kumimoji="1" lang="ja-JP" altLang="ja-JP" sz="1200">
              <a:solidFill>
                <a:sysClr val="windowText" lastClr="000000"/>
              </a:solidFill>
              <a:effectLst/>
              <a:latin typeface="+mn-ea"/>
              <a:ea typeface="+mn-ea"/>
              <a:cs typeface="+mn-cs"/>
            </a:rPr>
            <a:t>西尾市体育施設整備基金：体育施設の整備及び大規模改修のため、財政状況を勘案しながら計画的に積立予定。</a:t>
          </a:r>
          <a:endParaRPr lang="ja-JP" altLang="ja-JP" sz="1200">
            <a:solidFill>
              <a:sysClr val="windowText" lastClr="000000"/>
            </a:solidFill>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mn-ea"/>
              <a:ea typeface="+mn-ea"/>
              <a:cs typeface="+mn-cs"/>
            </a:rPr>
            <a:t>　</a:t>
          </a:r>
          <a:r>
            <a:rPr kumimoji="1" lang="ja-JP" altLang="en-US" sz="1200">
              <a:solidFill>
                <a:sysClr val="windowText" lastClr="000000"/>
              </a:solidFill>
              <a:effectLst/>
              <a:latin typeface="+mn-ea"/>
              <a:ea typeface="+mn-ea"/>
              <a:cs typeface="+mn-cs"/>
            </a:rPr>
            <a:t>・</a:t>
          </a:r>
          <a:r>
            <a:rPr kumimoji="1" lang="ja-JP" altLang="ja-JP" sz="1200">
              <a:solidFill>
                <a:sysClr val="windowText" lastClr="000000"/>
              </a:solidFill>
              <a:effectLst/>
              <a:latin typeface="+mn-ea"/>
              <a:ea typeface="+mn-ea"/>
              <a:cs typeface="+mn-cs"/>
            </a:rPr>
            <a:t>西尾市民病院施設等整備基金：市民病院の施設整備等のため、財政状況を勘案しながら</a:t>
          </a:r>
          <a:r>
            <a:rPr kumimoji="1" lang="ja-JP" altLang="ja-JP" sz="1200">
              <a:solidFill>
                <a:schemeClr val="dk1"/>
              </a:solidFill>
              <a:effectLst/>
              <a:latin typeface="+mn-ea"/>
              <a:ea typeface="+mn-ea"/>
              <a:cs typeface="+mn-cs"/>
            </a:rPr>
            <a:t>計画的に積立予定。</a:t>
          </a:r>
          <a:endParaRPr lang="ja-JP" altLang="ja-JP" sz="1200">
            <a:effectLst/>
            <a:latin typeface="+mn-ea"/>
            <a:ea typeface="+mn-ea"/>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ea"/>
              <a:ea typeface="+mn-ea"/>
              <a:cs typeface="+mn-cs"/>
            </a:rPr>
            <a:t>（増減理由）</a:t>
          </a:r>
          <a:endParaRPr lang="ja-JP" altLang="ja-JP" sz="1200">
            <a:effectLst/>
            <a:latin typeface="+mn-ea"/>
            <a:ea typeface="+mn-ea"/>
          </a:endParaRPr>
        </a:p>
        <a:p>
          <a:r>
            <a:rPr kumimoji="1" lang="ja-JP" altLang="ja-JP" sz="1200">
              <a:solidFill>
                <a:schemeClr val="dk1"/>
              </a:solidFill>
              <a:effectLst/>
              <a:latin typeface="+mn-ea"/>
              <a:ea typeface="+mn-ea"/>
              <a:cs typeface="+mn-cs"/>
            </a:rPr>
            <a:t>　運用利息分</a:t>
          </a:r>
          <a:r>
            <a:rPr kumimoji="1" lang="en-US" altLang="ja-JP" sz="1200">
              <a:solidFill>
                <a:schemeClr val="dk1"/>
              </a:solidFill>
              <a:effectLst/>
              <a:latin typeface="+mn-ea"/>
              <a:ea typeface="+mn-ea"/>
              <a:cs typeface="+mn-cs"/>
            </a:rPr>
            <a:t>17,520</a:t>
          </a:r>
          <a:r>
            <a:rPr kumimoji="1" lang="ja-JP" altLang="ja-JP" sz="1200">
              <a:solidFill>
                <a:schemeClr val="dk1"/>
              </a:solidFill>
              <a:effectLst/>
              <a:latin typeface="+mn-ea"/>
              <a:ea typeface="+mn-ea"/>
              <a:cs typeface="+mn-cs"/>
            </a:rPr>
            <a:t>千円の積立を行った。</a:t>
          </a:r>
          <a:endParaRPr lang="ja-JP" altLang="ja-JP" sz="1200">
            <a:effectLst/>
            <a:latin typeface="+mn-ea"/>
            <a:ea typeface="+mn-ea"/>
          </a:endParaRPr>
        </a:p>
        <a:p>
          <a:r>
            <a:rPr kumimoji="1" lang="ja-JP" altLang="ja-JP" sz="1200">
              <a:solidFill>
                <a:schemeClr val="dk1"/>
              </a:solidFill>
              <a:effectLst/>
              <a:latin typeface="+mn-ea"/>
              <a:ea typeface="+mn-ea"/>
              <a:cs typeface="+mn-cs"/>
            </a:rPr>
            <a:t>（今後の方針）</a:t>
          </a:r>
          <a:endParaRPr lang="ja-JP" altLang="ja-JP" sz="1200">
            <a:effectLst/>
            <a:latin typeface="+mn-ea"/>
            <a:ea typeface="+mn-ea"/>
          </a:endParaRPr>
        </a:p>
        <a:p>
          <a:r>
            <a:rPr kumimoji="1" lang="ja-JP" altLang="ja-JP" sz="1200">
              <a:solidFill>
                <a:schemeClr val="dk1"/>
              </a:solidFill>
              <a:effectLst/>
              <a:latin typeface="+mn-ea"/>
              <a:ea typeface="+mn-ea"/>
              <a:cs typeface="+mn-cs"/>
            </a:rPr>
            <a:t>　経済事情の著しい変動等により財源不足や災害により多額の経費が必要な場合など不測の事態に対応できるよう積立を行っている。積立額は、決算状況及び次年度以降の必要経費を勘案し決定している。</a:t>
          </a:r>
          <a:endParaRPr lang="ja-JP" altLang="ja-JP" sz="1200">
            <a:effectLst/>
            <a:latin typeface="+mn-ea"/>
            <a:ea typeface="+mn-ea"/>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ea"/>
              <a:ea typeface="+mn-ea"/>
              <a:cs typeface="+mn-cs"/>
            </a:rPr>
            <a:t>（増減理由）</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運用利息分</a:t>
          </a:r>
          <a:r>
            <a:rPr kumimoji="1" lang="en-US" altLang="ja-JP" sz="1200">
              <a:solidFill>
                <a:sysClr val="windowText" lastClr="000000"/>
              </a:solidFill>
              <a:effectLst/>
              <a:latin typeface="+mn-ea"/>
              <a:ea typeface="+mn-ea"/>
              <a:cs typeface="+mn-cs"/>
            </a:rPr>
            <a:t>101</a:t>
          </a:r>
          <a:r>
            <a:rPr kumimoji="1" lang="ja-JP" altLang="ja-JP" sz="1200">
              <a:solidFill>
                <a:sysClr val="windowText" lastClr="000000"/>
              </a:solidFill>
              <a:effectLst/>
              <a:latin typeface="+mn-ea"/>
              <a:ea typeface="+mn-ea"/>
              <a:cs typeface="+mn-cs"/>
            </a:rPr>
            <a:t>千円の積立を行った。</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（今後の方針）</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経済事情の変動等により市債償還の財源が不足した場合や市債の償還額が多額となる年度の市債償還の財源として積立を行う。</a:t>
          </a:r>
          <a:endParaRPr lang="ja-JP" altLang="ja-JP" sz="1200">
            <a:solidFill>
              <a:sysClr val="windowText" lastClr="000000"/>
            </a:solidFill>
            <a:effectLst/>
            <a:latin typeface="+mn-ea"/>
            <a:ea typeface="+mn-ea"/>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愛知県西尾市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169,528
157,482
161.22
78,495,852
75,445,933
2,816,225
38,992,363
35,958,450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a:t>
          </a:r>
          <a:r>
            <a:rPr kumimoji="1" lang="ja-JP" altLang="ja-JP" sz="1050">
              <a:solidFill>
                <a:schemeClr val="dk1"/>
              </a:solidFill>
              <a:effectLst/>
              <a:latin typeface="+mn-ea"/>
              <a:ea typeface="+mn-ea"/>
              <a:cs typeface="+mn-cs"/>
            </a:rPr>
            <a:t>令和</a:t>
          </a:r>
          <a:r>
            <a:rPr kumimoji="1" lang="ja-JP" altLang="en-US" sz="1050">
              <a:solidFill>
                <a:schemeClr val="dk1"/>
              </a:solidFill>
              <a:effectLst/>
              <a:latin typeface="+mn-ea"/>
              <a:ea typeface="+mn-ea"/>
              <a:cs typeface="+mn-cs"/>
            </a:rPr>
            <a:t>６</a:t>
          </a:r>
          <a:r>
            <a:rPr kumimoji="1" lang="ja-JP" altLang="ja-JP" sz="1050">
              <a:solidFill>
                <a:schemeClr val="dk1"/>
              </a:solidFill>
              <a:effectLst/>
              <a:latin typeface="+mn-ea"/>
              <a:ea typeface="+mn-ea"/>
              <a:cs typeface="+mn-cs"/>
            </a:rPr>
            <a:t>年度は、基準財政収入額が法人税割</a:t>
          </a:r>
          <a:r>
            <a:rPr kumimoji="1" lang="ja-JP" altLang="en-US" sz="1050">
              <a:solidFill>
                <a:schemeClr val="dk1"/>
              </a:solidFill>
              <a:effectLst/>
              <a:latin typeface="+mn-ea"/>
              <a:ea typeface="+mn-ea"/>
              <a:cs typeface="+mn-cs"/>
            </a:rPr>
            <a:t>や新型コロナウイルス感染症対策地方税減収補填特別交付金</a:t>
          </a:r>
          <a:r>
            <a:rPr kumimoji="1" lang="ja-JP" altLang="ja-JP" sz="1050">
              <a:solidFill>
                <a:schemeClr val="dk1"/>
              </a:solidFill>
              <a:effectLst/>
              <a:latin typeface="+mn-ea"/>
              <a:ea typeface="+mn-ea"/>
              <a:cs typeface="+mn-cs"/>
            </a:rPr>
            <a:t>をはじめ全体的に増加した一方で、</a:t>
          </a:r>
          <a:r>
            <a:rPr kumimoji="1" lang="ja-JP" altLang="en-US" sz="1050">
              <a:solidFill>
                <a:schemeClr val="dk1"/>
              </a:solidFill>
              <a:effectLst/>
              <a:latin typeface="+mn-ea"/>
              <a:ea typeface="+mn-ea"/>
              <a:cs typeface="+mn-cs"/>
            </a:rPr>
            <a:t>基準財政需要額は公債費が減少したものの、臨時財政対策債発行可能額が大きく減少したため、振替後需要額では大きく増加したことにより、</a:t>
          </a:r>
          <a:r>
            <a:rPr kumimoji="1" lang="ja-JP" altLang="ja-JP" sz="1050">
              <a:solidFill>
                <a:schemeClr val="dk1"/>
              </a:solidFill>
              <a:effectLst/>
              <a:latin typeface="+mn-ea"/>
              <a:ea typeface="+mn-ea"/>
              <a:cs typeface="+mn-cs"/>
            </a:rPr>
            <a:t>３か年平均</a:t>
          </a:r>
          <a:r>
            <a:rPr kumimoji="1" lang="ja-JP" altLang="en-US" sz="1050">
              <a:solidFill>
                <a:schemeClr val="dk1"/>
              </a:solidFill>
              <a:effectLst/>
              <a:latin typeface="+mn-ea"/>
              <a:ea typeface="+mn-ea"/>
              <a:cs typeface="+mn-cs"/>
            </a:rPr>
            <a:t>では昨年度と同値となった。</a:t>
          </a:r>
          <a:endParaRPr kumimoji="1" lang="en-US" altLang="ja-JP" sz="1050">
            <a:solidFill>
              <a:schemeClr val="dk1"/>
            </a:solidFill>
            <a:effectLst/>
            <a:latin typeface="+mn-ea"/>
            <a:ea typeface="+mn-ea"/>
            <a:cs typeface="+mn-cs"/>
          </a:endParaRPr>
        </a:p>
        <a:p>
          <a:r>
            <a:rPr kumimoji="1" lang="ja-JP" altLang="ja-JP" sz="1050">
              <a:solidFill>
                <a:schemeClr val="dk1"/>
              </a:solidFill>
              <a:effectLst/>
              <a:latin typeface="+mn-ea"/>
              <a:ea typeface="+mn-ea"/>
              <a:cs typeface="+mn-cs"/>
            </a:rPr>
            <a:t>　今後は経済状況の回復に伴い、税収についても一定の増加が見込まれるが、人口減少や少子化・高齢化が進み、これまで以上に多額の財政需要が見込まれるため、引き続き歳入確保に努めつつ、重点施策には優先的に予算配分を行いながら、不急な事務事業は実施しないなど経費削減に努めていく必要がある。</a:t>
          </a:r>
          <a:endParaRPr lang="ja-JP" altLang="ja-JP" sz="1050">
            <a:effectLst/>
            <a:latin typeface="+mn-ea"/>
            <a:ea typeface="+mn-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44</xdr:row>
      <xdr:rowOff>78922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2754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58057</xdr:rowOff>
    </xdr:from>
    <xdr:to>
      <xdr:col>23</xdr:col>
      <xdr:colOff>133350</xdr:colOff>
      <xdr:row>40</xdr:row>
      <xdr:rowOff>58057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16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31949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61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23585</xdr:rowOff>
    </xdr:from>
    <xdr:to>
      <xdr:col>19</xdr:col>
      <xdr:colOff>133350</xdr:colOff>
      <xdr:row>40</xdr:row>
      <xdr:rowOff>58057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815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160565</xdr:rowOff>
    </xdr:from>
    <xdr:to>
      <xdr:col>15</xdr:col>
      <xdr:colOff>82550</xdr:colOff>
      <xdr:row>40</xdr:row>
      <xdr:rowOff>23585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471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160565</xdr:rowOff>
    </xdr:from>
    <xdr:to>
      <xdr:col>11</xdr:col>
      <xdr:colOff>31750</xdr:colOff>
      <xdr:row>39</xdr:row>
      <xdr:rowOff>160565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47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42834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7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7257</xdr:rowOff>
    </xdr:from>
    <xdr:to>
      <xdr:col>23</xdr:col>
      <xdr:colOff>184150</xdr:colOff>
      <xdr:row>40</xdr:row>
      <xdr:rowOff>108857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23784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7257</xdr:rowOff>
    </xdr:from>
    <xdr:to>
      <xdr:col>19</xdr:col>
      <xdr:colOff>184150</xdr:colOff>
      <xdr:row>40</xdr:row>
      <xdr:rowOff>108857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119034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144235</xdr:rowOff>
    </xdr:from>
    <xdr:to>
      <xdr:col>15</xdr:col>
      <xdr:colOff>133350</xdr:colOff>
      <xdr:row>40</xdr:row>
      <xdr:rowOff>74385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84562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109765</xdr:rowOff>
    </xdr:from>
    <xdr:to>
      <xdr:col>11</xdr:col>
      <xdr:colOff>82550</xdr:colOff>
      <xdr:row>40</xdr:row>
      <xdr:rowOff>39915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50092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109765</xdr:rowOff>
    </xdr:from>
    <xdr:to>
      <xdr:col>7</xdr:col>
      <xdr:colOff>31750</xdr:colOff>
      <xdr:row>40</xdr:row>
      <xdr:rowOff>39915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50092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mn-ea"/>
              <a:ea typeface="+mn-ea"/>
              <a:cs typeface="+mn-cs"/>
            </a:rPr>
            <a:t>　前年度比で</a:t>
          </a:r>
          <a:r>
            <a:rPr kumimoji="1" lang="en-US" altLang="ja-JP" sz="1050">
              <a:solidFill>
                <a:sysClr val="windowText" lastClr="000000"/>
              </a:solidFill>
              <a:effectLst/>
              <a:latin typeface="+mn-ea"/>
              <a:ea typeface="+mn-ea"/>
              <a:cs typeface="+mn-cs"/>
            </a:rPr>
            <a:t>1.1</a:t>
          </a:r>
          <a:r>
            <a:rPr kumimoji="1" lang="ja-JP" altLang="ja-JP" sz="1050">
              <a:solidFill>
                <a:sysClr val="windowText" lastClr="000000"/>
              </a:solidFill>
              <a:effectLst/>
              <a:latin typeface="+mn-ea"/>
              <a:ea typeface="+mn-ea"/>
              <a:cs typeface="+mn-cs"/>
            </a:rPr>
            <a:t>ポイント</a:t>
          </a:r>
          <a:r>
            <a:rPr kumimoji="1" lang="ja-JP" altLang="en-US" sz="1050">
              <a:solidFill>
                <a:sysClr val="windowText" lastClr="000000"/>
              </a:solidFill>
              <a:effectLst/>
              <a:latin typeface="+mn-ea"/>
              <a:ea typeface="+mn-ea"/>
              <a:cs typeface="+mn-cs"/>
            </a:rPr>
            <a:t>減</a:t>
          </a:r>
          <a:r>
            <a:rPr kumimoji="1" lang="ja-JP" altLang="ja-JP" sz="1050">
              <a:solidFill>
                <a:sysClr val="windowText" lastClr="000000"/>
              </a:solidFill>
              <a:effectLst/>
              <a:latin typeface="+mn-ea"/>
              <a:ea typeface="+mn-ea"/>
              <a:cs typeface="+mn-cs"/>
            </a:rPr>
            <a:t>となり、類似団体の平均を</a:t>
          </a:r>
          <a:r>
            <a:rPr kumimoji="1" lang="en-US" altLang="ja-JP" sz="1050">
              <a:solidFill>
                <a:sysClr val="windowText" lastClr="000000"/>
              </a:solidFill>
              <a:effectLst/>
              <a:latin typeface="+mn-ea"/>
              <a:ea typeface="+mn-ea"/>
              <a:cs typeface="+mn-cs"/>
            </a:rPr>
            <a:t>1.8</a:t>
          </a:r>
          <a:r>
            <a:rPr kumimoji="1" lang="ja-JP" altLang="ja-JP" sz="1050">
              <a:solidFill>
                <a:sysClr val="windowText" lastClr="000000"/>
              </a:solidFill>
              <a:effectLst/>
              <a:latin typeface="+mn-ea"/>
              <a:ea typeface="+mn-ea"/>
              <a:cs typeface="+mn-cs"/>
            </a:rPr>
            <a:t>ポイント上回っている。</a:t>
          </a:r>
          <a:endParaRPr lang="ja-JP" altLang="ja-JP" sz="1050">
            <a:solidFill>
              <a:sysClr val="windowText" lastClr="000000"/>
            </a:solidFill>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ysClr val="windowText" lastClr="000000"/>
              </a:solidFill>
              <a:effectLst/>
              <a:latin typeface="+mn-ea"/>
              <a:ea typeface="+mn-ea"/>
              <a:cs typeface="+mn-cs"/>
            </a:rPr>
            <a:t>　令和</a:t>
          </a:r>
          <a:r>
            <a:rPr kumimoji="1" lang="ja-JP" altLang="en-US" sz="1050">
              <a:solidFill>
                <a:sysClr val="windowText" lastClr="000000"/>
              </a:solidFill>
              <a:effectLst/>
              <a:latin typeface="+mn-ea"/>
              <a:ea typeface="+mn-ea"/>
              <a:cs typeface="+mn-cs"/>
            </a:rPr>
            <a:t>６</a:t>
          </a:r>
          <a:r>
            <a:rPr kumimoji="1" lang="ja-JP" altLang="ja-JP" sz="1050">
              <a:solidFill>
                <a:sysClr val="windowText" lastClr="000000"/>
              </a:solidFill>
              <a:effectLst/>
              <a:latin typeface="+mn-ea"/>
              <a:ea typeface="+mn-ea"/>
              <a:cs typeface="+mn-cs"/>
            </a:rPr>
            <a:t>年度は</a:t>
          </a:r>
          <a:r>
            <a:rPr kumimoji="1" lang="ja-JP" altLang="en-US" sz="1050">
              <a:solidFill>
                <a:sysClr val="windowText" lastClr="000000"/>
              </a:solidFill>
              <a:effectLst/>
              <a:latin typeface="+mn-ea"/>
              <a:ea typeface="+mn-ea"/>
              <a:cs typeface="+mn-cs"/>
            </a:rPr>
            <a:t>法人税や</a:t>
          </a:r>
          <a:r>
            <a:rPr kumimoji="1" lang="ja-JP" altLang="ja-JP" sz="1050">
              <a:solidFill>
                <a:sysClr val="windowText" lastClr="000000"/>
              </a:solidFill>
              <a:effectLst/>
              <a:latin typeface="+mn-ea"/>
              <a:ea typeface="+mn-ea"/>
              <a:cs typeface="+mn-cs"/>
            </a:rPr>
            <a:t>普通交付税が増額し、経常一般財源等が増額した一方で、</a:t>
          </a:r>
          <a:r>
            <a:rPr kumimoji="1" lang="ja-JP" altLang="en-US" sz="1050">
              <a:solidFill>
                <a:sysClr val="windowText" lastClr="000000"/>
              </a:solidFill>
              <a:effectLst/>
              <a:latin typeface="+mn-ea"/>
              <a:ea typeface="+mn-ea"/>
              <a:cs typeface="+mn-cs"/>
            </a:rPr>
            <a:t>人件費や私立保育所等運営費負担金、後期高齢者福祉医療費支給金などの社会保障費に係る扶助費が増加したため、</a:t>
          </a:r>
          <a:r>
            <a:rPr kumimoji="1" lang="ja-JP" altLang="ja-JP" sz="1050">
              <a:solidFill>
                <a:sysClr val="windowText" lastClr="000000"/>
              </a:solidFill>
              <a:effectLst/>
              <a:latin typeface="+mn-ea"/>
              <a:ea typeface="+mn-ea"/>
              <a:cs typeface="+mn-cs"/>
            </a:rPr>
            <a:t>経常経費充当一般財源等も増額と</a:t>
          </a:r>
          <a:r>
            <a:rPr kumimoji="1" lang="ja-JP" altLang="en-US" sz="1050">
              <a:solidFill>
                <a:sysClr val="windowText" lastClr="000000"/>
              </a:solidFill>
              <a:effectLst/>
              <a:latin typeface="+mn-ea"/>
              <a:ea typeface="+mn-ea"/>
              <a:cs typeface="+mn-cs"/>
            </a:rPr>
            <a:t>なった</a:t>
          </a:r>
          <a:r>
            <a:rPr kumimoji="1" lang="ja-JP" altLang="ja-JP" sz="1050">
              <a:solidFill>
                <a:sysClr val="windowText" lastClr="000000"/>
              </a:solidFill>
              <a:effectLst/>
              <a:latin typeface="+mn-ea"/>
              <a:ea typeface="+mn-ea"/>
              <a:cs typeface="+mn-cs"/>
            </a:rPr>
            <a:t>。経常一般財源等</a:t>
          </a:r>
          <a:r>
            <a:rPr kumimoji="1" lang="ja-JP" altLang="en-US" sz="1050">
              <a:solidFill>
                <a:sysClr val="windowText" lastClr="000000"/>
              </a:solidFill>
              <a:effectLst/>
              <a:latin typeface="+mn-ea"/>
              <a:ea typeface="+mn-ea"/>
              <a:cs typeface="+mn-cs"/>
            </a:rPr>
            <a:t>の</a:t>
          </a:r>
          <a:r>
            <a:rPr kumimoji="1" lang="ja-JP" altLang="ja-JP" sz="1050">
              <a:solidFill>
                <a:sysClr val="windowText" lastClr="000000"/>
              </a:solidFill>
              <a:effectLst/>
              <a:latin typeface="+mn-ea"/>
              <a:ea typeface="+mn-ea"/>
              <a:cs typeface="+mn-cs"/>
            </a:rPr>
            <a:t>増額</a:t>
          </a:r>
          <a:r>
            <a:rPr kumimoji="1" lang="ja-JP" altLang="en-US" sz="1050">
              <a:solidFill>
                <a:sysClr val="windowText" lastClr="000000"/>
              </a:solidFill>
              <a:effectLst/>
              <a:latin typeface="+mn-ea"/>
              <a:ea typeface="+mn-ea"/>
              <a:cs typeface="+mn-cs"/>
            </a:rPr>
            <a:t>が</a:t>
          </a:r>
          <a:r>
            <a:rPr kumimoji="1" lang="ja-JP" altLang="ja-JP" sz="1050">
              <a:solidFill>
                <a:sysClr val="windowText" lastClr="000000"/>
              </a:solidFill>
              <a:effectLst/>
              <a:latin typeface="+mn-ea"/>
              <a:ea typeface="+mn-ea"/>
              <a:cs typeface="+mn-cs"/>
            </a:rPr>
            <a:t>経常経費充当一般財源等</a:t>
          </a:r>
          <a:r>
            <a:rPr kumimoji="1" lang="ja-JP" altLang="en-US" sz="1050">
              <a:solidFill>
                <a:sysClr val="windowText" lastClr="000000"/>
              </a:solidFill>
              <a:effectLst/>
              <a:latin typeface="+mn-ea"/>
              <a:ea typeface="+mn-ea"/>
              <a:cs typeface="+mn-cs"/>
            </a:rPr>
            <a:t>の増額を上回ったため、数値は減少となった。</a:t>
          </a:r>
          <a:endParaRPr lang="ja-JP" altLang="ja-JP" sz="1050">
            <a:solidFill>
              <a:sysClr val="windowText" lastClr="000000"/>
            </a:solidFill>
            <a:effectLst/>
            <a:latin typeface="+mn-ea"/>
            <a:ea typeface="+mn-ea"/>
          </a:endParaRPr>
        </a:p>
        <a:p>
          <a:r>
            <a:rPr kumimoji="1" lang="ja-JP" altLang="ja-JP" sz="1050">
              <a:solidFill>
                <a:sysClr val="windowText" lastClr="000000"/>
              </a:solidFill>
              <a:effectLst/>
              <a:latin typeface="+mn-ea"/>
              <a:ea typeface="+mn-ea"/>
              <a:cs typeface="+mn-cs"/>
            </a:rPr>
            <a:t>　</a:t>
          </a:r>
          <a:r>
            <a:rPr kumimoji="1" lang="ja-JP" altLang="en-US" sz="1050">
              <a:solidFill>
                <a:sysClr val="windowText" lastClr="000000"/>
              </a:solidFill>
              <a:effectLst/>
              <a:latin typeface="+mn-ea"/>
              <a:ea typeface="+mn-ea"/>
              <a:cs typeface="+mn-cs"/>
            </a:rPr>
            <a:t>近年、</a:t>
          </a:r>
          <a:r>
            <a:rPr kumimoji="1" lang="ja-JP" altLang="ja-JP" sz="1050">
              <a:solidFill>
                <a:sysClr val="windowText" lastClr="000000"/>
              </a:solidFill>
              <a:effectLst/>
              <a:latin typeface="+mn-ea"/>
              <a:ea typeface="+mn-ea"/>
              <a:cs typeface="+mn-cs"/>
            </a:rPr>
            <a:t>人件費上昇や物価高騰の影響により、</a:t>
          </a:r>
          <a:r>
            <a:rPr kumimoji="1" lang="ja-JP" altLang="en-US" sz="1050">
              <a:solidFill>
                <a:sysClr val="windowText" lastClr="000000"/>
              </a:solidFill>
              <a:effectLst/>
              <a:latin typeface="+mn-ea"/>
              <a:ea typeface="+mn-ea"/>
              <a:cs typeface="+mn-cs"/>
            </a:rPr>
            <a:t>経常経費</a:t>
          </a:r>
          <a:r>
            <a:rPr kumimoji="1" lang="ja-JP" altLang="ja-JP" sz="1050">
              <a:solidFill>
                <a:sysClr val="windowText" lastClr="000000"/>
              </a:solidFill>
              <a:effectLst/>
              <a:latin typeface="+mn-ea"/>
              <a:ea typeface="+mn-ea"/>
              <a:cs typeface="+mn-cs"/>
            </a:rPr>
            <a:t>が増加傾向にあるため、今後</a:t>
          </a:r>
          <a:r>
            <a:rPr kumimoji="1" lang="ja-JP" altLang="en-US" sz="1050">
              <a:solidFill>
                <a:sysClr val="windowText" lastClr="000000"/>
              </a:solidFill>
              <a:effectLst/>
              <a:latin typeface="+mn-ea"/>
              <a:ea typeface="+mn-ea"/>
              <a:cs typeface="+mn-cs"/>
            </a:rPr>
            <a:t>も</a:t>
          </a:r>
          <a:r>
            <a:rPr kumimoji="1" lang="ja-JP" altLang="ja-JP" sz="1050">
              <a:solidFill>
                <a:sysClr val="windowText" lastClr="000000"/>
              </a:solidFill>
              <a:effectLst/>
              <a:latin typeface="+mn-ea"/>
              <a:ea typeface="+mn-ea"/>
              <a:cs typeface="+mn-cs"/>
            </a:rPr>
            <a:t>事業の精査を行い削減に努めていく。</a:t>
          </a:r>
          <a:endParaRPr lang="ja-JP" altLang="ja-JP" sz="1050">
            <a:solidFill>
              <a:sysClr val="windowText" lastClr="000000"/>
            </a:solidFill>
            <a:effectLst/>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67</xdr:row>
      <xdr:rowOff>43241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9910233"/>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15318</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50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43241</xdr:rowOff>
    </xdr:from>
    <xdr:to>
      <xdr:col>24</xdr:col>
      <xdr:colOff>12700</xdr:colOff>
      <xdr:row>67</xdr:row>
      <xdr:rowOff>43241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53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131535</xdr:rowOff>
    </xdr:from>
    <xdr:to>
      <xdr:col>23</xdr:col>
      <xdr:colOff>133350</xdr:colOff>
      <xdr:row>64</xdr:row>
      <xdr:rowOff>86481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4114800" y="10932885"/>
          <a:ext cx="8382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61884</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52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45357</xdr:rowOff>
    </xdr:from>
    <xdr:to>
      <xdr:col>23</xdr:col>
      <xdr:colOff>184150</xdr:colOff>
      <xdr:row>62</xdr:row>
      <xdr:rowOff>146957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62593</xdr:rowOff>
    </xdr:from>
    <xdr:to>
      <xdr:col>19</xdr:col>
      <xdr:colOff>133350</xdr:colOff>
      <xdr:row>64</xdr:row>
      <xdr:rowOff>86481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0863943"/>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113393</xdr:rowOff>
    </xdr:from>
    <xdr:to>
      <xdr:col>19</xdr:col>
      <xdr:colOff>184150</xdr:colOff>
      <xdr:row>62</xdr:row>
      <xdr:rowOff>43543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53720</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34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48381</xdr:rowOff>
    </xdr:from>
    <xdr:to>
      <xdr:col>15</xdr:col>
      <xdr:colOff>82550</xdr:colOff>
      <xdr:row>63</xdr:row>
      <xdr:rowOff>62593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335381"/>
          <a:ext cx="889000" cy="52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123976</xdr:rowOff>
    </xdr:from>
    <xdr:to>
      <xdr:col>15</xdr:col>
      <xdr:colOff>133350</xdr:colOff>
      <xdr:row>61</xdr:row>
      <xdr:rowOff>54126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64303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1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139398</xdr:rowOff>
    </xdr:from>
    <xdr:to>
      <xdr:col>11</xdr:col>
      <xdr:colOff>31750</xdr:colOff>
      <xdr:row>60</xdr:row>
      <xdr:rowOff>48381</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a:off x="1447800" y="1025494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133652</xdr:rowOff>
    </xdr:from>
    <xdr:to>
      <xdr:col>11</xdr:col>
      <xdr:colOff>82550</xdr:colOff>
      <xdr:row>59</xdr:row>
      <xdr:rowOff>63802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07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73979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984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9978</xdr:rowOff>
    </xdr:from>
    <xdr:to>
      <xdr:col>7</xdr:col>
      <xdr:colOff>31750</xdr:colOff>
      <xdr:row>61</xdr:row>
      <xdr:rowOff>111578</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96355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80735</xdr:rowOff>
    </xdr:from>
    <xdr:to>
      <xdr:col>23</xdr:col>
      <xdr:colOff>184150</xdr:colOff>
      <xdr:row>64</xdr:row>
      <xdr:rowOff>10885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8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52812</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85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35681</xdr:rowOff>
    </xdr:from>
    <xdr:to>
      <xdr:col>19</xdr:col>
      <xdr:colOff>184150</xdr:colOff>
      <xdr:row>64</xdr:row>
      <xdr:rowOff>137281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100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122058</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109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11793</xdr:rowOff>
    </xdr:from>
    <xdr:to>
      <xdr:col>15</xdr:col>
      <xdr:colOff>133350</xdr:colOff>
      <xdr:row>63</xdr:row>
      <xdr:rowOff>113393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98170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089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169031</xdr:rowOff>
    </xdr:from>
    <xdr:to>
      <xdr:col>11</xdr:col>
      <xdr:colOff>82550</xdr:colOff>
      <xdr:row>60</xdr:row>
      <xdr:rowOff>99181</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2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83958</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037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88598</xdr:rowOff>
    </xdr:from>
    <xdr:to>
      <xdr:col>7</xdr:col>
      <xdr:colOff>31750</xdr:colOff>
      <xdr:row>60</xdr:row>
      <xdr:rowOff>18748</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20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28925</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997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ea"/>
              <a:ea typeface="+mn-ea"/>
              <a:cs typeface="+mn-cs"/>
            </a:rPr>
            <a:t>　類似団体の平均を</a:t>
          </a:r>
          <a:r>
            <a:rPr kumimoji="1" lang="en-US" altLang="ja-JP" sz="1100">
              <a:solidFill>
                <a:sysClr val="windowText" lastClr="000000"/>
              </a:solidFill>
              <a:effectLst/>
              <a:latin typeface="+mn-ea"/>
              <a:ea typeface="+mn-ea"/>
              <a:cs typeface="+mn-cs"/>
            </a:rPr>
            <a:t>3,270</a:t>
          </a:r>
          <a:r>
            <a:rPr kumimoji="1" lang="ja-JP" altLang="ja-JP" sz="1100">
              <a:solidFill>
                <a:sysClr val="windowText" lastClr="000000"/>
              </a:solidFill>
              <a:effectLst/>
              <a:latin typeface="+mn-ea"/>
              <a:ea typeface="+mn-ea"/>
              <a:cs typeface="+mn-cs"/>
            </a:rPr>
            <a:t>円上回り、前年度比で</a:t>
          </a:r>
          <a:r>
            <a:rPr kumimoji="1" lang="en-US" altLang="ja-JP" sz="1100">
              <a:solidFill>
                <a:sysClr val="windowText" lastClr="000000"/>
              </a:solidFill>
              <a:effectLst/>
              <a:latin typeface="+mn-ea"/>
              <a:ea typeface="+mn-ea"/>
              <a:cs typeface="+mn-cs"/>
            </a:rPr>
            <a:t>6,614</a:t>
          </a:r>
          <a:r>
            <a:rPr kumimoji="1" lang="ja-JP" altLang="ja-JP" sz="1100">
              <a:solidFill>
                <a:sysClr val="windowText" lastClr="000000"/>
              </a:solidFill>
              <a:effectLst/>
              <a:latin typeface="+mn-ea"/>
              <a:ea typeface="+mn-ea"/>
              <a:cs typeface="+mn-cs"/>
            </a:rPr>
            <a:t>円増となった。</a:t>
          </a:r>
          <a:endParaRPr lang="ja-JP" altLang="ja-JP" sz="1100">
            <a:solidFill>
              <a:sysClr val="windowText" lastClr="000000"/>
            </a:solidFill>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ea"/>
              <a:ea typeface="+mn-ea"/>
              <a:cs typeface="+mn-cs"/>
            </a:rPr>
            <a:t>　前年度と比べ増加した要因としては、</a:t>
          </a:r>
          <a:r>
            <a:rPr kumimoji="1" lang="ja-JP" altLang="en-US" sz="1100">
              <a:solidFill>
                <a:sysClr val="windowText" lastClr="000000"/>
              </a:solidFill>
              <a:effectLst/>
              <a:latin typeface="+mn-ea"/>
              <a:ea typeface="+mn-ea"/>
              <a:cs typeface="+mn-cs"/>
            </a:rPr>
            <a:t>退職手当の増や会計年度任用職員に対する勤勉手当の支給開始に伴う人件費</a:t>
          </a:r>
          <a:r>
            <a:rPr kumimoji="1" lang="ja-JP" altLang="ja-JP" sz="1100">
              <a:solidFill>
                <a:sysClr val="windowText" lastClr="000000"/>
              </a:solidFill>
              <a:effectLst/>
              <a:latin typeface="+mn-ea"/>
              <a:ea typeface="+mn-ea"/>
              <a:cs typeface="+mn-cs"/>
            </a:rPr>
            <a:t>の増加が挙げられる。今後も人員や給与の適正化に努めるとともに、個々の事業の精査を徹底し、物件費の抑制に努める。</a:t>
          </a:r>
          <a:endParaRPr lang="ja-JP" altLang="ja-JP" sz="1100">
            <a:solidFill>
              <a:sysClr val="windowText" lastClr="000000"/>
            </a:solidFill>
            <a:effectLst/>
            <a:latin typeface="+mn-ea"/>
            <a:ea typeface="+mn-ea"/>
          </a:endParaRP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5293</xdr:rowOff>
    </xdr:from>
    <xdr:to>
      <xdr:col>23</xdr:col>
      <xdr:colOff>133350</xdr:colOff>
      <xdr:row>89</xdr:row>
      <xdr:rowOff>24919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235643"/>
          <a:ext cx="0" cy="1048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168446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5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24919</xdr:rowOff>
    </xdr:from>
    <xdr:to>
      <xdr:col>24</xdr:col>
      <xdr:colOff>12700</xdr:colOff>
      <xdr:row>89</xdr:row>
      <xdr:rowOff>24919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83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91670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97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5293</xdr:rowOff>
    </xdr:from>
    <xdr:to>
      <xdr:col>24</xdr:col>
      <xdr:colOff>12700</xdr:colOff>
      <xdr:row>83</xdr:row>
      <xdr:rowOff>5293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23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13821</xdr:rowOff>
    </xdr:from>
    <xdr:to>
      <xdr:col>23</xdr:col>
      <xdr:colOff>133350</xdr:colOff>
      <xdr:row>86</xdr:row>
      <xdr:rowOff>1967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587071"/>
          <a:ext cx="838200" cy="15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60239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6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43712</xdr:rowOff>
    </xdr:from>
    <xdr:to>
      <xdr:col>23</xdr:col>
      <xdr:colOff>184150</xdr:colOff>
      <xdr:row>85</xdr:row>
      <xdr:rowOff>145312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61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114619</xdr:rowOff>
    </xdr:from>
    <xdr:to>
      <xdr:col>19</xdr:col>
      <xdr:colOff>133350</xdr:colOff>
      <xdr:row>85</xdr:row>
      <xdr:rowOff>13821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516419"/>
          <a:ext cx="889000" cy="7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131800</xdr:rowOff>
    </xdr:from>
    <xdr:to>
      <xdr:col>19</xdr:col>
      <xdr:colOff>184150</xdr:colOff>
      <xdr:row>84</xdr:row>
      <xdr:rowOff>61950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72127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3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70920</xdr:rowOff>
    </xdr:from>
    <xdr:to>
      <xdr:col>15</xdr:col>
      <xdr:colOff>82550</xdr:colOff>
      <xdr:row>84</xdr:row>
      <xdr:rowOff>114619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472720"/>
          <a:ext cx="889000" cy="4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81271</xdr:rowOff>
    </xdr:from>
    <xdr:to>
      <xdr:col>15</xdr:col>
      <xdr:colOff>133350</xdr:colOff>
      <xdr:row>84</xdr:row>
      <xdr:rowOff>11421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21598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144480</xdr:rowOff>
    </xdr:from>
    <xdr:to>
      <xdr:col>11</xdr:col>
      <xdr:colOff>31750</xdr:colOff>
      <xdr:row>84</xdr:row>
      <xdr:rowOff>70920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03380"/>
          <a:ext cx="889000" cy="26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169907</xdr:rowOff>
    </xdr:from>
    <xdr:to>
      <xdr:col>11</xdr:col>
      <xdr:colOff>82550</xdr:colOff>
      <xdr:row>83</xdr:row>
      <xdr:rowOff>100057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2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110234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9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87099</xdr:rowOff>
    </xdr:from>
    <xdr:to>
      <xdr:col>7</xdr:col>
      <xdr:colOff>31750</xdr:colOff>
      <xdr:row>82</xdr:row>
      <xdr:rowOff>17249</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7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27426</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4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122617</xdr:rowOff>
    </xdr:from>
    <xdr:to>
      <xdr:col>23</xdr:col>
      <xdr:colOff>184150</xdr:colOff>
      <xdr:row>86</xdr:row>
      <xdr:rowOff>52767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69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94694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66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134471</xdr:rowOff>
    </xdr:from>
    <xdr:to>
      <xdr:col>19</xdr:col>
      <xdr:colOff>184150</xdr:colOff>
      <xdr:row>85</xdr:row>
      <xdr:rowOff>64621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53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49398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622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63819</xdr:rowOff>
    </xdr:from>
    <xdr:to>
      <xdr:col>15</xdr:col>
      <xdr:colOff>133350</xdr:colOff>
      <xdr:row>84</xdr:row>
      <xdr:rowOff>165419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46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150196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551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20120</xdr:rowOff>
    </xdr:from>
    <xdr:to>
      <xdr:col>11</xdr:col>
      <xdr:colOff>82550</xdr:colOff>
      <xdr:row>84</xdr:row>
      <xdr:rowOff>121720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42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106497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50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93680</xdr:rowOff>
    </xdr:from>
    <xdr:to>
      <xdr:col>7</xdr:col>
      <xdr:colOff>31750</xdr:colOff>
      <xdr:row>83</xdr:row>
      <xdr:rowOff>23830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5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8607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3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ea"/>
              <a:ea typeface="+mn-ea"/>
              <a:cs typeface="+mn-cs"/>
            </a:rPr>
            <a:t>　類似団体の平均を</a:t>
          </a:r>
          <a:r>
            <a:rPr kumimoji="1" lang="en-US" altLang="ja-JP" sz="1100">
              <a:solidFill>
                <a:sysClr val="windowText" lastClr="000000"/>
              </a:solidFill>
              <a:effectLst/>
              <a:latin typeface="+mn-ea"/>
              <a:ea typeface="+mn-ea"/>
              <a:cs typeface="+mn-cs"/>
            </a:rPr>
            <a:t>0.3</a:t>
          </a:r>
          <a:r>
            <a:rPr kumimoji="1" lang="ja-JP" altLang="ja-JP" sz="1100">
              <a:solidFill>
                <a:sysClr val="windowText" lastClr="000000"/>
              </a:solidFill>
              <a:effectLst/>
              <a:latin typeface="+mn-ea"/>
              <a:ea typeface="+mn-ea"/>
              <a:cs typeface="+mn-cs"/>
            </a:rPr>
            <a:t>ポイント上回っており、前年度比で</a:t>
          </a:r>
          <a:r>
            <a:rPr kumimoji="1" lang="en-US" altLang="ja-JP" sz="1100">
              <a:solidFill>
                <a:sysClr val="windowText" lastClr="000000"/>
              </a:solidFill>
              <a:effectLst/>
              <a:latin typeface="+mn-ea"/>
              <a:ea typeface="+mn-ea"/>
              <a:cs typeface="+mn-cs"/>
            </a:rPr>
            <a:t>0.5</a:t>
          </a:r>
          <a:r>
            <a:rPr kumimoji="1" lang="ja-JP" altLang="ja-JP" sz="1100">
              <a:solidFill>
                <a:sysClr val="windowText" lastClr="000000"/>
              </a:solidFill>
              <a:effectLst/>
              <a:latin typeface="+mn-ea"/>
              <a:ea typeface="+mn-ea"/>
              <a:cs typeface="+mn-cs"/>
            </a:rPr>
            <a:t>ポイント減少した。</a:t>
          </a:r>
          <a:endParaRPr lang="ja-JP" altLang="ja-JP" sz="11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今後も国の給与構造改革や人事院勧告に準じて改正を行い、近隣市町との均衡を保ちつつ給与の適正化に努める。</a:t>
          </a:r>
          <a:endParaRPr lang="ja-JP" altLang="ja-JP" sz="1100">
            <a:solidFill>
              <a:sysClr val="windowText" lastClr="000000"/>
            </a:solidFill>
            <a:effectLst/>
            <a:latin typeface="+mn-ea"/>
            <a:ea typeface="+mn-ea"/>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21589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4001750"/>
          <a:ext cx="0" cy="12788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80011</xdr:rowOff>
    </xdr:from>
    <xdr:to>
      <xdr:col>81</xdr:col>
      <xdr:colOff>44450</xdr:colOff>
      <xdr:row>86</xdr:row>
      <xdr:rowOff>29211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53261"/>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144797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7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128270</xdr:rowOff>
    </xdr:from>
    <xdr:to>
      <xdr:col>81</xdr:col>
      <xdr:colOff>95250</xdr:colOff>
      <xdr:row>85</xdr:row>
      <xdr:rowOff>58420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29211</xdr:rowOff>
    </xdr:from>
    <xdr:to>
      <xdr:col>77</xdr:col>
      <xdr:colOff>44450</xdr:colOff>
      <xdr:row>86</xdr:row>
      <xdr:rowOff>101600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739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53339</xdr:rowOff>
    </xdr:from>
    <xdr:to>
      <xdr:col>72</xdr:col>
      <xdr:colOff>203200</xdr:colOff>
      <xdr:row>86</xdr:row>
      <xdr:rowOff>101600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9803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53339</xdr:rowOff>
    </xdr:from>
    <xdr:to>
      <xdr:col>68</xdr:col>
      <xdr:colOff>152400</xdr:colOff>
      <xdr:row>86</xdr:row>
      <xdr:rowOff>101600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9803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116857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165116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1288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74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149861</xdr:rowOff>
    </xdr:from>
    <xdr:to>
      <xdr:col>77</xdr:col>
      <xdr:colOff>95250</xdr:colOff>
      <xdr:row>86</xdr:row>
      <xdr:rowOff>80011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64788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0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2539</xdr:rowOff>
    </xdr:from>
    <xdr:to>
      <xdr:col>68</xdr:col>
      <xdr:colOff>203200</xdr:colOff>
      <xdr:row>86</xdr:row>
      <xdr:rowOff>104139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ea"/>
              <a:ea typeface="+mn-ea"/>
              <a:cs typeface="+mn-cs"/>
            </a:rPr>
            <a:t>　職員適正化の推進により、類似団体平均を</a:t>
          </a:r>
          <a:r>
            <a:rPr kumimoji="1" lang="en-US" altLang="ja-JP" sz="1100">
              <a:solidFill>
                <a:sysClr val="windowText" lastClr="000000"/>
              </a:solidFill>
              <a:effectLst/>
              <a:latin typeface="+mn-ea"/>
              <a:ea typeface="+mn-ea"/>
              <a:cs typeface="+mn-cs"/>
            </a:rPr>
            <a:t>0.47</a:t>
          </a:r>
          <a:r>
            <a:rPr kumimoji="1" lang="ja-JP" altLang="ja-JP" sz="1100">
              <a:solidFill>
                <a:sysClr val="windowText" lastClr="000000"/>
              </a:solidFill>
              <a:effectLst/>
              <a:latin typeface="+mn-ea"/>
              <a:ea typeface="+mn-ea"/>
              <a:cs typeface="+mn-cs"/>
            </a:rPr>
            <a:t>人下回っ</a:t>
          </a:r>
          <a:r>
            <a:rPr kumimoji="1" lang="ja-JP" altLang="en-US" sz="1100">
              <a:solidFill>
                <a:sysClr val="windowText" lastClr="000000"/>
              </a:solidFill>
              <a:effectLst/>
              <a:latin typeface="+mn-ea"/>
              <a:ea typeface="+mn-ea"/>
              <a:cs typeface="+mn-cs"/>
            </a:rPr>
            <a:t>ており</a:t>
          </a:r>
          <a:r>
            <a:rPr kumimoji="1" lang="ja-JP" altLang="ja-JP" sz="1100">
              <a:solidFill>
                <a:sysClr val="windowText" lastClr="000000"/>
              </a:solidFill>
              <a:effectLst/>
              <a:latin typeface="+mn-ea"/>
              <a:ea typeface="+mn-ea"/>
              <a:cs typeface="+mn-cs"/>
            </a:rPr>
            <a:t>、前年度比</a:t>
          </a:r>
          <a:r>
            <a:rPr kumimoji="1" lang="ja-JP" altLang="en-US" sz="1100">
              <a:solidFill>
                <a:sysClr val="windowText" lastClr="000000"/>
              </a:solidFill>
              <a:effectLst/>
              <a:latin typeface="+mn-ea"/>
              <a:ea typeface="+mn-ea"/>
              <a:cs typeface="+mn-cs"/>
            </a:rPr>
            <a:t>では同値</a:t>
          </a:r>
          <a:r>
            <a:rPr kumimoji="1" lang="ja-JP" altLang="ja-JP" sz="1100">
              <a:solidFill>
                <a:sysClr val="windowText" lastClr="000000"/>
              </a:solidFill>
              <a:effectLst/>
              <a:latin typeface="+mn-ea"/>
              <a:ea typeface="+mn-ea"/>
              <a:cs typeface="+mn-cs"/>
            </a:rPr>
            <a:t>となった。今後も引き続き西尾市定員適正化計画に基づき、適正な定員管理に努める。</a:t>
          </a:r>
          <a:endParaRPr lang="ja-JP" altLang="ja-JP" sz="1400">
            <a:solidFill>
              <a:sysClr val="windowText" lastClr="000000"/>
            </a:solidFill>
            <a:effectLst/>
            <a:latin typeface="+mn-ea"/>
            <a:ea typeface="+mn-ea"/>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18204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5849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161731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18204</xdr:rowOff>
    </xdr:from>
    <xdr:to>
      <xdr:col>81</xdr:col>
      <xdr:colOff>133350</xdr:colOff>
      <xdr:row>66</xdr:row>
      <xdr:rowOff>18204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132504</xdr:rowOff>
    </xdr:from>
    <xdr:to>
      <xdr:col>81</xdr:col>
      <xdr:colOff>44450</xdr:colOff>
      <xdr:row>59</xdr:row>
      <xdr:rowOff>132504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480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88917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4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76200</xdr:rowOff>
    </xdr:from>
    <xdr:to>
      <xdr:col>77</xdr:col>
      <xdr:colOff>44450</xdr:colOff>
      <xdr:row>59</xdr:row>
      <xdr:rowOff>132504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19175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151554</xdr:rowOff>
    </xdr:from>
    <xdr:to>
      <xdr:col>77</xdr:col>
      <xdr:colOff>95250</xdr:colOff>
      <xdr:row>61</xdr:row>
      <xdr:rowOff>81704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66481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24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52070</xdr:rowOff>
    </xdr:from>
    <xdr:to>
      <xdr:col>72</xdr:col>
      <xdr:colOff>203200</xdr:colOff>
      <xdr:row>59</xdr:row>
      <xdr:rowOff>76200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1676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165540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35983</xdr:rowOff>
    </xdr:from>
    <xdr:to>
      <xdr:col>68</xdr:col>
      <xdr:colOff>152400</xdr:colOff>
      <xdr:row>59</xdr:row>
      <xdr:rowOff>52070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1515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170180</xdr:rowOff>
    </xdr:from>
    <xdr:to>
      <xdr:col>68</xdr:col>
      <xdr:colOff>203200</xdr:colOff>
      <xdr:row>60</xdr:row>
      <xdr:rowOff>100330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85107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57573</xdr:rowOff>
    </xdr:from>
    <xdr:to>
      <xdr:col>64</xdr:col>
      <xdr:colOff>152400</xdr:colOff>
      <xdr:row>59</xdr:row>
      <xdr:rowOff>159173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1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143950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5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81704</xdr:rowOff>
    </xdr:from>
    <xdr:to>
      <xdr:col>81</xdr:col>
      <xdr:colOff>95250</xdr:colOff>
      <xdr:row>60</xdr:row>
      <xdr:rowOff>11854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98231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4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81704</xdr:rowOff>
    </xdr:from>
    <xdr:to>
      <xdr:col>77</xdr:col>
      <xdr:colOff>95250</xdr:colOff>
      <xdr:row>60</xdr:row>
      <xdr:rowOff>11854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22031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66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25400</xdr:rowOff>
    </xdr:from>
    <xdr:to>
      <xdr:col>73</xdr:col>
      <xdr:colOff>44450</xdr:colOff>
      <xdr:row>59</xdr:row>
      <xdr:rowOff>127000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137177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1270</xdr:rowOff>
    </xdr:from>
    <xdr:to>
      <xdr:col>68</xdr:col>
      <xdr:colOff>203200</xdr:colOff>
      <xdr:row>59</xdr:row>
      <xdr:rowOff>102870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113047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156633</xdr:rowOff>
    </xdr:from>
    <xdr:to>
      <xdr:col>64</xdr:col>
      <xdr:colOff>152400</xdr:colOff>
      <xdr:row>59</xdr:row>
      <xdr:rowOff>86783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96960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ea"/>
              <a:ea typeface="+mn-ea"/>
              <a:cs typeface="+mn-cs"/>
            </a:rPr>
            <a:t>　類似団体の平均を</a:t>
          </a:r>
          <a:r>
            <a:rPr kumimoji="1" lang="en-US" altLang="ja-JP" sz="1100">
              <a:solidFill>
                <a:sysClr val="windowText" lastClr="000000"/>
              </a:solidFill>
              <a:effectLst/>
              <a:latin typeface="+mn-ea"/>
              <a:ea typeface="+mn-ea"/>
              <a:cs typeface="+mn-cs"/>
            </a:rPr>
            <a:t>2.0</a:t>
          </a:r>
          <a:r>
            <a:rPr kumimoji="1" lang="ja-JP" altLang="ja-JP" sz="1100">
              <a:solidFill>
                <a:sysClr val="windowText" lastClr="000000"/>
              </a:solidFill>
              <a:effectLst/>
              <a:latin typeface="+mn-ea"/>
              <a:ea typeface="+mn-ea"/>
              <a:cs typeface="+mn-cs"/>
            </a:rPr>
            <a:t>ポイント下回り、前年比で</a:t>
          </a:r>
          <a:r>
            <a:rPr kumimoji="1" lang="en-US" altLang="ja-JP" sz="1100">
              <a:solidFill>
                <a:sysClr val="windowText" lastClr="000000"/>
              </a:solidFill>
              <a:effectLst/>
              <a:latin typeface="+mn-ea"/>
              <a:ea typeface="+mn-ea"/>
              <a:cs typeface="+mn-cs"/>
            </a:rPr>
            <a:t>0.6</a:t>
          </a:r>
          <a:r>
            <a:rPr kumimoji="1" lang="ja-JP" altLang="ja-JP" sz="1100">
              <a:solidFill>
                <a:sysClr val="windowText" lastClr="000000"/>
              </a:solidFill>
              <a:effectLst/>
              <a:latin typeface="+mn-ea"/>
              <a:ea typeface="+mn-ea"/>
              <a:cs typeface="+mn-cs"/>
            </a:rPr>
            <a:t>ポイントの増となった。</a:t>
          </a:r>
          <a:endParaRPr lang="ja-JP" altLang="ja-JP" sz="11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主な要因としては、</a:t>
          </a:r>
          <a:r>
            <a:rPr kumimoji="1" lang="ja-JP" altLang="en-US" sz="1100">
              <a:solidFill>
                <a:sysClr val="windowText" lastClr="000000"/>
              </a:solidFill>
              <a:effectLst/>
              <a:latin typeface="+mn-ea"/>
              <a:ea typeface="+mn-ea"/>
              <a:cs typeface="+mn-cs"/>
            </a:rPr>
            <a:t>下水道事業に対する元利償還金に係る繰り出し金が減少し、それに伴いその経費に充当する特定財源が抑制された</a:t>
          </a:r>
          <a:r>
            <a:rPr kumimoji="1" lang="ja-JP" altLang="ja-JP" sz="1100">
              <a:solidFill>
                <a:sysClr val="windowText" lastClr="000000"/>
              </a:solidFill>
              <a:effectLst/>
              <a:latin typeface="+mn-ea"/>
              <a:ea typeface="+mn-ea"/>
              <a:cs typeface="+mn-cs"/>
            </a:rPr>
            <a:t>こと</a:t>
          </a:r>
          <a:r>
            <a:rPr kumimoji="1" lang="ja-JP" altLang="en-US" sz="1100">
              <a:solidFill>
                <a:sysClr val="windowText" lastClr="000000"/>
              </a:solidFill>
              <a:effectLst/>
              <a:latin typeface="+mn-ea"/>
              <a:ea typeface="+mn-ea"/>
              <a:cs typeface="+mn-cs"/>
            </a:rPr>
            <a:t>や、国の税収が増額となり、臨時財政対策債の発行可能額が抑制されたことなど</a:t>
          </a:r>
          <a:r>
            <a:rPr kumimoji="1" lang="ja-JP" altLang="ja-JP" sz="1100">
              <a:solidFill>
                <a:sysClr val="windowText" lastClr="000000"/>
              </a:solidFill>
              <a:effectLst/>
              <a:latin typeface="+mn-ea"/>
              <a:ea typeface="+mn-ea"/>
              <a:cs typeface="+mn-cs"/>
            </a:rPr>
            <a:t>が挙げられる。</a:t>
          </a:r>
          <a:endParaRPr lang="ja-JP" altLang="ja-JP" sz="11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今後は、施設の長寿命化対策が必要であるため、世代間負担の公平性に配慮しながら、後年度に過度な負担とならないよう努めていく。</a:t>
          </a:r>
          <a:endParaRPr lang="ja-JP" altLang="ja-JP" sz="1100">
            <a:solidFill>
              <a:sysClr val="windowText" lastClr="000000"/>
            </a:solidFill>
            <a:effectLst/>
            <a:latin typeface="+mn-ea"/>
            <a:ea typeface="+mn-ea"/>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9374</xdr:rowOff>
    </xdr:from>
    <xdr:to>
      <xdr:col>81</xdr:col>
      <xdr:colOff>44450</xdr:colOff>
      <xdr:row>45</xdr:row>
      <xdr:rowOff>97065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53024"/>
          <a:ext cx="0" cy="1459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95751</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9374</xdr:rowOff>
    </xdr:from>
    <xdr:to>
      <xdr:col>81</xdr:col>
      <xdr:colOff>133350</xdr:colOff>
      <xdr:row>37</xdr:row>
      <xdr:rowOff>9374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136676</xdr:rowOff>
    </xdr:from>
    <xdr:to>
      <xdr:col>81</xdr:col>
      <xdr:colOff>44450</xdr:colOff>
      <xdr:row>39</xdr:row>
      <xdr:rowOff>34169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65177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13805</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71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90715</xdr:rowOff>
    </xdr:from>
    <xdr:to>
      <xdr:col>77</xdr:col>
      <xdr:colOff>44450</xdr:colOff>
      <xdr:row>38</xdr:row>
      <xdr:rowOff>136676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605815"/>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93634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95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79224</xdr:rowOff>
    </xdr:from>
    <xdr:to>
      <xdr:col>72</xdr:col>
      <xdr:colOff>203200</xdr:colOff>
      <xdr:row>38</xdr:row>
      <xdr:rowOff>90715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5943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79224</xdr:rowOff>
    </xdr:from>
    <xdr:to>
      <xdr:col>68</xdr:col>
      <xdr:colOff>152400</xdr:colOff>
      <xdr:row>38</xdr:row>
      <xdr:rowOff>136676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59432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93634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139596</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154819</xdr:rowOff>
    </xdr:from>
    <xdr:to>
      <xdr:col>81</xdr:col>
      <xdr:colOff>95250</xdr:colOff>
      <xdr:row>39</xdr:row>
      <xdr:rowOff>84969</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171346</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51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85876</xdr:rowOff>
    </xdr:from>
    <xdr:to>
      <xdr:col>77</xdr:col>
      <xdr:colOff>95250</xdr:colOff>
      <xdr:row>39</xdr:row>
      <xdr:rowOff>16026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26203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36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39915</xdr:rowOff>
    </xdr:from>
    <xdr:to>
      <xdr:col>73</xdr:col>
      <xdr:colOff>44450</xdr:colOff>
      <xdr:row>38</xdr:row>
      <xdr:rowOff>141515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151691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28424</xdr:rowOff>
    </xdr:from>
    <xdr:to>
      <xdr:col>68</xdr:col>
      <xdr:colOff>203200</xdr:colOff>
      <xdr:row>38</xdr:row>
      <xdr:rowOff>130024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140201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85876</xdr:rowOff>
    </xdr:from>
    <xdr:to>
      <xdr:col>64</xdr:col>
      <xdr:colOff>152400</xdr:colOff>
      <xdr:row>39</xdr:row>
      <xdr:rowOff>16026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26203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ea"/>
              <a:ea typeface="+mn-ea"/>
              <a:cs typeface="+mn-cs"/>
            </a:rPr>
            <a:t>　</a:t>
          </a:r>
          <a:r>
            <a:rPr kumimoji="1" lang="ja-JP" altLang="en-US" sz="1100">
              <a:solidFill>
                <a:sysClr val="windowText" lastClr="000000"/>
              </a:solidFill>
              <a:effectLst/>
              <a:latin typeface="+mn-ea"/>
              <a:ea typeface="+mn-ea"/>
              <a:cs typeface="+mn-cs"/>
            </a:rPr>
            <a:t>近年は、</a:t>
          </a:r>
          <a:r>
            <a:rPr kumimoji="1" lang="ja-JP" altLang="ja-JP" sz="1100">
              <a:solidFill>
                <a:sysClr val="windowText" lastClr="000000"/>
              </a:solidFill>
              <a:effectLst/>
              <a:latin typeface="+mn-ea"/>
              <a:ea typeface="+mn-ea"/>
              <a:cs typeface="+mn-cs"/>
            </a:rPr>
            <a:t>将来負担額に対し、充当可能財源等が上回</a:t>
          </a:r>
          <a:r>
            <a:rPr kumimoji="1" lang="ja-JP" altLang="en-US" sz="1100">
              <a:solidFill>
                <a:sysClr val="windowText" lastClr="000000"/>
              </a:solidFill>
              <a:effectLst/>
              <a:latin typeface="+mn-ea"/>
              <a:ea typeface="+mn-ea"/>
              <a:cs typeface="+mn-cs"/>
            </a:rPr>
            <a:t>っていた</a:t>
          </a:r>
          <a:r>
            <a:rPr kumimoji="1" lang="ja-JP" altLang="ja-JP" sz="1100">
              <a:solidFill>
                <a:sysClr val="windowText" lastClr="000000"/>
              </a:solidFill>
              <a:effectLst/>
              <a:latin typeface="+mn-ea"/>
              <a:ea typeface="+mn-ea"/>
              <a:cs typeface="+mn-cs"/>
            </a:rPr>
            <a:t>ため比率がな</a:t>
          </a:r>
          <a:r>
            <a:rPr kumimoji="1" lang="ja-JP" altLang="en-US" sz="1100">
              <a:solidFill>
                <a:sysClr val="windowText" lastClr="000000"/>
              </a:solidFill>
              <a:effectLst/>
              <a:latin typeface="+mn-ea"/>
              <a:ea typeface="+mn-ea"/>
              <a:cs typeface="+mn-cs"/>
            </a:rPr>
            <a:t>かったが、令和６年度は</a:t>
          </a:r>
          <a:r>
            <a:rPr kumimoji="1" lang="en-US" altLang="ja-JP" sz="1100">
              <a:solidFill>
                <a:sysClr val="windowText" lastClr="000000"/>
              </a:solidFill>
              <a:effectLst/>
              <a:latin typeface="+mn-ea"/>
              <a:ea typeface="+mn-ea"/>
              <a:cs typeface="+mn-cs"/>
            </a:rPr>
            <a:t>11.4</a:t>
          </a:r>
          <a:r>
            <a:rPr kumimoji="1" lang="ja-JP" altLang="en-US" sz="1100">
              <a:solidFill>
                <a:sysClr val="windowText" lastClr="000000"/>
              </a:solidFill>
              <a:effectLst/>
              <a:latin typeface="+mn-ea"/>
              <a:ea typeface="+mn-ea"/>
              <a:cs typeface="+mn-cs"/>
            </a:rPr>
            <a:t>％となった</a:t>
          </a:r>
          <a:r>
            <a:rPr kumimoji="1" lang="ja-JP" altLang="ja-JP" sz="1100">
              <a:solidFill>
                <a:sysClr val="windowText" lastClr="000000"/>
              </a:solidFill>
              <a:effectLst/>
              <a:latin typeface="+mn-ea"/>
              <a:ea typeface="+mn-ea"/>
              <a:cs typeface="+mn-cs"/>
            </a:rPr>
            <a:t>。</a:t>
          </a:r>
          <a:endParaRPr kumimoji="1" lang="en-US" altLang="ja-JP" sz="1100">
            <a:solidFill>
              <a:sysClr val="windowText" lastClr="000000"/>
            </a:solidFill>
            <a:effectLst/>
            <a:latin typeface="+mn-ea"/>
            <a:ea typeface="+mn-ea"/>
            <a:cs typeface="+mn-cs"/>
          </a:endParaRPr>
        </a:p>
        <a:p>
          <a:r>
            <a:rPr kumimoji="1" lang="ja-JP" altLang="en-US" sz="1100">
              <a:solidFill>
                <a:sysClr val="windowText" lastClr="000000"/>
              </a:solidFill>
              <a:effectLst/>
              <a:latin typeface="+mn-ea"/>
              <a:ea typeface="+mn-ea"/>
              <a:cs typeface="+mn-cs"/>
            </a:rPr>
            <a:t>　文化会館長寿命化事業などの財源として地方債の借り入れを行い、地方債の現在高が増となったため、</a:t>
          </a:r>
          <a:r>
            <a:rPr kumimoji="1" lang="ja-JP" altLang="ja-JP" sz="1100">
              <a:solidFill>
                <a:sysClr val="windowText" lastClr="000000"/>
              </a:solidFill>
              <a:effectLst/>
              <a:latin typeface="+mn-ea"/>
              <a:ea typeface="+mn-ea"/>
              <a:cs typeface="+mn-cs"/>
            </a:rPr>
            <a:t>将来負担額</a:t>
          </a:r>
          <a:r>
            <a:rPr kumimoji="1" lang="ja-JP" altLang="en-US" sz="1100">
              <a:solidFill>
                <a:sysClr val="windowText" lastClr="000000"/>
              </a:solidFill>
              <a:effectLst/>
              <a:latin typeface="+mn-ea"/>
              <a:ea typeface="+mn-ea"/>
              <a:cs typeface="+mn-cs"/>
            </a:rPr>
            <a:t>が</a:t>
          </a:r>
          <a:r>
            <a:rPr kumimoji="1" lang="ja-JP" altLang="ja-JP" sz="1100">
              <a:solidFill>
                <a:sysClr val="windowText" lastClr="000000"/>
              </a:solidFill>
              <a:effectLst/>
              <a:latin typeface="+mn-ea"/>
              <a:ea typeface="+mn-ea"/>
              <a:cs typeface="+mn-cs"/>
            </a:rPr>
            <a:t>充当可能財源等</a:t>
          </a:r>
          <a:r>
            <a:rPr kumimoji="1" lang="ja-JP" altLang="en-US" sz="1100">
              <a:solidFill>
                <a:sysClr val="windowText" lastClr="000000"/>
              </a:solidFill>
              <a:effectLst/>
              <a:latin typeface="+mn-ea"/>
              <a:ea typeface="+mn-ea"/>
              <a:cs typeface="+mn-cs"/>
            </a:rPr>
            <a:t>を上回った。</a:t>
          </a:r>
          <a:endParaRPr kumimoji="1" lang="en-US" altLang="ja-JP" sz="1100">
            <a:solidFill>
              <a:sysClr val="windowText" lastClr="000000"/>
            </a:solidFill>
            <a:effectLst/>
            <a:latin typeface="+mn-ea"/>
            <a:ea typeface="+mn-ea"/>
            <a:cs typeface="+mn-cs"/>
          </a:endParaRPr>
        </a:p>
        <a:p>
          <a:r>
            <a:rPr kumimoji="1" lang="ja-JP" altLang="ja-JP" sz="1100">
              <a:solidFill>
                <a:sysClr val="windowText" lastClr="000000"/>
              </a:solidFill>
              <a:effectLst/>
              <a:latin typeface="+mn-ea"/>
              <a:ea typeface="+mn-ea"/>
              <a:cs typeface="+mn-cs"/>
            </a:rPr>
            <a:t>　今後は、学校を始めとする公共施設の長寿命化や更新などにより、公債費の増加が見込まれるため、引き続き、健全な財政運営に努め、後年度への過度な負担を残すことのないように努めていく。</a:t>
          </a:r>
          <a:endParaRPr lang="ja-JP" altLang="ja-JP" sz="1400">
            <a:solidFill>
              <a:sysClr val="windowText" lastClr="000000"/>
            </a:solidFill>
            <a:effectLst/>
            <a:latin typeface="+mn-ea"/>
            <a:ea typeface="+mn-ea"/>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21184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451100"/>
          <a:ext cx="0" cy="15134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164711</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21184</xdr:rowOff>
    </xdr:from>
    <xdr:to>
      <xdr:col>81</xdr:col>
      <xdr:colOff>133350</xdr:colOff>
      <xdr:row>23</xdr:row>
      <xdr:rowOff>21184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14478</xdr:rowOff>
    </xdr:from>
    <xdr:to>
      <xdr:col>68</xdr:col>
      <xdr:colOff>203200</xdr:colOff>
      <xdr:row>14</xdr:row>
      <xdr:rowOff>116078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126255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130302</xdr:rowOff>
    </xdr:from>
    <xdr:to>
      <xdr:col>64</xdr:col>
      <xdr:colOff>152400</xdr:colOff>
      <xdr:row>15</xdr:row>
      <xdr:rowOff>60452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70629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110033</xdr:rowOff>
    </xdr:from>
    <xdr:to>
      <xdr:col>81</xdr:col>
      <xdr:colOff>95250</xdr:colOff>
      <xdr:row>15</xdr:row>
      <xdr:rowOff>40183</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51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82110</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48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愛知県西尾市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169,528
157,482
161.22
78,495,852
75,445,933
2,816,225
38,992,363
35,958,450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ea"/>
              <a:ea typeface="+mn-ea"/>
              <a:cs typeface="+mn-cs"/>
            </a:rPr>
            <a:t>　類似団体平均を</a:t>
          </a:r>
          <a:r>
            <a:rPr kumimoji="1" lang="en-US" altLang="ja-JP" sz="1100">
              <a:solidFill>
                <a:sysClr val="windowText" lastClr="000000"/>
              </a:solidFill>
              <a:effectLst/>
              <a:latin typeface="+mn-ea"/>
              <a:ea typeface="+mn-ea"/>
              <a:cs typeface="+mn-cs"/>
            </a:rPr>
            <a:t>1.0</a:t>
          </a:r>
          <a:r>
            <a:rPr kumimoji="1" lang="ja-JP" altLang="ja-JP" sz="1100">
              <a:solidFill>
                <a:sysClr val="windowText" lastClr="000000"/>
              </a:solidFill>
              <a:effectLst/>
              <a:latin typeface="+mn-ea"/>
              <a:ea typeface="+mn-ea"/>
              <a:cs typeface="+mn-cs"/>
            </a:rPr>
            <a:t>ポイント上回り、前年度比で</a:t>
          </a:r>
          <a:r>
            <a:rPr kumimoji="1" lang="en-US" altLang="ja-JP" sz="1100">
              <a:solidFill>
                <a:sysClr val="windowText" lastClr="000000"/>
              </a:solidFill>
              <a:effectLst/>
              <a:latin typeface="+mn-ea"/>
              <a:ea typeface="+mn-ea"/>
              <a:cs typeface="+mn-cs"/>
            </a:rPr>
            <a:t>0.8</a:t>
          </a:r>
          <a:r>
            <a:rPr kumimoji="1" lang="ja-JP" altLang="ja-JP" sz="1100">
              <a:solidFill>
                <a:sysClr val="windowText" lastClr="000000"/>
              </a:solidFill>
              <a:effectLst/>
              <a:latin typeface="+mn-ea"/>
              <a:ea typeface="+mn-ea"/>
              <a:cs typeface="+mn-cs"/>
            </a:rPr>
            <a:t>ポイントの</a:t>
          </a:r>
          <a:r>
            <a:rPr kumimoji="1" lang="ja-JP" altLang="en-US" sz="1100">
              <a:solidFill>
                <a:sysClr val="windowText" lastClr="000000"/>
              </a:solidFill>
              <a:effectLst/>
              <a:latin typeface="+mn-ea"/>
              <a:ea typeface="+mn-ea"/>
              <a:cs typeface="+mn-cs"/>
            </a:rPr>
            <a:t>増</a:t>
          </a:r>
          <a:r>
            <a:rPr kumimoji="1" lang="ja-JP" altLang="ja-JP" sz="1100">
              <a:solidFill>
                <a:sysClr val="windowText" lastClr="000000"/>
              </a:solidFill>
              <a:effectLst/>
              <a:latin typeface="+mn-ea"/>
              <a:ea typeface="+mn-ea"/>
              <a:cs typeface="+mn-cs"/>
            </a:rPr>
            <a:t>となった。</a:t>
          </a:r>
          <a:endParaRPr lang="ja-JP" altLang="ja-JP" sz="11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a:t>
          </a:r>
          <a:r>
            <a:rPr kumimoji="1" lang="ja-JP" altLang="en-US" sz="1100">
              <a:solidFill>
                <a:sysClr val="windowText" lastClr="000000"/>
              </a:solidFill>
              <a:effectLst/>
              <a:latin typeface="+mn-ea"/>
              <a:ea typeface="+mn-ea"/>
              <a:cs typeface="+mn-cs"/>
            </a:rPr>
            <a:t>増加</a:t>
          </a:r>
          <a:r>
            <a:rPr kumimoji="1" lang="ja-JP" altLang="ja-JP" sz="1100">
              <a:solidFill>
                <a:sysClr val="windowText" lastClr="000000"/>
              </a:solidFill>
              <a:effectLst/>
              <a:latin typeface="+mn-ea"/>
              <a:ea typeface="+mn-ea"/>
              <a:cs typeface="+mn-cs"/>
            </a:rPr>
            <a:t>した主な要因としては、定年延長の影響により、令和</a:t>
          </a:r>
          <a:r>
            <a:rPr kumimoji="1" lang="ja-JP" altLang="en-US" sz="1100">
              <a:solidFill>
                <a:sysClr val="windowText" lastClr="000000"/>
              </a:solidFill>
              <a:effectLst/>
              <a:latin typeface="+mn-ea"/>
              <a:ea typeface="+mn-ea"/>
              <a:cs typeface="+mn-cs"/>
            </a:rPr>
            <a:t>６</a:t>
          </a:r>
          <a:r>
            <a:rPr kumimoji="1" lang="ja-JP" altLang="ja-JP" sz="1100">
              <a:solidFill>
                <a:sysClr val="windowText" lastClr="000000"/>
              </a:solidFill>
              <a:effectLst/>
              <a:latin typeface="+mn-ea"/>
              <a:ea typeface="+mn-ea"/>
              <a:cs typeface="+mn-cs"/>
            </a:rPr>
            <a:t>年度は定年退職者が発生したため、一般職員退職金が大幅に</a:t>
          </a:r>
          <a:r>
            <a:rPr kumimoji="1" lang="ja-JP" altLang="en-US" sz="1100">
              <a:solidFill>
                <a:sysClr val="windowText" lastClr="000000"/>
              </a:solidFill>
              <a:effectLst/>
              <a:latin typeface="+mn-ea"/>
              <a:ea typeface="+mn-ea"/>
              <a:cs typeface="+mn-cs"/>
            </a:rPr>
            <a:t>増</a:t>
          </a:r>
          <a:r>
            <a:rPr kumimoji="1" lang="ja-JP" altLang="ja-JP" sz="1100">
              <a:solidFill>
                <a:sysClr val="windowText" lastClr="000000"/>
              </a:solidFill>
              <a:effectLst/>
              <a:latin typeface="+mn-ea"/>
              <a:ea typeface="+mn-ea"/>
              <a:cs typeface="+mn-cs"/>
            </a:rPr>
            <a:t>額となったこと</a:t>
          </a:r>
          <a:r>
            <a:rPr kumimoji="1" lang="ja-JP" altLang="en-US" sz="1100">
              <a:solidFill>
                <a:sysClr val="windowText" lastClr="000000"/>
              </a:solidFill>
              <a:effectLst/>
              <a:latin typeface="+mn-ea"/>
              <a:ea typeface="+mn-ea"/>
              <a:cs typeface="+mn-cs"/>
            </a:rPr>
            <a:t>や、</a:t>
          </a:r>
          <a:r>
            <a:rPr kumimoji="1" lang="ja-JP" altLang="ja-JP" sz="1100">
              <a:solidFill>
                <a:sysClr val="windowText" lastClr="000000"/>
              </a:solidFill>
              <a:effectLst/>
              <a:latin typeface="+mn-ea"/>
              <a:ea typeface="+mn-ea"/>
              <a:cs typeface="+mn-cs"/>
            </a:rPr>
            <a:t>会計年度任用職員に対する勤勉手当の支給開始が挙げられる。</a:t>
          </a:r>
          <a:endParaRPr kumimoji="1" lang="en-US" altLang="ja-JP" sz="1100">
            <a:solidFill>
              <a:sysClr val="windowText" lastClr="000000"/>
            </a:solidFill>
            <a:effectLst/>
            <a:latin typeface="+mn-ea"/>
            <a:ea typeface="+mn-ea"/>
            <a:cs typeface="+mn-cs"/>
          </a:endParaRPr>
        </a:p>
        <a:p>
          <a:r>
            <a:rPr kumimoji="1" lang="ja-JP" altLang="ja-JP" sz="1100">
              <a:solidFill>
                <a:sysClr val="windowText" lastClr="000000"/>
              </a:solidFill>
              <a:effectLst/>
              <a:latin typeface="+mn-ea"/>
              <a:ea typeface="+mn-ea"/>
              <a:cs typeface="+mn-cs"/>
            </a:rPr>
            <a:t>　今後も西尾市職員定員適正化計画に基づき、一層の人員の適正化を推進し、人件費の抑制に努める。</a:t>
          </a:r>
          <a:endParaRPr lang="ja-JP" altLang="ja-JP" sz="1100">
            <a:solidFill>
              <a:sysClr val="windowText" lastClr="000000"/>
            </a:solidFill>
            <a:effectLst/>
            <a:latin typeface="+mn-ea"/>
            <a:ea typeface="+mn-ea"/>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6350</xdr:rowOff>
    </xdr:from>
    <xdr:to>
      <xdr:col>24</xdr:col>
      <xdr:colOff>25400</xdr:colOff>
      <xdr:row>40</xdr:row>
      <xdr:rowOff>76200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642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48277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76200</xdr:rowOff>
    </xdr:from>
    <xdr:to>
      <xdr:col>24</xdr:col>
      <xdr:colOff>114300</xdr:colOff>
      <xdr:row>40</xdr:row>
      <xdr:rowOff>76200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92727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6350</xdr:rowOff>
    </xdr:from>
    <xdr:to>
      <xdr:col>24</xdr:col>
      <xdr:colOff>114300</xdr:colOff>
      <xdr:row>33</xdr:row>
      <xdr:rowOff>6350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19050</xdr:rowOff>
    </xdr:from>
    <xdr:to>
      <xdr:col>24</xdr:col>
      <xdr:colOff>25400</xdr:colOff>
      <xdr:row>37</xdr:row>
      <xdr:rowOff>120650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627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19050</xdr:rowOff>
    </xdr:from>
    <xdr:to>
      <xdr:col>19</xdr:col>
      <xdr:colOff>187325</xdr:colOff>
      <xdr:row>37</xdr:row>
      <xdr:rowOff>57150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6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31750</xdr:rowOff>
    </xdr:from>
    <xdr:to>
      <xdr:col>15</xdr:col>
      <xdr:colOff>98425</xdr:colOff>
      <xdr:row>37</xdr:row>
      <xdr:rowOff>57150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75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120650</xdr:rowOff>
    </xdr:from>
    <xdr:to>
      <xdr:col>15</xdr:col>
      <xdr:colOff>149225</xdr:colOff>
      <xdr:row>36</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37</xdr:row>
      <xdr:rowOff>158750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75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57150</xdr:rowOff>
    </xdr:from>
    <xdr:to>
      <xdr:col>11</xdr:col>
      <xdr:colOff>60325</xdr:colOff>
      <xdr:row>35</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50800</xdr:rowOff>
    </xdr:from>
    <xdr:to>
      <xdr:col>6</xdr:col>
      <xdr:colOff>171450</xdr:colOff>
      <xdr:row>36</xdr:row>
      <xdr:rowOff>152400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69850</xdr:rowOff>
    </xdr:from>
    <xdr:to>
      <xdr:col>24</xdr:col>
      <xdr:colOff>76200</xdr:colOff>
      <xdr:row>38</xdr:row>
      <xdr:rowOff>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41927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139700</xdr:rowOff>
    </xdr:from>
    <xdr:to>
      <xdr:col>20</xdr:col>
      <xdr:colOff>38100</xdr:colOff>
      <xdr:row>37</xdr:row>
      <xdr:rowOff>69850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54627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6350</xdr:rowOff>
    </xdr:from>
    <xdr:to>
      <xdr:col>15</xdr:col>
      <xdr:colOff>149225</xdr:colOff>
      <xdr:row>37</xdr:row>
      <xdr:rowOff>107950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107950</xdr:rowOff>
    </xdr:from>
    <xdr:to>
      <xdr:col>6</xdr:col>
      <xdr:colOff>171450</xdr:colOff>
      <xdr:row>38</xdr:row>
      <xdr:rowOff>38100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22877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ea"/>
              <a:ea typeface="+mn-ea"/>
              <a:cs typeface="+mn-cs"/>
            </a:rPr>
            <a:t>　類似団体平均を</a:t>
          </a:r>
          <a:r>
            <a:rPr kumimoji="1" lang="en-US" altLang="ja-JP" sz="1100">
              <a:solidFill>
                <a:sysClr val="windowText" lastClr="000000"/>
              </a:solidFill>
              <a:effectLst/>
              <a:latin typeface="+mn-ea"/>
              <a:ea typeface="+mn-ea"/>
              <a:cs typeface="+mn-cs"/>
            </a:rPr>
            <a:t>5.9</a:t>
          </a:r>
          <a:r>
            <a:rPr kumimoji="1" lang="ja-JP" altLang="ja-JP" sz="1100">
              <a:solidFill>
                <a:sysClr val="windowText" lastClr="000000"/>
              </a:solidFill>
              <a:effectLst/>
              <a:latin typeface="+mn-ea"/>
              <a:ea typeface="+mn-ea"/>
              <a:cs typeface="+mn-cs"/>
            </a:rPr>
            <a:t>ポイント上回り、前年度比</a:t>
          </a:r>
          <a:r>
            <a:rPr kumimoji="1" lang="en-US" altLang="ja-JP" sz="1100">
              <a:solidFill>
                <a:sysClr val="windowText" lastClr="000000"/>
              </a:solidFill>
              <a:effectLst/>
              <a:latin typeface="+mn-ea"/>
              <a:ea typeface="+mn-ea"/>
              <a:cs typeface="+mn-cs"/>
            </a:rPr>
            <a:t>1.2</a:t>
          </a:r>
          <a:r>
            <a:rPr kumimoji="1" lang="ja-JP" altLang="ja-JP" sz="1100">
              <a:solidFill>
                <a:sysClr val="windowText" lastClr="000000"/>
              </a:solidFill>
              <a:effectLst/>
              <a:latin typeface="+mn-ea"/>
              <a:ea typeface="+mn-ea"/>
              <a:cs typeface="+mn-cs"/>
            </a:rPr>
            <a:t>ポイントの</a:t>
          </a:r>
          <a:r>
            <a:rPr kumimoji="1" lang="ja-JP" altLang="en-US" sz="1100">
              <a:solidFill>
                <a:sysClr val="windowText" lastClr="000000"/>
              </a:solidFill>
              <a:effectLst/>
              <a:latin typeface="+mn-ea"/>
              <a:ea typeface="+mn-ea"/>
              <a:cs typeface="+mn-cs"/>
            </a:rPr>
            <a:t>減</a:t>
          </a:r>
          <a:r>
            <a:rPr kumimoji="1" lang="ja-JP" altLang="ja-JP" sz="1100">
              <a:solidFill>
                <a:sysClr val="windowText" lastClr="000000"/>
              </a:solidFill>
              <a:effectLst/>
              <a:latin typeface="+mn-ea"/>
              <a:ea typeface="+mn-ea"/>
              <a:cs typeface="+mn-cs"/>
            </a:rPr>
            <a:t>となった。</a:t>
          </a:r>
          <a:endParaRPr lang="ja-JP" altLang="ja-JP" sz="11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a:t>
          </a:r>
          <a:r>
            <a:rPr kumimoji="1" lang="ja-JP" altLang="en-US" sz="1100">
              <a:solidFill>
                <a:sysClr val="windowText" lastClr="000000"/>
              </a:solidFill>
              <a:effectLst/>
              <a:latin typeface="+mn-ea"/>
              <a:ea typeface="+mn-ea"/>
              <a:cs typeface="+mn-cs"/>
            </a:rPr>
            <a:t>減少</a:t>
          </a:r>
          <a:r>
            <a:rPr kumimoji="1" lang="ja-JP" altLang="ja-JP" sz="1100">
              <a:solidFill>
                <a:sysClr val="windowText" lastClr="000000"/>
              </a:solidFill>
              <a:effectLst/>
              <a:latin typeface="+mn-ea"/>
              <a:ea typeface="+mn-ea"/>
              <a:cs typeface="+mn-cs"/>
            </a:rPr>
            <a:t>した主な要因としては、寄附金額の大幅な</a:t>
          </a:r>
          <a:r>
            <a:rPr kumimoji="1" lang="ja-JP" altLang="en-US" sz="1100">
              <a:solidFill>
                <a:sysClr val="windowText" lastClr="000000"/>
              </a:solidFill>
              <a:effectLst/>
              <a:latin typeface="+mn-ea"/>
              <a:ea typeface="+mn-ea"/>
              <a:cs typeface="+mn-cs"/>
            </a:rPr>
            <a:t>減少</a:t>
          </a:r>
          <a:r>
            <a:rPr kumimoji="1" lang="ja-JP" altLang="ja-JP" sz="1100">
              <a:solidFill>
                <a:sysClr val="windowText" lastClr="000000"/>
              </a:solidFill>
              <a:effectLst/>
              <a:latin typeface="+mn-ea"/>
              <a:ea typeface="+mn-ea"/>
              <a:cs typeface="+mn-cs"/>
            </a:rPr>
            <a:t>に伴うふるさと納税事務関連経費の</a:t>
          </a:r>
          <a:r>
            <a:rPr kumimoji="1" lang="ja-JP" altLang="en-US" sz="1100">
              <a:solidFill>
                <a:sysClr val="windowText" lastClr="000000"/>
              </a:solidFill>
              <a:effectLst/>
              <a:latin typeface="+mn-ea"/>
              <a:ea typeface="+mn-ea"/>
              <a:cs typeface="+mn-cs"/>
            </a:rPr>
            <a:t>減少</a:t>
          </a:r>
          <a:r>
            <a:rPr kumimoji="1" lang="ja-JP" altLang="ja-JP" sz="1100">
              <a:solidFill>
                <a:sysClr val="windowText" lastClr="000000"/>
              </a:solidFill>
              <a:effectLst/>
              <a:latin typeface="+mn-ea"/>
              <a:ea typeface="+mn-ea"/>
              <a:cs typeface="+mn-cs"/>
            </a:rPr>
            <a:t>が挙げられる。</a:t>
          </a:r>
          <a:endParaRPr lang="ja-JP" altLang="ja-JP" sz="11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人件費や物価の高騰により近年増加傾向にあるため、事業の精査を行い経費削減に努めていく。</a:t>
          </a:r>
          <a:endParaRPr lang="ja-JP" altLang="ja-JP" sz="1100">
            <a:solidFill>
              <a:sysClr val="windowText" lastClr="000000"/>
            </a:solidFill>
            <a:effectLst/>
            <a:latin typeface="+mn-ea"/>
            <a:ea typeface="+mn-ea"/>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796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22877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50800</xdr:rowOff>
    </xdr:from>
    <xdr:to>
      <xdr:col>82</xdr:col>
      <xdr:colOff>196850</xdr:colOff>
      <xdr:row>21</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107950</xdr:rowOff>
    </xdr:from>
    <xdr:to>
      <xdr:col>82</xdr:col>
      <xdr:colOff>107950</xdr:colOff>
      <xdr:row>21</xdr:row>
      <xdr:rowOff>50800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35369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26052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69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xdr:rowOff>
    </xdr:from>
    <xdr:to>
      <xdr:col>82</xdr:col>
      <xdr:colOff>158750</xdr:colOff>
      <xdr:row>17</xdr:row>
      <xdr:rowOff>111125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2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107950</xdr:rowOff>
    </xdr:from>
    <xdr:to>
      <xdr:col>78</xdr:col>
      <xdr:colOff>69850</xdr:colOff>
      <xdr:row>21</xdr:row>
      <xdr:rowOff>50800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5369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142875</xdr:rowOff>
    </xdr:from>
    <xdr:to>
      <xdr:col>78</xdr:col>
      <xdr:colOff>120650</xdr:colOff>
      <xdr:row>17</xdr:row>
      <xdr:rowOff>73025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8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83202</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54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117475</xdr:rowOff>
    </xdr:from>
    <xdr:to>
      <xdr:col>73</xdr:col>
      <xdr:colOff>180975</xdr:colOff>
      <xdr:row>20</xdr:row>
      <xdr:rowOff>107950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337502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95250</xdr:rowOff>
    </xdr:from>
    <xdr:to>
      <xdr:col>74</xdr:col>
      <xdr:colOff>31750</xdr:colOff>
      <xdr:row>17</xdr:row>
      <xdr:rowOff>25400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35577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3175</xdr:rowOff>
    </xdr:from>
    <xdr:to>
      <xdr:col>69</xdr:col>
      <xdr:colOff>92075</xdr:colOff>
      <xdr:row>19</xdr:row>
      <xdr:rowOff>117475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32607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5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121302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2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57150</xdr:rowOff>
    </xdr:from>
    <xdr:to>
      <xdr:col>82</xdr:col>
      <xdr:colOff>158750</xdr:colOff>
      <xdr:row>20</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4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137177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39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0</xdr:rowOff>
    </xdr:from>
    <xdr:to>
      <xdr:col>78</xdr:col>
      <xdr:colOff>120650</xdr:colOff>
      <xdr:row>21</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60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86377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686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57150</xdr:rowOff>
    </xdr:from>
    <xdr:to>
      <xdr:col>74</xdr:col>
      <xdr:colOff>31750</xdr:colOff>
      <xdr:row>20</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4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143527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57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66675</xdr:rowOff>
    </xdr:from>
    <xdr:to>
      <xdr:col>69</xdr:col>
      <xdr:colOff>142875</xdr:colOff>
      <xdr:row>19</xdr:row>
      <xdr:rowOff>168275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32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153052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41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123825</xdr:rowOff>
    </xdr:from>
    <xdr:to>
      <xdr:col>65</xdr:col>
      <xdr:colOff>53975</xdr:colOff>
      <xdr:row>19</xdr:row>
      <xdr:rowOff>53975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20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38752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29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ea"/>
              <a:ea typeface="+mn-ea"/>
              <a:cs typeface="+mn-cs"/>
            </a:rPr>
            <a:t>　類似団体平均を</a:t>
          </a:r>
          <a:r>
            <a:rPr kumimoji="1" lang="en-US" altLang="ja-JP" sz="1100">
              <a:solidFill>
                <a:sysClr val="windowText" lastClr="000000"/>
              </a:solidFill>
              <a:effectLst/>
              <a:latin typeface="+mn-ea"/>
              <a:ea typeface="+mn-ea"/>
              <a:cs typeface="+mn-cs"/>
            </a:rPr>
            <a:t>0.7</a:t>
          </a:r>
          <a:r>
            <a:rPr kumimoji="1" lang="ja-JP" altLang="ja-JP" sz="1100">
              <a:solidFill>
                <a:sysClr val="windowText" lastClr="000000"/>
              </a:solidFill>
              <a:effectLst/>
              <a:latin typeface="+mn-ea"/>
              <a:ea typeface="+mn-ea"/>
              <a:cs typeface="+mn-cs"/>
            </a:rPr>
            <a:t>ポイント上回り、前年度比で</a:t>
          </a:r>
          <a:r>
            <a:rPr kumimoji="1" lang="en-US" altLang="ja-JP" sz="1100">
              <a:solidFill>
                <a:sysClr val="windowText" lastClr="000000"/>
              </a:solidFill>
              <a:effectLst/>
              <a:latin typeface="+mn-ea"/>
              <a:ea typeface="+mn-ea"/>
              <a:cs typeface="+mn-cs"/>
            </a:rPr>
            <a:t>0.5</a:t>
          </a:r>
          <a:r>
            <a:rPr kumimoji="1" lang="ja-JP" altLang="ja-JP" sz="1100">
              <a:solidFill>
                <a:sysClr val="windowText" lastClr="000000"/>
              </a:solidFill>
              <a:effectLst/>
              <a:latin typeface="+mn-ea"/>
              <a:ea typeface="+mn-ea"/>
              <a:cs typeface="+mn-cs"/>
            </a:rPr>
            <a:t>ポイントの増となった。</a:t>
          </a:r>
          <a:endParaRPr lang="ja-JP" altLang="ja-JP" sz="11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増加した主な要因としては、</a:t>
          </a:r>
          <a:r>
            <a:rPr kumimoji="1" lang="ja-JP" altLang="en-US" sz="1100">
              <a:solidFill>
                <a:sysClr val="windowText" lastClr="000000"/>
              </a:solidFill>
              <a:effectLst/>
              <a:latin typeface="+mn-ea"/>
              <a:ea typeface="+mn-ea"/>
              <a:cs typeface="+mn-cs"/>
            </a:rPr>
            <a:t>私立保育所等運営費負担金、後期高齢者福祉医療費支給金などの社会保障費が増加したこと</a:t>
          </a:r>
          <a:r>
            <a:rPr kumimoji="1" lang="ja-JP" altLang="ja-JP" sz="1100">
              <a:solidFill>
                <a:sysClr val="windowText" lastClr="000000"/>
              </a:solidFill>
              <a:effectLst/>
              <a:latin typeface="+mn-ea"/>
              <a:ea typeface="+mn-ea"/>
              <a:cs typeface="+mn-cs"/>
            </a:rPr>
            <a:t>が挙げられる。</a:t>
          </a:r>
          <a:endParaRPr lang="ja-JP" altLang="ja-JP" sz="11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扶助費については、抑制することが困難であるが、絶えず制度の見直しを行い、限られた財源を有効に活用できるように努める。</a:t>
          </a:r>
          <a:endParaRPr lang="ja-JP" altLang="ja-JP" sz="1100">
            <a:solidFill>
              <a:sysClr val="windowText" lastClr="000000"/>
            </a:solidFill>
            <a:effectLst/>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587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94343</xdr:rowOff>
    </xdr:from>
    <xdr:to>
      <xdr:col>24</xdr:col>
      <xdr:colOff>25400</xdr:colOff>
      <xdr:row>59</xdr:row>
      <xdr:rowOff>86178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10038443"/>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166205</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58</xdr:row>
      <xdr:rowOff>94343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8751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84365</xdr:rowOff>
    </xdr:from>
    <xdr:to>
      <xdr:col>20</xdr:col>
      <xdr:colOff>38100</xdr:colOff>
      <xdr:row>58</xdr:row>
      <xdr:rowOff>14515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24692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57</xdr:row>
      <xdr:rowOff>102507</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417957"/>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159657</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2546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43543</xdr:rowOff>
    </xdr:from>
    <xdr:to>
      <xdr:col>20</xdr:col>
      <xdr:colOff>38100</xdr:colOff>
      <xdr:row>58</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129920</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ea"/>
              <a:ea typeface="+mn-ea"/>
              <a:cs typeface="+mn-cs"/>
            </a:rPr>
            <a:t>　類似団体平均を</a:t>
          </a:r>
          <a:r>
            <a:rPr kumimoji="1" lang="en-US" altLang="ja-JP" sz="1100">
              <a:solidFill>
                <a:sysClr val="windowText" lastClr="000000"/>
              </a:solidFill>
              <a:effectLst/>
              <a:latin typeface="+mn-ea"/>
              <a:ea typeface="+mn-ea"/>
              <a:cs typeface="+mn-cs"/>
            </a:rPr>
            <a:t>0.4</a:t>
          </a:r>
          <a:r>
            <a:rPr kumimoji="1" lang="ja-JP" altLang="ja-JP" sz="1100">
              <a:solidFill>
                <a:sysClr val="windowText" lastClr="000000"/>
              </a:solidFill>
              <a:effectLst/>
              <a:latin typeface="+mn-ea"/>
              <a:ea typeface="+mn-ea"/>
              <a:cs typeface="+mn-cs"/>
            </a:rPr>
            <a:t>ポイント上回り、前年度比</a:t>
          </a:r>
          <a:r>
            <a:rPr kumimoji="1" lang="en-US" altLang="ja-JP" sz="1100">
              <a:solidFill>
                <a:sysClr val="windowText" lastClr="000000"/>
              </a:solidFill>
              <a:effectLst/>
              <a:latin typeface="+mn-ea"/>
              <a:ea typeface="+mn-ea"/>
              <a:cs typeface="+mn-cs"/>
            </a:rPr>
            <a:t>0.2</a:t>
          </a:r>
          <a:r>
            <a:rPr kumimoji="1" lang="ja-JP" altLang="ja-JP" sz="1100">
              <a:solidFill>
                <a:sysClr val="windowText" lastClr="000000"/>
              </a:solidFill>
              <a:effectLst/>
              <a:latin typeface="+mn-ea"/>
              <a:ea typeface="+mn-ea"/>
              <a:cs typeface="+mn-cs"/>
            </a:rPr>
            <a:t>ポイントの</a:t>
          </a:r>
          <a:r>
            <a:rPr kumimoji="1" lang="ja-JP" altLang="en-US" sz="1100">
              <a:solidFill>
                <a:sysClr val="windowText" lastClr="000000"/>
              </a:solidFill>
              <a:effectLst/>
              <a:latin typeface="+mn-ea"/>
              <a:ea typeface="+mn-ea"/>
              <a:cs typeface="+mn-cs"/>
            </a:rPr>
            <a:t>減</a:t>
          </a:r>
          <a:r>
            <a:rPr kumimoji="1" lang="ja-JP" altLang="ja-JP" sz="1100">
              <a:solidFill>
                <a:sysClr val="windowText" lastClr="000000"/>
              </a:solidFill>
              <a:effectLst/>
              <a:latin typeface="+mn-ea"/>
              <a:ea typeface="+mn-ea"/>
              <a:cs typeface="+mn-cs"/>
            </a:rPr>
            <a:t>となった。</a:t>
          </a:r>
          <a:endParaRPr lang="ja-JP" altLang="ja-JP" sz="11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主な要因は、</a:t>
          </a:r>
          <a:r>
            <a:rPr kumimoji="1" lang="ja-JP" altLang="en-US" sz="1100">
              <a:solidFill>
                <a:sysClr val="windowText" lastClr="000000"/>
              </a:solidFill>
              <a:effectLst/>
              <a:latin typeface="+mn-ea"/>
              <a:ea typeface="+mn-ea"/>
              <a:cs typeface="+mn-cs"/>
            </a:rPr>
            <a:t>下水道事業会計繰出金</a:t>
          </a:r>
          <a:r>
            <a:rPr kumimoji="1" lang="ja-JP" altLang="ja-JP" sz="1100">
              <a:solidFill>
                <a:sysClr val="windowText" lastClr="000000"/>
              </a:solidFill>
              <a:effectLst/>
              <a:latin typeface="+mn-ea"/>
              <a:ea typeface="+mn-ea"/>
              <a:cs typeface="+mn-cs"/>
            </a:rPr>
            <a:t>が</a:t>
          </a:r>
          <a:r>
            <a:rPr kumimoji="1" lang="ja-JP" altLang="en-US" sz="1100">
              <a:solidFill>
                <a:sysClr val="windowText" lastClr="000000"/>
              </a:solidFill>
              <a:effectLst/>
              <a:latin typeface="+mn-ea"/>
              <a:ea typeface="+mn-ea"/>
              <a:cs typeface="+mn-cs"/>
            </a:rPr>
            <a:t>減少</a:t>
          </a:r>
          <a:r>
            <a:rPr kumimoji="1" lang="ja-JP" altLang="ja-JP" sz="1100">
              <a:solidFill>
                <a:sysClr val="windowText" lastClr="000000"/>
              </a:solidFill>
              <a:effectLst/>
              <a:latin typeface="+mn-ea"/>
              <a:ea typeface="+mn-ea"/>
              <a:cs typeface="+mn-cs"/>
            </a:rPr>
            <a:t>したことによるものである。</a:t>
          </a:r>
          <a:endParaRPr lang="ja-JP" altLang="ja-JP" sz="11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今後も、適正な繰出しに努めていく。</a:t>
          </a:r>
          <a:endParaRPr lang="ja-JP" altLang="ja-JP" sz="1100">
            <a:solidFill>
              <a:sysClr val="windowText" lastClr="000000"/>
            </a:solidFill>
            <a:effectLst/>
            <a:latin typeface="+mn-ea"/>
            <a:ea typeface="+mn-ea"/>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881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115570</xdr:rowOff>
    </xdr:from>
    <xdr:to>
      <xdr:col>82</xdr:col>
      <xdr:colOff>107950</xdr:colOff>
      <xdr:row>59</xdr:row>
      <xdr:rowOff>161290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2311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161307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3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144780</xdr:rowOff>
    </xdr:from>
    <xdr:to>
      <xdr:col>82</xdr:col>
      <xdr:colOff>158750</xdr:colOff>
      <xdr:row>59</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69850</xdr:rowOff>
    </xdr:from>
    <xdr:to>
      <xdr:col>78</xdr:col>
      <xdr:colOff>69850</xdr:colOff>
      <xdr:row>59</xdr:row>
      <xdr:rowOff>161290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1854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121920</xdr:rowOff>
    </xdr:from>
    <xdr:to>
      <xdr:col>78</xdr:col>
      <xdr:colOff>120650</xdr:colOff>
      <xdr:row>59</xdr:row>
      <xdr:rowOff>52070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62247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3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149860</xdr:rowOff>
    </xdr:from>
    <xdr:to>
      <xdr:col>73</xdr:col>
      <xdr:colOff>180975</xdr:colOff>
      <xdr:row>59</xdr:row>
      <xdr:rowOff>69850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0939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104140</xdr:rowOff>
    </xdr:from>
    <xdr:to>
      <xdr:col>69</xdr:col>
      <xdr:colOff>92075</xdr:colOff>
      <xdr:row>58</xdr:row>
      <xdr:rowOff>149860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048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64770</xdr:rowOff>
    </xdr:from>
    <xdr:to>
      <xdr:col>82</xdr:col>
      <xdr:colOff>158750</xdr:colOff>
      <xdr:row>59</xdr:row>
      <xdr:rowOff>166370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36847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110490</xdr:rowOff>
    </xdr:from>
    <xdr:to>
      <xdr:col>78</xdr:col>
      <xdr:colOff>120650</xdr:colOff>
      <xdr:row>60</xdr:row>
      <xdr:rowOff>40640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25417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31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99060</xdr:rowOff>
    </xdr:from>
    <xdr:to>
      <xdr:col>69</xdr:col>
      <xdr:colOff>142875</xdr:colOff>
      <xdr:row>59</xdr:row>
      <xdr:rowOff>29210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13987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53340</xdr:rowOff>
    </xdr:from>
    <xdr:to>
      <xdr:col>65</xdr:col>
      <xdr:colOff>53975</xdr:colOff>
      <xdr:row>58</xdr:row>
      <xdr:rowOff>154940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165117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ea"/>
              <a:ea typeface="+mn-ea"/>
              <a:cs typeface="+mn-cs"/>
            </a:rPr>
            <a:t>　類似団体平均を</a:t>
          </a:r>
          <a:r>
            <a:rPr kumimoji="1" lang="en-US" altLang="ja-JP" sz="1100">
              <a:solidFill>
                <a:sysClr val="windowText" lastClr="000000"/>
              </a:solidFill>
              <a:effectLst/>
              <a:latin typeface="+mn-ea"/>
              <a:ea typeface="+mn-ea"/>
              <a:cs typeface="+mn-cs"/>
            </a:rPr>
            <a:t>1.2</a:t>
          </a:r>
          <a:r>
            <a:rPr kumimoji="1" lang="ja-JP" altLang="ja-JP" sz="1100">
              <a:solidFill>
                <a:sysClr val="windowText" lastClr="000000"/>
              </a:solidFill>
              <a:effectLst/>
              <a:latin typeface="+mn-ea"/>
              <a:ea typeface="+mn-ea"/>
              <a:cs typeface="+mn-cs"/>
            </a:rPr>
            <a:t>ポイント下回り、前年度比</a:t>
          </a:r>
          <a:r>
            <a:rPr kumimoji="1" lang="en-US" altLang="ja-JP" sz="1100">
              <a:solidFill>
                <a:sysClr val="windowText" lastClr="000000"/>
              </a:solidFill>
              <a:effectLst/>
              <a:latin typeface="+mn-ea"/>
              <a:ea typeface="+mn-ea"/>
              <a:cs typeface="+mn-cs"/>
            </a:rPr>
            <a:t>0.6</a:t>
          </a:r>
          <a:r>
            <a:rPr kumimoji="1" lang="ja-JP" altLang="ja-JP" sz="1100">
              <a:solidFill>
                <a:sysClr val="windowText" lastClr="000000"/>
              </a:solidFill>
              <a:effectLst/>
              <a:latin typeface="+mn-ea"/>
              <a:ea typeface="+mn-ea"/>
              <a:cs typeface="+mn-cs"/>
            </a:rPr>
            <a:t>ポイントの減となった。</a:t>
          </a:r>
          <a:endParaRPr lang="ja-JP" altLang="ja-JP" sz="11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減少した主な要因としては、</a:t>
          </a:r>
          <a:r>
            <a:rPr kumimoji="1" lang="ja-JP" altLang="en-US" sz="1100">
              <a:solidFill>
                <a:sysClr val="windowText" lastClr="000000"/>
              </a:solidFill>
              <a:effectLst/>
              <a:latin typeface="+mn-ea"/>
              <a:ea typeface="+mn-ea"/>
              <a:cs typeface="+mn-cs"/>
            </a:rPr>
            <a:t>工場等建設奨励金や市民病院運営費負担金などが</a:t>
          </a:r>
          <a:r>
            <a:rPr kumimoji="1" lang="ja-JP" altLang="ja-JP" sz="1100">
              <a:solidFill>
                <a:sysClr val="windowText" lastClr="000000"/>
              </a:solidFill>
              <a:effectLst/>
              <a:latin typeface="+mn-ea"/>
              <a:ea typeface="+mn-ea"/>
              <a:cs typeface="+mn-cs"/>
            </a:rPr>
            <a:t>減少したことが挙げられる。</a:t>
          </a:r>
          <a:endParaRPr lang="ja-JP" altLang="ja-JP" sz="11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今後は、行財政改革推進計画（第</a:t>
          </a:r>
          <a:r>
            <a:rPr kumimoji="1" lang="en-US" altLang="ja-JP" sz="1100">
              <a:solidFill>
                <a:sysClr val="windowText" lastClr="000000"/>
              </a:solidFill>
              <a:effectLst/>
              <a:latin typeface="+mn-ea"/>
              <a:ea typeface="+mn-ea"/>
              <a:cs typeface="+mn-cs"/>
            </a:rPr>
            <a:t>5</a:t>
          </a:r>
          <a:r>
            <a:rPr kumimoji="1" lang="ja-JP" altLang="ja-JP" sz="1100">
              <a:solidFill>
                <a:sysClr val="windowText" lastClr="000000"/>
              </a:solidFill>
              <a:effectLst/>
              <a:latin typeface="+mn-ea"/>
              <a:ea typeface="+mn-ea"/>
              <a:cs typeface="+mn-cs"/>
            </a:rPr>
            <a:t>次実行計画）に基づき実施した、補助金検討委員会の意見を踏まえ補助金の見直しを行っていく。</a:t>
          </a:r>
          <a:endParaRPr lang="ja-JP" altLang="ja-JP" sz="1100">
            <a:solidFill>
              <a:sysClr val="windowText" lastClr="000000"/>
            </a:solidFill>
            <a:effectLst/>
            <a:latin typeface="+mn-ea"/>
            <a:ea typeface="+mn-ea"/>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41</xdr:row>
      <xdr:rowOff>26307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27700"/>
          <a:ext cx="0" cy="132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169834</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2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26307</xdr:rowOff>
    </xdr:from>
    <xdr:to>
      <xdr:col>82</xdr:col>
      <xdr:colOff>196850</xdr:colOff>
      <xdr:row>41</xdr:row>
      <xdr:rowOff>26307</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5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140607</xdr:rowOff>
    </xdr:from>
    <xdr:to>
      <xdr:col>82</xdr:col>
      <xdr:colOff>107950</xdr:colOff>
      <xdr:row>36</xdr:row>
      <xdr:rowOff>34472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1413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21063</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93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48986</xdr:rowOff>
    </xdr:from>
    <xdr:to>
      <xdr:col>82</xdr:col>
      <xdr:colOff>158750</xdr:colOff>
      <xdr:row>36</xdr:row>
      <xdr:rowOff>150586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34472</xdr:rowOff>
    </xdr:from>
    <xdr:to>
      <xdr:col>78</xdr:col>
      <xdr:colOff>69850</xdr:colOff>
      <xdr:row>36</xdr:row>
      <xdr:rowOff>56243</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206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23586</xdr:rowOff>
    </xdr:from>
    <xdr:to>
      <xdr:col>73</xdr:col>
      <xdr:colOff>180975</xdr:colOff>
      <xdr:row>36</xdr:row>
      <xdr:rowOff>56243</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1957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124477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1814</xdr:rowOff>
    </xdr:from>
    <xdr:to>
      <xdr:col>69</xdr:col>
      <xdr:colOff>92075</xdr:colOff>
      <xdr:row>36</xdr:row>
      <xdr:rowOff>23586</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1740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59872</xdr:rowOff>
    </xdr:from>
    <xdr:to>
      <xdr:col>65</xdr:col>
      <xdr:colOff>53975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146249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89807</xdr:rowOff>
    </xdr:from>
    <xdr:to>
      <xdr:col>82</xdr:col>
      <xdr:colOff>158750</xdr:colOff>
      <xdr:row>36</xdr:row>
      <xdr:rowOff>19957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0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106334</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155122</xdr:rowOff>
    </xdr:from>
    <xdr:to>
      <xdr:col>78</xdr:col>
      <xdr:colOff>120650</xdr:colOff>
      <xdr:row>36</xdr:row>
      <xdr:rowOff>85272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95449</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92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5443</xdr:rowOff>
    </xdr:from>
    <xdr:to>
      <xdr:col>74</xdr:col>
      <xdr:colOff>31750</xdr:colOff>
      <xdr:row>36</xdr:row>
      <xdr:rowOff>107043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117220</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144236</xdr:rowOff>
    </xdr:from>
    <xdr:to>
      <xdr:col>69</xdr:col>
      <xdr:colOff>142875</xdr:colOff>
      <xdr:row>36</xdr:row>
      <xdr:rowOff>74386</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1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84563</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122464</xdr:rowOff>
    </xdr:from>
    <xdr:to>
      <xdr:col>65</xdr:col>
      <xdr:colOff>53975</xdr:colOff>
      <xdr:row>36</xdr:row>
      <xdr:rowOff>52614</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62791</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ea"/>
              <a:ea typeface="+mn-ea"/>
              <a:cs typeface="+mn-cs"/>
            </a:rPr>
            <a:t>　類似団体平均を</a:t>
          </a:r>
          <a:r>
            <a:rPr kumimoji="1" lang="en-US" altLang="ja-JP" sz="1100">
              <a:solidFill>
                <a:sysClr val="windowText" lastClr="000000"/>
              </a:solidFill>
              <a:effectLst/>
              <a:latin typeface="+mn-ea"/>
              <a:ea typeface="+mn-ea"/>
              <a:cs typeface="+mn-cs"/>
            </a:rPr>
            <a:t>5.0</a:t>
          </a:r>
          <a:r>
            <a:rPr kumimoji="1" lang="ja-JP" altLang="ja-JP" sz="1100">
              <a:solidFill>
                <a:sysClr val="windowText" lastClr="000000"/>
              </a:solidFill>
              <a:effectLst/>
              <a:latin typeface="+mn-ea"/>
              <a:ea typeface="+mn-ea"/>
              <a:cs typeface="+mn-cs"/>
            </a:rPr>
            <a:t>ポイント下回り、前年度比で</a:t>
          </a:r>
          <a:r>
            <a:rPr kumimoji="1" lang="en-US" altLang="ja-JP" sz="1100">
              <a:solidFill>
                <a:sysClr val="windowText" lastClr="000000"/>
              </a:solidFill>
              <a:effectLst/>
              <a:latin typeface="+mn-ea"/>
              <a:ea typeface="+mn-ea"/>
              <a:cs typeface="+mn-cs"/>
            </a:rPr>
            <a:t>0.4</a:t>
          </a:r>
          <a:r>
            <a:rPr kumimoji="1" lang="ja-JP" altLang="ja-JP" sz="1100">
              <a:solidFill>
                <a:sysClr val="windowText" lastClr="000000"/>
              </a:solidFill>
              <a:effectLst/>
              <a:latin typeface="+mn-ea"/>
              <a:ea typeface="+mn-ea"/>
              <a:cs typeface="+mn-cs"/>
            </a:rPr>
            <a:t>ポイントの</a:t>
          </a:r>
          <a:r>
            <a:rPr kumimoji="1" lang="ja-JP" altLang="en-US" sz="1100">
              <a:solidFill>
                <a:sysClr val="windowText" lastClr="000000"/>
              </a:solidFill>
              <a:effectLst/>
              <a:latin typeface="+mn-ea"/>
              <a:ea typeface="+mn-ea"/>
              <a:cs typeface="+mn-cs"/>
            </a:rPr>
            <a:t>減</a:t>
          </a:r>
          <a:r>
            <a:rPr kumimoji="1" lang="ja-JP" altLang="ja-JP" sz="1100">
              <a:solidFill>
                <a:sysClr val="windowText" lastClr="000000"/>
              </a:solidFill>
              <a:effectLst/>
              <a:latin typeface="+mn-ea"/>
              <a:ea typeface="+mn-ea"/>
              <a:cs typeface="+mn-cs"/>
            </a:rPr>
            <a:t>となった。</a:t>
          </a:r>
          <a:endParaRPr lang="ja-JP" altLang="ja-JP" sz="11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a:t>
          </a:r>
          <a:r>
            <a:rPr kumimoji="1" lang="ja-JP" altLang="en-US" sz="1100">
              <a:solidFill>
                <a:sysClr val="windowText" lastClr="000000"/>
              </a:solidFill>
              <a:effectLst/>
              <a:latin typeface="+mn-ea"/>
              <a:ea typeface="+mn-ea"/>
              <a:cs typeface="+mn-cs"/>
            </a:rPr>
            <a:t>減少</a:t>
          </a:r>
          <a:r>
            <a:rPr kumimoji="1" lang="ja-JP" altLang="ja-JP" sz="1100">
              <a:solidFill>
                <a:sysClr val="windowText" lastClr="000000"/>
              </a:solidFill>
              <a:effectLst/>
              <a:latin typeface="+mn-ea"/>
              <a:ea typeface="+mn-ea"/>
              <a:cs typeface="+mn-cs"/>
            </a:rPr>
            <a:t>した主な要因としては、</a:t>
          </a:r>
          <a:r>
            <a:rPr kumimoji="1" lang="ja-JP" altLang="en-US" sz="1100">
              <a:solidFill>
                <a:sysClr val="windowText" lastClr="000000"/>
              </a:solidFill>
              <a:effectLst/>
              <a:latin typeface="+mn-ea"/>
              <a:ea typeface="+mn-ea"/>
              <a:cs typeface="+mn-cs"/>
            </a:rPr>
            <a:t>平成</a:t>
          </a:r>
          <a:r>
            <a:rPr kumimoji="1" lang="en-US" altLang="ja-JP" sz="1100">
              <a:solidFill>
                <a:sysClr val="windowText" lastClr="000000"/>
              </a:solidFill>
              <a:effectLst/>
              <a:latin typeface="+mn-ea"/>
              <a:ea typeface="+mn-ea"/>
              <a:cs typeface="+mn-cs"/>
            </a:rPr>
            <a:t>15</a:t>
          </a:r>
          <a:r>
            <a:rPr kumimoji="1" lang="ja-JP" altLang="ja-JP" sz="1100">
              <a:solidFill>
                <a:sysClr val="windowText" lastClr="000000"/>
              </a:solidFill>
              <a:effectLst/>
              <a:latin typeface="+mn-ea"/>
              <a:ea typeface="+mn-ea"/>
              <a:cs typeface="+mn-cs"/>
            </a:rPr>
            <a:t>年度に借り入れた</a:t>
          </a:r>
          <a:r>
            <a:rPr kumimoji="1" lang="ja-JP" altLang="en-US" sz="1100">
              <a:solidFill>
                <a:sysClr val="windowText" lastClr="000000"/>
              </a:solidFill>
              <a:effectLst/>
              <a:latin typeface="+mn-ea"/>
              <a:ea typeface="+mn-ea"/>
              <a:cs typeface="+mn-cs"/>
            </a:rPr>
            <a:t>臨時財政対策</a:t>
          </a:r>
          <a:r>
            <a:rPr kumimoji="1" lang="ja-JP" altLang="ja-JP" sz="1100">
              <a:solidFill>
                <a:sysClr val="windowText" lastClr="000000"/>
              </a:solidFill>
              <a:effectLst/>
              <a:latin typeface="+mn-ea"/>
              <a:ea typeface="+mn-ea"/>
              <a:cs typeface="+mn-cs"/>
            </a:rPr>
            <a:t>などに対する地方債の元金償還が</a:t>
          </a:r>
          <a:r>
            <a:rPr kumimoji="1" lang="ja-JP" altLang="en-US" sz="1100">
              <a:solidFill>
                <a:sysClr val="windowText" lastClr="000000"/>
              </a:solidFill>
              <a:effectLst/>
              <a:latin typeface="+mn-ea"/>
              <a:ea typeface="+mn-ea"/>
              <a:cs typeface="+mn-cs"/>
            </a:rPr>
            <a:t>完了し</a:t>
          </a:r>
          <a:r>
            <a:rPr kumimoji="1" lang="ja-JP" altLang="ja-JP" sz="1100">
              <a:solidFill>
                <a:sysClr val="windowText" lastClr="000000"/>
              </a:solidFill>
              <a:effectLst/>
              <a:latin typeface="+mn-ea"/>
              <a:ea typeface="+mn-ea"/>
              <a:cs typeface="+mn-cs"/>
            </a:rPr>
            <a:t>、</a:t>
          </a:r>
          <a:r>
            <a:rPr kumimoji="1" lang="ja-JP" altLang="en-US" sz="1100">
              <a:solidFill>
                <a:sysClr val="windowText" lastClr="000000"/>
              </a:solidFill>
              <a:effectLst/>
              <a:latin typeface="+mn-ea"/>
              <a:ea typeface="+mn-ea"/>
              <a:cs typeface="+mn-cs"/>
            </a:rPr>
            <a:t>元利</a:t>
          </a:r>
          <a:r>
            <a:rPr kumimoji="1" lang="ja-JP" altLang="ja-JP" sz="1100">
              <a:solidFill>
                <a:sysClr val="windowText" lastClr="000000"/>
              </a:solidFill>
              <a:effectLst/>
              <a:latin typeface="+mn-ea"/>
              <a:ea typeface="+mn-ea"/>
              <a:cs typeface="+mn-cs"/>
            </a:rPr>
            <a:t>償還金が</a:t>
          </a:r>
          <a:r>
            <a:rPr kumimoji="1" lang="ja-JP" altLang="en-US" sz="1100">
              <a:solidFill>
                <a:sysClr val="windowText" lastClr="000000"/>
              </a:solidFill>
              <a:effectLst/>
              <a:latin typeface="+mn-ea"/>
              <a:ea typeface="+mn-ea"/>
              <a:cs typeface="+mn-cs"/>
            </a:rPr>
            <a:t>減少</a:t>
          </a:r>
          <a:r>
            <a:rPr kumimoji="1" lang="ja-JP" altLang="ja-JP" sz="1100">
              <a:solidFill>
                <a:sysClr val="windowText" lastClr="000000"/>
              </a:solidFill>
              <a:effectLst/>
              <a:latin typeface="+mn-ea"/>
              <a:ea typeface="+mn-ea"/>
              <a:cs typeface="+mn-cs"/>
            </a:rPr>
            <a:t>したことが挙げられる。</a:t>
          </a:r>
          <a:endParaRPr lang="ja-JP" altLang="ja-JP" sz="11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今後は、公共施設の長寿命化や更新などにより増加が見込まれるため、後年度の過度な負担とならないよう、計画的に借入を行っていく。</a:t>
          </a:r>
          <a:endParaRPr lang="ja-JP" altLang="ja-JP" sz="1100">
            <a:solidFill>
              <a:sysClr val="windowText" lastClr="000000"/>
            </a:solidFill>
            <a:effectLst/>
            <a:latin typeface="+mn-ea"/>
            <a:ea typeface="+mn-ea"/>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54611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7381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76</xdr:row>
      <xdr:rowOff>134620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1343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63516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436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91439</xdr:rowOff>
    </xdr:from>
    <xdr:to>
      <xdr:col>24</xdr:col>
      <xdr:colOff>76200</xdr:colOff>
      <xdr:row>79</xdr:row>
      <xdr:rowOff>21589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76</xdr:row>
      <xdr:rowOff>134620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157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152400</xdr:rowOff>
    </xdr:from>
    <xdr:to>
      <xdr:col>20</xdr:col>
      <xdr:colOff>38100</xdr:colOff>
      <xdr:row>79</xdr:row>
      <xdr:rowOff>82550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67327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127000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2209800" y="13111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3811</xdr:rowOff>
    </xdr:from>
    <xdr:to>
      <xdr:col>15</xdr:col>
      <xdr:colOff>149225</xdr:colOff>
      <xdr:row>79</xdr:row>
      <xdr:rowOff>105411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5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90188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111761</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1114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160020</xdr:rowOff>
    </xdr:from>
    <xdr:to>
      <xdr:col>11</xdr:col>
      <xdr:colOff>60325</xdr:colOff>
      <xdr:row>79</xdr:row>
      <xdr:rowOff>90170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53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74947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11430</xdr:rowOff>
    </xdr:from>
    <xdr:to>
      <xdr:col>6</xdr:col>
      <xdr:colOff>171450</xdr:colOff>
      <xdr:row>79</xdr:row>
      <xdr:rowOff>113030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55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97807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83820</xdr:rowOff>
    </xdr:from>
    <xdr:to>
      <xdr:col>20</xdr:col>
      <xdr:colOff>38100</xdr:colOff>
      <xdr:row>77</xdr:row>
      <xdr:rowOff>13970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24147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1287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ea"/>
              <a:ea typeface="+mn-ea"/>
              <a:cs typeface="+mn-cs"/>
            </a:rPr>
            <a:t>　類似団体平均を</a:t>
          </a:r>
          <a:r>
            <a:rPr kumimoji="1" lang="en-US" altLang="ja-JP" sz="1100">
              <a:solidFill>
                <a:sysClr val="windowText" lastClr="000000"/>
              </a:solidFill>
              <a:effectLst/>
              <a:latin typeface="+mn-ea"/>
              <a:ea typeface="+mn-ea"/>
              <a:cs typeface="+mn-cs"/>
            </a:rPr>
            <a:t>6.8</a:t>
          </a:r>
          <a:r>
            <a:rPr kumimoji="1" lang="ja-JP" altLang="ja-JP" sz="1100">
              <a:solidFill>
                <a:sysClr val="windowText" lastClr="000000"/>
              </a:solidFill>
              <a:effectLst/>
              <a:latin typeface="+mn-ea"/>
              <a:ea typeface="+mn-ea"/>
              <a:cs typeface="+mn-cs"/>
            </a:rPr>
            <a:t>ポイント上回っており、前年度比</a:t>
          </a:r>
          <a:r>
            <a:rPr kumimoji="1" lang="en-US" altLang="ja-JP" sz="1100">
              <a:solidFill>
                <a:sysClr val="windowText" lastClr="000000"/>
              </a:solidFill>
              <a:effectLst/>
              <a:latin typeface="+mn-ea"/>
              <a:ea typeface="+mn-ea"/>
              <a:cs typeface="+mn-cs"/>
            </a:rPr>
            <a:t>0.7</a:t>
          </a:r>
          <a:r>
            <a:rPr kumimoji="1" lang="ja-JP" altLang="ja-JP" sz="1100">
              <a:solidFill>
                <a:sysClr val="windowText" lastClr="000000"/>
              </a:solidFill>
              <a:effectLst/>
              <a:latin typeface="+mn-ea"/>
              <a:ea typeface="+mn-ea"/>
              <a:cs typeface="+mn-cs"/>
            </a:rPr>
            <a:t>ポイントの</a:t>
          </a:r>
          <a:r>
            <a:rPr kumimoji="1" lang="ja-JP" altLang="en-US" sz="1100">
              <a:solidFill>
                <a:sysClr val="windowText" lastClr="000000"/>
              </a:solidFill>
              <a:effectLst/>
              <a:latin typeface="+mn-ea"/>
              <a:ea typeface="+mn-ea"/>
              <a:cs typeface="+mn-cs"/>
            </a:rPr>
            <a:t>減</a:t>
          </a:r>
          <a:r>
            <a:rPr kumimoji="1" lang="ja-JP" altLang="ja-JP" sz="1100">
              <a:solidFill>
                <a:sysClr val="windowText" lastClr="000000"/>
              </a:solidFill>
              <a:effectLst/>
              <a:latin typeface="+mn-ea"/>
              <a:ea typeface="+mn-ea"/>
              <a:cs typeface="+mn-cs"/>
            </a:rPr>
            <a:t>となった。</a:t>
          </a:r>
          <a:endParaRPr lang="ja-JP" altLang="ja-JP" sz="11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類似団体と比較すると、物件費の比率が平均値を大きく上回っていることが増加の要因となっている。</a:t>
          </a:r>
          <a:endParaRPr lang="ja-JP" altLang="ja-JP" sz="11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行財政改革推進計画（第</a:t>
          </a:r>
          <a:r>
            <a:rPr kumimoji="1" lang="en-US" altLang="ja-JP" sz="1100">
              <a:solidFill>
                <a:sysClr val="windowText" lastClr="000000"/>
              </a:solidFill>
              <a:effectLst/>
              <a:latin typeface="+mn-ea"/>
              <a:ea typeface="+mn-ea"/>
              <a:cs typeface="+mn-cs"/>
            </a:rPr>
            <a:t>6</a:t>
          </a:r>
          <a:r>
            <a:rPr kumimoji="1" lang="ja-JP" altLang="ja-JP" sz="1100">
              <a:solidFill>
                <a:sysClr val="windowText" lastClr="000000"/>
              </a:solidFill>
              <a:effectLst/>
              <a:latin typeface="+mn-ea"/>
              <a:ea typeface="+mn-ea"/>
              <a:cs typeface="+mn-cs"/>
            </a:rPr>
            <a:t>次実行計画）や職員定員適正化計画を進め、健全な財政運営を維持できるよう努めていく。</a:t>
          </a:r>
          <a:endParaRPr lang="ja-JP" altLang="ja-JP" sz="1100">
            <a:solidFill>
              <a:sysClr val="windowText" lastClr="000000"/>
            </a:solidFill>
            <a:effectLst/>
            <a:latin typeface="+mn-ea"/>
            <a:ea typeface="+mn-ea"/>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130810</xdr:rowOff>
    </xdr:from>
    <xdr:to>
      <xdr:col>82</xdr:col>
      <xdr:colOff>107950</xdr:colOff>
      <xdr:row>82</xdr:row>
      <xdr:rowOff>27939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6466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16</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405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27939</xdr:rowOff>
    </xdr:from>
    <xdr:to>
      <xdr:col>82</xdr:col>
      <xdr:colOff>196850</xdr:colOff>
      <xdr:row>82</xdr:row>
      <xdr:rowOff>27939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4086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45737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130810</xdr:rowOff>
    </xdr:from>
    <xdr:to>
      <xdr:col>82</xdr:col>
      <xdr:colOff>196850</xdr:colOff>
      <xdr:row>73</xdr:row>
      <xdr:rowOff>130810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81</xdr:row>
      <xdr:rowOff>107950</xdr:rowOff>
    </xdr:from>
    <xdr:to>
      <xdr:col>82</xdr:col>
      <xdr:colOff>107950</xdr:colOff>
      <xdr:row>81</xdr:row>
      <xdr:rowOff>161289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5671800" y="1399540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69866</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271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81</xdr:row>
      <xdr:rowOff>39370</xdr:rowOff>
    </xdr:from>
    <xdr:to>
      <xdr:col>78</xdr:col>
      <xdr:colOff>69850</xdr:colOff>
      <xdr:row>81</xdr:row>
      <xdr:rowOff>161289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39268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95250</xdr:rowOff>
    </xdr:from>
    <xdr:to>
      <xdr:col>78</xdr:col>
      <xdr:colOff>120650</xdr:colOff>
      <xdr:row>78</xdr:row>
      <xdr:rowOff>25400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35577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77470</xdr:rowOff>
    </xdr:from>
    <xdr:to>
      <xdr:col>73</xdr:col>
      <xdr:colOff>180975</xdr:colOff>
      <xdr:row>81</xdr:row>
      <xdr:rowOff>39370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893800" y="1362202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137161</xdr:rowOff>
    </xdr:from>
    <xdr:to>
      <xdr:col>74</xdr:col>
      <xdr:colOff>31750</xdr:colOff>
      <xdr:row>77</xdr:row>
      <xdr:rowOff>67311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77487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165100</xdr:rowOff>
    </xdr:from>
    <xdr:to>
      <xdr:col>69</xdr:col>
      <xdr:colOff>92075</xdr:colOff>
      <xdr:row>79</xdr:row>
      <xdr:rowOff>77470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a:off x="13004800" y="135382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102870</xdr:rowOff>
    </xdr:from>
    <xdr:to>
      <xdr:col>69</xdr:col>
      <xdr:colOff>142875</xdr:colOff>
      <xdr:row>76</xdr:row>
      <xdr:rowOff>33020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43197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57150</xdr:rowOff>
    </xdr:from>
    <xdr:to>
      <xdr:col>82</xdr:col>
      <xdr:colOff>158750</xdr:colOff>
      <xdr:row>81</xdr:row>
      <xdr:rowOff>158750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137177</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110489</xdr:rowOff>
    </xdr:from>
    <xdr:to>
      <xdr:col>78</xdr:col>
      <xdr:colOff>120650</xdr:colOff>
      <xdr:row>82</xdr:row>
      <xdr:rowOff>40639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99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82</xdr:row>
      <xdr:rowOff>25416</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4084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160020</xdr:rowOff>
    </xdr:from>
    <xdr:to>
      <xdr:col>74</xdr:col>
      <xdr:colOff>31750</xdr:colOff>
      <xdr:row>81</xdr:row>
      <xdr:rowOff>90170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74947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396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26670</xdr:rowOff>
    </xdr:from>
    <xdr:to>
      <xdr:col>69</xdr:col>
      <xdr:colOff>142875</xdr:colOff>
      <xdr:row>79</xdr:row>
      <xdr:rowOff>128270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113047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29227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愛知県西尾市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7328</xdr:rowOff>
    </xdr:from>
    <xdr:to>
      <xdr:col>29</xdr:col>
      <xdr:colOff>127000</xdr:colOff>
      <xdr:row>19</xdr:row>
      <xdr:rowOff>77356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12353"/>
          <a:ext cx="0" cy="1270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49433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5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77356</xdr:rowOff>
    </xdr:from>
    <xdr:to>
      <xdr:col>30</xdr:col>
      <xdr:colOff>25400</xdr:colOff>
      <xdr:row>19</xdr:row>
      <xdr:rowOff>77356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825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93705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5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7328</xdr:rowOff>
    </xdr:from>
    <xdr:to>
      <xdr:col>30</xdr:col>
      <xdr:colOff>25400</xdr:colOff>
      <xdr:row>12</xdr:row>
      <xdr:rowOff>7328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123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7214</xdr:rowOff>
    </xdr:from>
    <xdr:to>
      <xdr:col>29</xdr:col>
      <xdr:colOff>127000</xdr:colOff>
      <xdr:row>18</xdr:row>
      <xdr:rowOff>35751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69489"/>
          <a:ext cx="647700" cy="199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107357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52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90830</xdr:rowOff>
    </xdr:from>
    <xdr:to>
      <xdr:col>29</xdr:col>
      <xdr:colOff>177800</xdr:colOff>
      <xdr:row>16</xdr:row>
      <xdr:rowOff>20980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0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35751</xdr:rowOff>
    </xdr:from>
    <xdr:to>
      <xdr:col>26</xdr:col>
      <xdr:colOff>50800</xdr:colOff>
      <xdr:row>18</xdr:row>
      <xdr:rowOff>113436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69476"/>
          <a:ext cx="698500" cy="77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160744</xdr:rowOff>
    </xdr:from>
    <xdr:to>
      <xdr:col>26</xdr:col>
      <xdr:colOff>101600</xdr:colOff>
      <xdr:row>17</xdr:row>
      <xdr:rowOff>90894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1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101071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111798</xdr:rowOff>
    </xdr:from>
    <xdr:to>
      <xdr:col>22</xdr:col>
      <xdr:colOff>114300</xdr:colOff>
      <xdr:row>18</xdr:row>
      <xdr:rowOff>113436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45523"/>
          <a:ext cx="698500" cy="1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73228</xdr:rowOff>
    </xdr:from>
    <xdr:to>
      <xdr:col>22</xdr:col>
      <xdr:colOff>165100</xdr:colOff>
      <xdr:row>18</xdr:row>
      <xdr:rowOff>3378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13555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111798</xdr:rowOff>
    </xdr:from>
    <xdr:to>
      <xdr:col>18</xdr:col>
      <xdr:colOff>177800</xdr:colOff>
      <xdr:row>18</xdr:row>
      <xdr:rowOff>136220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45523"/>
          <a:ext cx="698500" cy="24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107175</xdr:rowOff>
    </xdr:from>
    <xdr:to>
      <xdr:col>19</xdr:col>
      <xdr:colOff>38100</xdr:colOff>
      <xdr:row>18</xdr:row>
      <xdr:rowOff>37325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9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47502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3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18517</xdr:rowOff>
    </xdr:from>
    <xdr:to>
      <xdr:col>15</xdr:col>
      <xdr:colOff>101600</xdr:colOff>
      <xdr:row>18</xdr:row>
      <xdr:rowOff>120117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130294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127864</xdr:rowOff>
    </xdr:from>
    <xdr:to>
      <xdr:col>29</xdr:col>
      <xdr:colOff>177800</xdr:colOff>
      <xdr:row>17</xdr:row>
      <xdr:rowOff>58014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18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99941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9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156401</xdr:rowOff>
    </xdr:from>
    <xdr:to>
      <xdr:col>26</xdr:col>
      <xdr:colOff>101600</xdr:colOff>
      <xdr:row>18</xdr:row>
      <xdr:rowOff>86551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18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71328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0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62636</xdr:rowOff>
    </xdr:from>
    <xdr:to>
      <xdr:col>22</xdr:col>
      <xdr:colOff>165100</xdr:colOff>
      <xdr:row>18</xdr:row>
      <xdr:rowOff>164236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6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149013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8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60998</xdr:rowOff>
    </xdr:from>
    <xdr:to>
      <xdr:col>19</xdr:col>
      <xdr:colOff>38100</xdr:colOff>
      <xdr:row>18</xdr:row>
      <xdr:rowOff>162598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94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147375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8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85420</xdr:rowOff>
    </xdr:from>
    <xdr:to>
      <xdr:col>15</xdr:col>
      <xdr:colOff>101600</xdr:colOff>
      <xdr:row>19</xdr:row>
      <xdr:rowOff>15570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19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347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0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101991</xdr:rowOff>
    </xdr:from>
    <xdr:to>
      <xdr:col>29</xdr:col>
      <xdr:colOff>127000</xdr:colOff>
      <xdr:row>38</xdr:row>
      <xdr:rowOff>69713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69441"/>
          <a:ext cx="0" cy="11678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41790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0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69713</xdr:rowOff>
    </xdr:from>
    <xdr:to>
      <xdr:col>30</xdr:col>
      <xdr:colOff>25400</xdr:colOff>
      <xdr:row>38</xdr:row>
      <xdr:rowOff>69713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7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188368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11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101991</xdr:rowOff>
    </xdr:from>
    <xdr:to>
      <xdr:col>30</xdr:col>
      <xdr:colOff>25400</xdr:colOff>
      <xdr:row>34</xdr:row>
      <xdr:rowOff>101991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69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79085</xdr:rowOff>
    </xdr:from>
    <xdr:to>
      <xdr:col>29</xdr:col>
      <xdr:colOff>127000</xdr:colOff>
      <xdr:row>37</xdr:row>
      <xdr:rowOff>137607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203785"/>
          <a:ext cx="647700" cy="58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244381</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54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56404</xdr:rowOff>
    </xdr:from>
    <xdr:to>
      <xdr:col>29</xdr:col>
      <xdr:colOff>177800</xdr:colOff>
      <xdr:row>36</xdr:row>
      <xdr:rowOff>158004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7009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137607</xdr:rowOff>
    </xdr:from>
    <xdr:to>
      <xdr:col>26</xdr:col>
      <xdr:colOff>50800</xdr:colOff>
      <xdr:row>37</xdr:row>
      <xdr:rowOff>221458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262307"/>
          <a:ext cx="698500" cy="83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61616</xdr:rowOff>
    </xdr:from>
    <xdr:to>
      <xdr:col>26</xdr:col>
      <xdr:colOff>101600</xdr:colOff>
      <xdr:row>36</xdr:row>
      <xdr:rowOff>163216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70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173393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83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221458</xdr:rowOff>
    </xdr:from>
    <xdr:to>
      <xdr:col>22</xdr:col>
      <xdr:colOff>114300</xdr:colOff>
      <xdr:row>37</xdr:row>
      <xdr:rowOff>261051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346158"/>
          <a:ext cx="698500" cy="39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117622</xdr:rowOff>
    </xdr:from>
    <xdr:to>
      <xdr:col>22</xdr:col>
      <xdr:colOff>165100</xdr:colOff>
      <xdr:row>37</xdr:row>
      <xdr:rowOff>47772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708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229399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8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244501</xdr:rowOff>
    </xdr:from>
    <xdr:to>
      <xdr:col>18</xdr:col>
      <xdr:colOff>177800</xdr:colOff>
      <xdr:row>37</xdr:row>
      <xdr:rowOff>261051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369201"/>
          <a:ext cx="698500" cy="16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121828</xdr:rowOff>
    </xdr:from>
    <xdr:to>
      <xdr:col>19</xdr:col>
      <xdr:colOff>38100</xdr:colOff>
      <xdr:row>37</xdr:row>
      <xdr:rowOff>51978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75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233605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84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85116</xdr:rowOff>
    </xdr:from>
    <xdr:to>
      <xdr:col>15</xdr:col>
      <xdr:colOff>101600</xdr:colOff>
      <xdr:row>37</xdr:row>
      <xdr:rowOff>15266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03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196893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80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xdr:rowOff>
    </xdr:from>
    <xdr:to>
      <xdr:col>29</xdr:col>
      <xdr:colOff>177800</xdr:colOff>
      <xdr:row>37</xdr:row>
      <xdr:rowOff>129885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52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362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12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86807</xdr:rowOff>
    </xdr:from>
    <xdr:to>
      <xdr:col>26</xdr:col>
      <xdr:colOff>101600</xdr:colOff>
      <xdr:row>37</xdr:row>
      <xdr:rowOff>188407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211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173184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97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170658</xdr:rowOff>
    </xdr:from>
    <xdr:to>
      <xdr:col>22</xdr:col>
      <xdr:colOff>165100</xdr:colOff>
      <xdr:row>37</xdr:row>
      <xdr:rowOff>272258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295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257035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38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210251</xdr:rowOff>
    </xdr:from>
    <xdr:to>
      <xdr:col>19</xdr:col>
      <xdr:colOff>38100</xdr:colOff>
      <xdr:row>37</xdr:row>
      <xdr:rowOff>311851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334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296628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42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193701</xdr:rowOff>
    </xdr:from>
    <xdr:to>
      <xdr:col>15</xdr:col>
      <xdr:colOff>101600</xdr:colOff>
      <xdr:row>37</xdr:row>
      <xdr:rowOff>295301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318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280078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404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愛知県西尾市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169,528
157,482
161.22
78,495,852
75,445,933
2,816,225
38,992,363
35,958,450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143205</xdr:rowOff>
    </xdr:from>
    <xdr:to>
      <xdr:col>24</xdr:col>
      <xdr:colOff>62865</xdr:colOff>
      <xdr:row>38</xdr:row>
      <xdr:rowOff>118555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58155"/>
          <a:ext cx="1270" cy="1175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122382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118555</xdr:rowOff>
    </xdr:from>
    <xdr:to>
      <xdr:col>24</xdr:col>
      <xdr:colOff>152400</xdr:colOff>
      <xdr:row>38</xdr:row>
      <xdr:rowOff>118555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89882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3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143205</xdr:rowOff>
    </xdr:from>
    <xdr:to>
      <xdr:col>24</xdr:col>
      <xdr:colOff>152400</xdr:colOff>
      <xdr:row>31</xdr:row>
      <xdr:rowOff>143205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5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82550</xdr:rowOff>
    </xdr:from>
    <xdr:to>
      <xdr:col>24</xdr:col>
      <xdr:colOff>63500</xdr:colOff>
      <xdr:row>37</xdr:row>
      <xdr:rowOff>118669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54750"/>
          <a:ext cx="838200" cy="20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30091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7214</xdr:rowOff>
    </xdr:from>
    <xdr:to>
      <xdr:col>24</xdr:col>
      <xdr:colOff>114300</xdr:colOff>
      <xdr:row>35</xdr:row>
      <xdr:rowOff>108814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105715</xdr:rowOff>
    </xdr:from>
    <xdr:to>
      <xdr:col>19</xdr:col>
      <xdr:colOff>177800</xdr:colOff>
      <xdr:row>37</xdr:row>
      <xdr:rowOff>118669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49365"/>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113970</xdr:rowOff>
    </xdr:from>
    <xdr:to>
      <xdr:col>20</xdr:col>
      <xdr:colOff>38100</xdr:colOff>
      <xdr:row>37</xdr:row>
      <xdr:rowOff>44120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60647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105715</xdr:rowOff>
    </xdr:from>
    <xdr:to>
      <xdr:col>15</xdr:col>
      <xdr:colOff>50800</xdr:colOff>
      <xdr:row>37</xdr:row>
      <xdr:rowOff>116611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49365"/>
          <a:ext cx="889000" cy="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144412</xdr:rowOff>
    </xdr:from>
    <xdr:to>
      <xdr:col>15</xdr:col>
      <xdr:colOff>101600</xdr:colOff>
      <xdr:row>37</xdr:row>
      <xdr:rowOff>74562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1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91089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9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116611</xdr:rowOff>
    </xdr:from>
    <xdr:to>
      <xdr:col>10</xdr:col>
      <xdr:colOff>114300</xdr:colOff>
      <xdr:row>37</xdr:row>
      <xdr:rowOff>158255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60261"/>
          <a:ext cx="889000" cy="4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170777</xdr:rowOff>
    </xdr:from>
    <xdr:to>
      <xdr:col>10</xdr:col>
      <xdr:colOff>165100</xdr:colOff>
      <xdr:row>37</xdr:row>
      <xdr:rowOff>100927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117454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96939</xdr:rowOff>
    </xdr:from>
    <xdr:to>
      <xdr:col>6</xdr:col>
      <xdr:colOff>38100</xdr:colOff>
      <xdr:row>38</xdr:row>
      <xdr:rowOff>27089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43616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31750</xdr:rowOff>
    </xdr:from>
    <xdr:to>
      <xdr:col>24</xdr:col>
      <xdr:colOff>114300</xdr:colOff>
      <xdr:row>36</xdr:row>
      <xdr:rowOff>133350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10177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8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67869</xdr:rowOff>
    </xdr:from>
    <xdr:to>
      <xdr:col>20</xdr:col>
      <xdr:colOff>38100</xdr:colOff>
      <xdr:row>37</xdr:row>
      <xdr:rowOff>169469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1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160596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0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54915</xdr:rowOff>
    </xdr:from>
    <xdr:to>
      <xdr:col>15</xdr:col>
      <xdr:colOff>101600</xdr:colOff>
      <xdr:row>37</xdr:row>
      <xdr:rowOff>156515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147641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9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65811</xdr:rowOff>
    </xdr:from>
    <xdr:to>
      <xdr:col>10</xdr:col>
      <xdr:colOff>165100</xdr:colOff>
      <xdr:row>37</xdr:row>
      <xdr:rowOff>167411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0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158538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107455</xdr:rowOff>
    </xdr:from>
    <xdr:to>
      <xdr:col>6</xdr:col>
      <xdr:colOff>38100</xdr:colOff>
      <xdr:row>38</xdr:row>
      <xdr:rowOff>37605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5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28732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4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168210</xdr:rowOff>
    </xdr:from>
    <xdr:to>
      <xdr:col>24</xdr:col>
      <xdr:colOff>62865</xdr:colOff>
      <xdr:row>58</xdr:row>
      <xdr:rowOff>46725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0710"/>
          <a:ext cx="1270" cy="1250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50552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9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46725</xdr:rowOff>
    </xdr:from>
    <xdr:to>
      <xdr:col>24</xdr:col>
      <xdr:colOff>152400</xdr:colOff>
      <xdr:row>58</xdr:row>
      <xdr:rowOff>46725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114887</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168210</xdr:rowOff>
    </xdr:from>
    <xdr:to>
      <xdr:col>24</xdr:col>
      <xdr:colOff>152400</xdr:colOff>
      <xdr:row>50</xdr:row>
      <xdr:rowOff>168210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8712</xdr:rowOff>
    </xdr:from>
    <xdr:to>
      <xdr:col>24</xdr:col>
      <xdr:colOff>63500</xdr:colOff>
      <xdr:row>54</xdr:row>
      <xdr:rowOff>75954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267012"/>
          <a:ext cx="838200" cy="6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169805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2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19928</xdr:rowOff>
    </xdr:from>
    <xdr:to>
      <xdr:col>24</xdr:col>
      <xdr:colOff>114300</xdr:colOff>
      <xdr:row>55</xdr:row>
      <xdr:rowOff>121528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4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75954</xdr:rowOff>
    </xdr:from>
    <xdr:to>
      <xdr:col>19</xdr:col>
      <xdr:colOff>177800</xdr:colOff>
      <xdr:row>54</xdr:row>
      <xdr:rowOff>109003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334254"/>
          <a:ext cx="889000" cy="3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162215</xdr:rowOff>
    </xdr:from>
    <xdr:to>
      <xdr:col>20</xdr:col>
      <xdr:colOff>38100</xdr:colOff>
      <xdr:row>56</xdr:row>
      <xdr:rowOff>92365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83492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68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109003</xdr:rowOff>
    </xdr:from>
    <xdr:to>
      <xdr:col>15</xdr:col>
      <xdr:colOff>50800</xdr:colOff>
      <xdr:row>55</xdr:row>
      <xdr:rowOff>19228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367303"/>
          <a:ext cx="889000" cy="8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147911</xdr:rowOff>
    </xdr:from>
    <xdr:to>
      <xdr:col>15</xdr:col>
      <xdr:colOff>101600</xdr:colOff>
      <xdr:row>56</xdr:row>
      <xdr:rowOff>78061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7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69188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7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19228</xdr:rowOff>
    </xdr:from>
    <xdr:to>
      <xdr:col>10</xdr:col>
      <xdr:colOff>114300</xdr:colOff>
      <xdr:row>57</xdr:row>
      <xdr:rowOff>11651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448978"/>
          <a:ext cx="889000" cy="33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59443</xdr:rowOff>
    </xdr:from>
    <xdr:to>
      <xdr:col>10</xdr:col>
      <xdr:colOff>165100</xdr:colOff>
      <xdr:row>56</xdr:row>
      <xdr:rowOff>161043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152170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5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144874</xdr:rowOff>
    </xdr:from>
    <xdr:to>
      <xdr:col>6</xdr:col>
      <xdr:colOff>38100</xdr:colOff>
      <xdr:row>58</xdr:row>
      <xdr:rowOff>75024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66151</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1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129362</xdr:rowOff>
    </xdr:from>
    <xdr:to>
      <xdr:col>24</xdr:col>
      <xdr:colOff>114300</xdr:colOff>
      <xdr:row>54</xdr:row>
      <xdr:rowOff>59512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21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152239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06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25154</xdr:rowOff>
    </xdr:from>
    <xdr:to>
      <xdr:col>20</xdr:col>
      <xdr:colOff>38100</xdr:colOff>
      <xdr:row>54</xdr:row>
      <xdr:rowOff>126754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28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143281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05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58203</xdr:rowOff>
    </xdr:from>
    <xdr:to>
      <xdr:col>15</xdr:col>
      <xdr:colOff>101600</xdr:colOff>
      <xdr:row>54</xdr:row>
      <xdr:rowOff>159803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3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4880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09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139878</xdr:rowOff>
    </xdr:from>
    <xdr:to>
      <xdr:col>10</xdr:col>
      <xdr:colOff>165100</xdr:colOff>
      <xdr:row>55</xdr:row>
      <xdr:rowOff>70028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39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86555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17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132301</xdr:rowOff>
    </xdr:from>
    <xdr:to>
      <xdr:col>6</xdr:col>
      <xdr:colOff>38100</xdr:colOff>
      <xdr:row>57</xdr:row>
      <xdr:rowOff>62451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3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78978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0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131064</xdr:rowOff>
    </xdr:from>
    <xdr:to>
      <xdr:col>24</xdr:col>
      <xdr:colOff>62865</xdr:colOff>
      <xdr:row>78</xdr:row>
      <xdr:rowOff>49657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1961114"/>
          <a:ext cx="1270" cy="146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53484</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49657</xdr:rowOff>
    </xdr:from>
    <xdr:to>
      <xdr:col>24</xdr:col>
      <xdr:colOff>152400</xdr:colOff>
      <xdr:row>78</xdr:row>
      <xdr:rowOff>49657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77741</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131064</xdr:rowOff>
    </xdr:from>
    <xdr:to>
      <xdr:col>24</xdr:col>
      <xdr:colOff>152400</xdr:colOff>
      <xdr:row>69</xdr:row>
      <xdr:rowOff>131064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88392</xdr:rowOff>
    </xdr:from>
    <xdr:to>
      <xdr:col>24</xdr:col>
      <xdr:colOff>63500</xdr:colOff>
      <xdr:row>75</xdr:row>
      <xdr:rowOff>141732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2947142"/>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143273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659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120396</xdr:rowOff>
    </xdr:from>
    <xdr:to>
      <xdr:col>24</xdr:col>
      <xdr:colOff>114300</xdr:colOff>
      <xdr:row>75</xdr:row>
      <xdr:rowOff>50546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80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88392</xdr:rowOff>
    </xdr:from>
    <xdr:to>
      <xdr:col>19</xdr:col>
      <xdr:colOff>177800</xdr:colOff>
      <xdr:row>75</xdr:row>
      <xdr:rowOff>114173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947142"/>
          <a:ext cx="889000" cy="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160782</xdr:rowOff>
    </xdr:from>
    <xdr:to>
      <xdr:col>20</xdr:col>
      <xdr:colOff>38100</xdr:colOff>
      <xdr:row>75</xdr:row>
      <xdr:rowOff>90932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8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107459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62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25527</xdr:rowOff>
    </xdr:from>
    <xdr:to>
      <xdr:col>15</xdr:col>
      <xdr:colOff>50800</xdr:colOff>
      <xdr:row>75</xdr:row>
      <xdr:rowOff>114173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2884277"/>
          <a:ext cx="889000" cy="8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48006</xdr:rowOff>
    </xdr:from>
    <xdr:to>
      <xdr:col>15</xdr:col>
      <xdr:colOff>101600</xdr:colOff>
      <xdr:row>75</xdr:row>
      <xdr:rowOff>149606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166133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6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25527</xdr:rowOff>
    </xdr:from>
    <xdr:to>
      <xdr:col>10</xdr:col>
      <xdr:colOff>114300</xdr:colOff>
      <xdr:row>75</xdr:row>
      <xdr:rowOff>62230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2884277"/>
          <a:ext cx="889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58928</xdr:rowOff>
    </xdr:from>
    <xdr:to>
      <xdr:col>10</xdr:col>
      <xdr:colOff>165100</xdr:colOff>
      <xdr:row>75</xdr:row>
      <xdr:rowOff>160528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291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151655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1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83312</xdr:rowOff>
    </xdr:from>
    <xdr:to>
      <xdr:col>6</xdr:col>
      <xdr:colOff>38100</xdr:colOff>
      <xdr:row>76</xdr:row>
      <xdr:rowOff>13463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29420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4590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90932</xdr:rowOff>
    </xdr:from>
    <xdr:to>
      <xdr:col>24</xdr:col>
      <xdr:colOff>114300</xdr:colOff>
      <xdr:row>76</xdr:row>
      <xdr:rowOff>21081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9496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69359</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92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37592</xdr:rowOff>
    </xdr:from>
    <xdr:to>
      <xdr:col>20</xdr:col>
      <xdr:colOff>38100</xdr:colOff>
      <xdr:row>75</xdr:row>
      <xdr:rowOff>139192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89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130319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98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63373</xdr:rowOff>
    </xdr:from>
    <xdr:to>
      <xdr:col>15</xdr:col>
      <xdr:colOff>101600</xdr:colOff>
      <xdr:row>75</xdr:row>
      <xdr:rowOff>164973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92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156100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014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146177</xdr:rowOff>
    </xdr:from>
    <xdr:to>
      <xdr:col>10</xdr:col>
      <xdr:colOff>165100</xdr:colOff>
      <xdr:row>75</xdr:row>
      <xdr:rowOff>76327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83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92854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60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11430</xdr:rowOff>
    </xdr:from>
    <xdr:to>
      <xdr:col>6</xdr:col>
      <xdr:colOff>38100</xdr:colOff>
      <xdr:row>75</xdr:row>
      <xdr:rowOff>113030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129557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64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99657</xdr:rowOff>
    </xdr:from>
    <xdr:to>
      <xdr:col>24</xdr:col>
      <xdr:colOff>62865</xdr:colOff>
      <xdr:row>95</xdr:row>
      <xdr:rowOff>28715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30157"/>
          <a:ext cx="1270" cy="786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32542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32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28715</xdr:rowOff>
    </xdr:from>
    <xdr:to>
      <xdr:col>24</xdr:col>
      <xdr:colOff>152400</xdr:colOff>
      <xdr:row>95</xdr:row>
      <xdr:rowOff>28715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31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46334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0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99657</xdr:rowOff>
    </xdr:from>
    <xdr:to>
      <xdr:col>24</xdr:col>
      <xdr:colOff>152400</xdr:colOff>
      <xdr:row>90</xdr:row>
      <xdr:rowOff>99657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3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28715</xdr:rowOff>
    </xdr:from>
    <xdr:to>
      <xdr:col>24</xdr:col>
      <xdr:colOff>63500</xdr:colOff>
      <xdr:row>96</xdr:row>
      <xdr:rowOff>109640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16465"/>
          <a:ext cx="838200" cy="25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166431</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57683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143554</xdr:rowOff>
    </xdr:from>
    <xdr:to>
      <xdr:col>24</xdr:col>
      <xdr:colOff>114300</xdr:colOff>
      <xdr:row>93</xdr:row>
      <xdr:rowOff>73704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591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109640</xdr:rowOff>
    </xdr:from>
    <xdr:to>
      <xdr:col>19</xdr:col>
      <xdr:colOff>177800</xdr:colOff>
      <xdr:row>97</xdr:row>
      <xdr:rowOff>3569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68840"/>
          <a:ext cx="8890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14300</xdr:rowOff>
    </xdr:from>
    <xdr:to>
      <xdr:col>20</xdr:col>
      <xdr:colOff>38100</xdr:colOff>
      <xdr:row>94</xdr:row>
      <xdr:rowOff>115900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13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132427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590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4883</xdr:rowOff>
    </xdr:from>
    <xdr:to>
      <xdr:col>15</xdr:col>
      <xdr:colOff>50800</xdr:colOff>
      <xdr:row>97</xdr:row>
      <xdr:rowOff>3569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464083"/>
          <a:ext cx="889000" cy="17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138734</xdr:rowOff>
    </xdr:from>
    <xdr:to>
      <xdr:col>15</xdr:col>
      <xdr:colOff>101600</xdr:colOff>
      <xdr:row>95</xdr:row>
      <xdr:rowOff>68884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5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85411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03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4883</xdr:rowOff>
    </xdr:from>
    <xdr:to>
      <xdr:col>10</xdr:col>
      <xdr:colOff>114300</xdr:colOff>
      <xdr:row>98</xdr:row>
      <xdr:rowOff>101409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64083"/>
          <a:ext cx="889000" cy="43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76384</xdr:rowOff>
    </xdr:from>
    <xdr:to>
      <xdr:col>10</xdr:col>
      <xdr:colOff>165100</xdr:colOff>
      <xdr:row>94</xdr:row>
      <xdr:rowOff>6534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02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23061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5796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167939</xdr:rowOff>
    </xdr:from>
    <xdr:to>
      <xdr:col>6</xdr:col>
      <xdr:colOff>38100</xdr:colOff>
      <xdr:row>96</xdr:row>
      <xdr:rowOff>98089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4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114616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23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149365</xdr:rowOff>
    </xdr:from>
    <xdr:to>
      <xdr:col>24</xdr:col>
      <xdr:colOff>114300</xdr:colOff>
      <xdr:row>95</xdr:row>
      <xdr:rowOff>79515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2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64292</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8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58840</xdr:rowOff>
    </xdr:from>
    <xdr:to>
      <xdr:col>20</xdr:col>
      <xdr:colOff>38100</xdr:colOff>
      <xdr:row>96</xdr:row>
      <xdr:rowOff>160440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151567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124219</xdr:rowOff>
    </xdr:from>
    <xdr:to>
      <xdr:col>15</xdr:col>
      <xdr:colOff>101600</xdr:colOff>
      <xdr:row>97</xdr:row>
      <xdr:rowOff>54369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8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45496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67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125533</xdr:rowOff>
    </xdr:from>
    <xdr:to>
      <xdr:col>10</xdr:col>
      <xdr:colOff>165100</xdr:colOff>
      <xdr:row>96</xdr:row>
      <xdr:rowOff>55683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1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46810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5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50609</xdr:rowOff>
    </xdr:from>
    <xdr:to>
      <xdr:col>6</xdr:col>
      <xdr:colOff>38100</xdr:colOff>
      <xdr:row>98</xdr:row>
      <xdr:rowOff>152209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5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143336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4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2057</xdr:rowOff>
    </xdr:from>
    <xdr:to>
      <xdr:col>54</xdr:col>
      <xdr:colOff>189865</xdr:colOff>
      <xdr:row>39</xdr:row>
      <xdr:rowOff>100457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6174257"/>
          <a:ext cx="1270" cy="612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104284</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9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100457</xdr:rowOff>
    </xdr:from>
    <xdr:to>
      <xdr:col>55</xdr:col>
      <xdr:colOff>88900</xdr:colOff>
      <xdr:row>39</xdr:row>
      <xdr:rowOff>100457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87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120184</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94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2057</xdr:rowOff>
    </xdr:from>
    <xdr:to>
      <xdr:col>55</xdr:col>
      <xdr:colOff>88900</xdr:colOff>
      <xdr:row>36</xdr:row>
      <xdr:rowOff>2057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17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152476</xdr:rowOff>
    </xdr:from>
    <xdr:to>
      <xdr:col>55</xdr:col>
      <xdr:colOff>0</xdr:colOff>
      <xdr:row>39</xdr:row>
      <xdr:rowOff>18300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667576"/>
          <a:ext cx="838200" cy="3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167949</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401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145072</xdr:rowOff>
    </xdr:from>
    <xdr:to>
      <xdr:col>55</xdr:col>
      <xdr:colOff>50800</xdr:colOff>
      <xdr:row>38</xdr:row>
      <xdr:rowOff>75222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8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99137</xdr:rowOff>
    </xdr:from>
    <xdr:to>
      <xdr:col>50</xdr:col>
      <xdr:colOff>114300</xdr:colOff>
      <xdr:row>38</xdr:row>
      <xdr:rowOff>152476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614237"/>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122022</xdr:rowOff>
    </xdr:from>
    <xdr:to>
      <xdr:col>50</xdr:col>
      <xdr:colOff>165100</xdr:colOff>
      <xdr:row>38</xdr:row>
      <xdr:rowOff>52172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68699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4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99137</xdr:rowOff>
    </xdr:from>
    <xdr:to>
      <xdr:col>45</xdr:col>
      <xdr:colOff>177800</xdr:colOff>
      <xdr:row>38</xdr:row>
      <xdr:rowOff>111252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614237"/>
          <a:ext cx="8890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101613</xdr:rowOff>
    </xdr:from>
    <xdr:to>
      <xdr:col>46</xdr:col>
      <xdr:colOff>38100</xdr:colOff>
      <xdr:row>38</xdr:row>
      <xdr:rowOff>31762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452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48290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2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37122</xdr:rowOff>
    </xdr:from>
    <xdr:to>
      <xdr:col>41</xdr:col>
      <xdr:colOff>50800</xdr:colOff>
      <xdr:row>38</xdr:row>
      <xdr:rowOff>111252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52072"/>
          <a:ext cx="889000" cy="127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156718</xdr:rowOff>
    </xdr:from>
    <xdr:to>
      <xdr:col>41</xdr:col>
      <xdr:colOff>101600</xdr:colOff>
      <xdr:row>38</xdr:row>
      <xdr:rowOff>86868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50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103395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84328</xdr:rowOff>
    </xdr:from>
    <xdr:to>
      <xdr:col>36</xdr:col>
      <xdr:colOff>165100</xdr:colOff>
      <xdr:row>31</xdr:row>
      <xdr:rowOff>14478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22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31005</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00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138950</xdr:rowOff>
    </xdr:from>
    <xdr:to>
      <xdr:col>55</xdr:col>
      <xdr:colOff>50800</xdr:colOff>
      <xdr:row>39</xdr:row>
      <xdr:rowOff>69100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6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53877</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101676</xdr:rowOff>
    </xdr:from>
    <xdr:to>
      <xdr:col>50</xdr:col>
      <xdr:colOff>165100</xdr:colOff>
      <xdr:row>39</xdr:row>
      <xdr:rowOff>31826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61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22953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70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48337</xdr:rowOff>
    </xdr:from>
    <xdr:to>
      <xdr:col>46</xdr:col>
      <xdr:colOff>38100</xdr:colOff>
      <xdr:row>38</xdr:row>
      <xdr:rowOff>149937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6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141064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5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60452</xdr:rowOff>
    </xdr:from>
    <xdr:to>
      <xdr:col>41</xdr:col>
      <xdr:colOff>101600</xdr:colOff>
      <xdr:row>38</xdr:row>
      <xdr:rowOff>162052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7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153179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6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157772</xdr:rowOff>
    </xdr:from>
    <xdr:to>
      <xdr:col>36</xdr:col>
      <xdr:colOff>165100</xdr:colOff>
      <xdr:row>31</xdr:row>
      <xdr:rowOff>87922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30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79049</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39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106325</xdr:rowOff>
    </xdr:from>
    <xdr:to>
      <xdr:col>54</xdr:col>
      <xdr:colOff>189865</xdr:colOff>
      <xdr:row>57</xdr:row>
      <xdr:rowOff>133528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850275"/>
          <a:ext cx="1270" cy="1055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137355</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1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133528</xdr:rowOff>
    </xdr:from>
    <xdr:to>
      <xdr:col>55</xdr:col>
      <xdr:colOff>88900</xdr:colOff>
      <xdr:row>57</xdr:row>
      <xdr:rowOff>133528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0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53002</xdr:rowOff>
    </xdr:from>
    <xdr:ext cx="534377"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62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106325</xdr:rowOff>
    </xdr:from>
    <xdr:to>
      <xdr:col>55</xdr:col>
      <xdr:colOff>88900</xdr:colOff>
      <xdr:row>51</xdr:row>
      <xdr:rowOff>106325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85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106325</xdr:rowOff>
    </xdr:from>
    <xdr:to>
      <xdr:col>55</xdr:col>
      <xdr:colOff>0</xdr:colOff>
      <xdr:row>56</xdr:row>
      <xdr:rowOff>133927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8850275"/>
          <a:ext cx="838200" cy="88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107122</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6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128695</xdr:rowOff>
    </xdr:from>
    <xdr:to>
      <xdr:col>55</xdr:col>
      <xdr:colOff>50800</xdr:colOff>
      <xdr:row>55</xdr:row>
      <xdr:rowOff>58845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3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133927</xdr:rowOff>
    </xdr:from>
    <xdr:to>
      <xdr:col>50</xdr:col>
      <xdr:colOff>114300</xdr:colOff>
      <xdr:row>56</xdr:row>
      <xdr:rowOff>151682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735127"/>
          <a:ext cx="889000" cy="1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53124</xdr:rowOff>
    </xdr:from>
    <xdr:to>
      <xdr:col>50</xdr:col>
      <xdr:colOff>165100</xdr:colOff>
      <xdr:row>55</xdr:row>
      <xdr:rowOff>154724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8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171251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25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115888</xdr:rowOff>
    </xdr:from>
    <xdr:to>
      <xdr:col>45</xdr:col>
      <xdr:colOff>177800</xdr:colOff>
      <xdr:row>56</xdr:row>
      <xdr:rowOff>151682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545638"/>
          <a:ext cx="889000" cy="2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12681</xdr:rowOff>
    </xdr:from>
    <xdr:to>
      <xdr:col>46</xdr:col>
      <xdr:colOff>38100</xdr:colOff>
      <xdr:row>56</xdr:row>
      <xdr:rowOff>114281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6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130808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38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115888</xdr:rowOff>
    </xdr:from>
    <xdr:to>
      <xdr:col>41</xdr:col>
      <xdr:colOff>50800</xdr:colOff>
      <xdr:row>55</xdr:row>
      <xdr:rowOff>154921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545638"/>
          <a:ext cx="889000" cy="3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56249</xdr:rowOff>
    </xdr:from>
    <xdr:to>
      <xdr:col>41</xdr:col>
      <xdr:colOff>101600</xdr:colOff>
      <xdr:row>55</xdr:row>
      <xdr:rowOff>157849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48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2926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2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83471</xdr:rowOff>
    </xdr:from>
    <xdr:to>
      <xdr:col>36</xdr:col>
      <xdr:colOff>165100</xdr:colOff>
      <xdr:row>55</xdr:row>
      <xdr:rowOff>13621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30148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1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55525</xdr:rowOff>
    </xdr:from>
    <xdr:to>
      <xdr:col>55</xdr:col>
      <xdr:colOff>50800</xdr:colOff>
      <xdr:row>51</xdr:row>
      <xdr:rowOff>157125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879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8552</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875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83127</xdr:rowOff>
    </xdr:from>
    <xdr:to>
      <xdr:col>50</xdr:col>
      <xdr:colOff>165100</xdr:colOff>
      <xdr:row>57</xdr:row>
      <xdr:rowOff>13277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68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4404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77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100882</xdr:rowOff>
    </xdr:from>
    <xdr:to>
      <xdr:col>46</xdr:col>
      <xdr:colOff>38100</xdr:colOff>
      <xdr:row>57</xdr:row>
      <xdr:rowOff>31032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70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22159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79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65088</xdr:rowOff>
    </xdr:from>
    <xdr:to>
      <xdr:col>41</xdr:col>
      <xdr:colOff>101600</xdr:colOff>
      <xdr:row>55</xdr:row>
      <xdr:rowOff>166688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49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157815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5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104121</xdr:rowOff>
    </xdr:from>
    <xdr:to>
      <xdr:col>36</xdr:col>
      <xdr:colOff>165100</xdr:colOff>
      <xdr:row>56</xdr:row>
      <xdr:rowOff>34271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53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25398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62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95276</xdr:rowOff>
    </xdr:from>
    <xdr:to>
      <xdr:col>54</xdr:col>
      <xdr:colOff>189865</xdr:colOff>
      <xdr:row>78</xdr:row>
      <xdr:rowOff>159131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96776"/>
          <a:ext cx="1270" cy="1435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162958</xdr:rowOff>
    </xdr:from>
    <xdr:ext cx="469744"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159131</xdr:rowOff>
    </xdr:from>
    <xdr:to>
      <xdr:col>55</xdr:col>
      <xdr:colOff>88900</xdr:colOff>
      <xdr:row>78</xdr:row>
      <xdr:rowOff>159131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3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41953</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95276</xdr:rowOff>
    </xdr:from>
    <xdr:to>
      <xdr:col>55</xdr:col>
      <xdr:colOff>88900</xdr:colOff>
      <xdr:row>70</xdr:row>
      <xdr:rowOff>95276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9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91542</xdr:rowOff>
    </xdr:from>
    <xdr:to>
      <xdr:col>55</xdr:col>
      <xdr:colOff>0</xdr:colOff>
      <xdr:row>77</xdr:row>
      <xdr:rowOff>126175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293192"/>
          <a:ext cx="838200" cy="3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116958</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97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94081</xdr:rowOff>
    </xdr:from>
    <xdr:to>
      <xdr:col>55</xdr:col>
      <xdr:colOff>50800</xdr:colOff>
      <xdr:row>77</xdr:row>
      <xdr:rowOff>24231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108153</xdr:rowOff>
    </xdr:from>
    <xdr:to>
      <xdr:col>50</xdr:col>
      <xdr:colOff>114300</xdr:colOff>
      <xdr:row>77</xdr:row>
      <xdr:rowOff>126175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309803"/>
          <a:ext cx="889000" cy="1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12891</xdr:rowOff>
    </xdr:from>
    <xdr:to>
      <xdr:col>50</xdr:col>
      <xdr:colOff>165100</xdr:colOff>
      <xdr:row>76</xdr:row>
      <xdr:rowOff>114491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0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131018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81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70968</xdr:rowOff>
    </xdr:from>
    <xdr:to>
      <xdr:col>45</xdr:col>
      <xdr:colOff>177800</xdr:colOff>
      <xdr:row>77</xdr:row>
      <xdr:rowOff>108153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2929718"/>
          <a:ext cx="889000" cy="38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171081</xdr:rowOff>
    </xdr:from>
    <xdr:to>
      <xdr:col>46</xdr:col>
      <xdr:colOff>38100</xdr:colOff>
      <xdr:row>77</xdr:row>
      <xdr:rowOff>101231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0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117758</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15428" y="1297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140424</xdr:rowOff>
    </xdr:from>
    <xdr:to>
      <xdr:col>41</xdr:col>
      <xdr:colOff>50800</xdr:colOff>
      <xdr:row>75</xdr:row>
      <xdr:rowOff>70968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2827724"/>
          <a:ext cx="889000" cy="10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33007</xdr:rowOff>
    </xdr:from>
    <xdr:to>
      <xdr:col>41</xdr:col>
      <xdr:colOff>101600</xdr:colOff>
      <xdr:row>75</xdr:row>
      <xdr:rowOff>134607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125734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98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119570</xdr:rowOff>
    </xdr:from>
    <xdr:to>
      <xdr:col>36</xdr:col>
      <xdr:colOff>165100</xdr:colOff>
      <xdr:row>75</xdr:row>
      <xdr:rowOff>49720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80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40847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89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40742</xdr:rowOff>
    </xdr:from>
    <xdr:to>
      <xdr:col>55</xdr:col>
      <xdr:colOff>50800</xdr:colOff>
      <xdr:row>77</xdr:row>
      <xdr:rowOff>142342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2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19169</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22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75375</xdr:rowOff>
    </xdr:from>
    <xdr:to>
      <xdr:col>50</xdr:col>
      <xdr:colOff>165100</xdr:colOff>
      <xdr:row>78</xdr:row>
      <xdr:rowOff>5525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2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168102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36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57353</xdr:rowOff>
    </xdr:from>
    <xdr:to>
      <xdr:col>46</xdr:col>
      <xdr:colOff>38100</xdr:colOff>
      <xdr:row>77</xdr:row>
      <xdr:rowOff>158953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25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150080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35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20168</xdr:rowOff>
    </xdr:from>
    <xdr:to>
      <xdr:col>41</xdr:col>
      <xdr:colOff>101600</xdr:colOff>
      <xdr:row>75</xdr:row>
      <xdr:rowOff>121768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87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138295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65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89624</xdr:rowOff>
    </xdr:from>
    <xdr:to>
      <xdr:col>36</xdr:col>
      <xdr:colOff>165100</xdr:colOff>
      <xdr:row>75</xdr:row>
      <xdr:rowOff>19774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77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36301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55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77456</xdr:rowOff>
    </xdr:from>
    <xdr:to>
      <xdr:col>54</xdr:col>
      <xdr:colOff>189865</xdr:colOff>
      <xdr:row>99</xdr:row>
      <xdr:rowOff>133496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07956"/>
          <a:ext cx="1270" cy="1599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137323</xdr:rowOff>
    </xdr:from>
    <xdr:ext cx="534377"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711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133496</xdr:rowOff>
    </xdr:from>
    <xdr:to>
      <xdr:col>55</xdr:col>
      <xdr:colOff>88900</xdr:colOff>
      <xdr:row>99</xdr:row>
      <xdr:rowOff>133496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7107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24133</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2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77456</xdr:rowOff>
    </xdr:from>
    <xdr:to>
      <xdr:col>55</xdr:col>
      <xdr:colOff>88900</xdr:colOff>
      <xdr:row>90</xdr:row>
      <xdr:rowOff>77456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0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77456</xdr:rowOff>
    </xdr:from>
    <xdr:to>
      <xdr:col>55</xdr:col>
      <xdr:colOff>0</xdr:colOff>
      <xdr:row>98</xdr:row>
      <xdr:rowOff>85457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5507956"/>
          <a:ext cx="838200" cy="137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144986</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32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166559</xdr:rowOff>
    </xdr:from>
    <xdr:to>
      <xdr:col>55</xdr:col>
      <xdr:colOff>50800</xdr:colOff>
      <xdr:row>96</xdr:row>
      <xdr:rowOff>96709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85457</xdr:rowOff>
    </xdr:from>
    <xdr:to>
      <xdr:col>50</xdr:col>
      <xdr:colOff>114300</xdr:colOff>
      <xdr:row>98</xdr:row>
      <xdr:rowOff>130359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887557"/>
          <a:ext cx="889000" cy="4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6832</xdr:rowOff>
    </xdr:from>
    <xdr:to>
      <xdr:col>50</xdr:col>
      <xdr:colOff>165100</xdr:colOff>
      <xdr:row>97</xdr:row>
      <xdr:rowOff>108432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3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1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130359</xdr:rowOff>
    </xdr:from>
    <xdr:to>
      <xdr:col>45</xdr:col>
      <xdr:colOff>177800</xdr:colOff>
      <xdr:row>99</xdr:row>
      <xdr:rowOff>37516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932459"/>
          <a:ext cx="889000" cy="7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124301</xdr:rowOff>
    </xdr:from>
    <xdr:to>
      <xdr:col>46</xdr:col>
      <xdr:colOff>38100</xdr:colOff>
      <xdr:row>98</xdr:row>
      <xdr:rowOff>54451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75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70978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3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37516</xdr:rowOff>
    </xdr:from>
    <xdr:to>
      <xdr:col>41</xdr:col>
      <xdr:colOff>50800</xdr:colOff>
      <xdr:row>99</xdr:row>
      <xdr:rowOff>159392</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7011066"/>
          <a:ext cx="889000" cy="12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166886</xdr:rowOff>
    </xdr:from>
    <xdr:to>
      <xdr:col>41</xdr:col>
      <xdr:colOff>101600</xdr:colOff>
      <xdr:row>98</xdr:row>
      <xdr:rowOff>97036</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7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113563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7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163750</xdr:rowOff>
    </xdr:from>
    <xdr:to>
      <xdr:col>36</xdr:col>
      <xdr:colOff>165100</xdr:colOff>
      <xdr:row>97</xdr:row>
      <xdr:rowOff>93900</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2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110427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39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26656</xdr:rowOff>
    </xdr:from>
    <xdr:to>
      <xdr:col>55</xdr:col>
      <xdr:colOff>50800</xdr:colOff>
      <xdr:row>90</xdr:row>
      <xdr:rowOff>128256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545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151133</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541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34657</xdr:rowOff>
    </xdr:from>
    <xdr:to>
      <xdr:col>50</xdr:col>
      <xdr:colOff>165100</xdr:colOff>
      <xdr:row>98</xdr:row>
      <xdr:rowOff>136257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83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127384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92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79559</xdr:rowOff>
    </xdr:from>
    <xdr:to>
      <xdr:col>46</xdr:col>
      <xdr:colOff>38100</xdr:colOff>
      <xdr:row>99</xdr:row>
      <xdr:rowOff>9709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88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836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97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158166</xdr:rowOff>
    </xdr:from>
    <xdr:to>
      <xdr:col>41</xdr:col>
      <xdr:colOff>101600</xdr:colOff>
      <xdr:row>99</xdr:row>
      <xdr:rowOff>88316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96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79443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108592</xdr:rowOff>
    </xdr:from>
    <xdr:to>
      <xdr:col>36</xdr:col>
      <xdr:colOff>165100</xdr:colOff>
      <xdr:row>100</xdr:row>
      <xdr:rowOff>38742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70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100</xdr:row>
      <xdr:rowOff>29869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717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110417</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253917"/>
          <a:ext cx="1269" cy="1531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57094</xdr:rowOff>
    </xdr:from>
    <xdr:ext cx="534377"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0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110417</xdr:rowOff>
    </xdr:from>
    <xdr:to>
      <xdr:col>86</xdr:col>
      <xdr:colOff>25400</xdr:colOff>
      <xdr:row>30</xdr:row>
      <xdr:rowOff>110417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2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154831</xdr:rowOff>
    </xdr:from>
    <xdr:to>
      <xdr:col>85</xdr:col>
      <xdr:colOff>127000</xdr:colOff>
      <xdr:row>39</xdr:row>
      <xdr:rowOff>81897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669931"/>
          <a:ext cx="838200" cy="9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109164</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281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86287</xdr:rowOff>
    </xdr:from>
    <xdr:to>
      <xdr:col>85</xdr:col>
      <xdr:colOff>177800</xdr:colOff>
      <xdr:row>38</xdr:row>
      <xdr:rowOff>16438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4299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154831</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669931"/>
          <a:ext cx="889000" cy="11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44813</xdr:rowOff>
    </xdr:from>
    <xdr:to>
      <xdr:col>81</xdr:col>
      <xdr:colOff>101600</xdr:colOff>
      <xdr:row>37</xdr:row>
      <xdr:rowOff>146413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38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162940</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16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18469</xdr:rowOff>
    </xdr:from>
    <xdr:to>
      <xdr:col>76</xdr:col>
      <xdr:colOff>165100</xdr:colOff>
      <xdr:row>37</xdr:row>
      <xdr:rowOff>120069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36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136596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13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141913</xdr:rowOff>
    </xdr:from>
    <xdr:to>
      <xdr:col>72</xdr:col>
      <xdr:colOff>38100</xdr:colOff>
      <xdr:row>37</xdr:row>
      <xdr:rowOff>72063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31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88590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08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56787</xdr:rowOff>
    </xdr:from>
    <xdr:to>
      <xdr:col>67</xdr:col>
      <xdr:colOff>101600</xdr:colOff>
      <xdr:row>36</xdr:row>
      <xdr:rowOff>158387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3464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0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31097</xdr:rowOff>
    </xdr:from>
    <xdr:to>
      <xdr:col>85</xdr:col>
      <xdr:colOff>177800</xdr:colOff>
      <xdr:row>39</xdr:row>
      <xdr:rowOff>132697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1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117474</xdr:rowOff>
    </xdr:from>
    <xdr:ext cx="378565"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32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104031</xdr:rowOff>
    </xdr:from>
    <xdr:to>
      <xdr:col>81</xdr:col>
      <xdr:colOff>101600</xdr:colOff>
      <xdr:row>39</xdr:row>
      <xdr:rowOff>34181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1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25308</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46428" y="671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144112</xdr:rowOff>
    </xdr:from>
    <xdr:to>
      <xdr:col>85</xdr:col>
      <xdr:colOff>126364</xdr:colOff>
      <xdr:row>77</xdr:row>
      <xdr:rowOff>103147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45612"/>
          <a:ext cx="1269" cy="11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106974</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30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103147</xdr:rowOff>
    </xdr:from>
    <xdr:to>
      <xdr:col>86</xdr:col>
      <xdr:colOff>25400</xdr:colOff>
      <xdr:row>77</xdr:row>
      <xdr:rowOff>103147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3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90789</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2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144112</xdr:rowOff>
    </xdr:from>
    <xdr:to>
      <xdr:col>86</xdr:col>
      <xdr:colOff>25400</xdr:colOff>
      <xdr:row>70</xdr:row>
      <xdr:rowOff>144112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45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20233</xdr:rowOff>
    </xdr:from>
    <xdr:to>
      <xdr:col>85</xdr:col>
      <xdr:colOff>127000</xdr:colOff>
      <xdr:row>76</xdr:row>
      <xdr:rowOff>23983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050433"/>
          <a:ext cx="838200" cy="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155943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500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133066</xdr:rowOff>
    </xdr:from>
    <xdr:to>
      <xdr:col>85</xdr:col>
      <xdr:colOff>177800</xdr:colOff>
      <xdr:row>74</xdr:row>
      <xdr:rowOff>63216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64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20233</xdr:rowOff>
    </xdr:from>
    <xdr:to>
      <xdr:col>81</xdr:col>
      <xdr:colOff>50800</xdr:colOff>
      <xdr:row>76</xdr:row>
      <xdr:rowOff>27870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050433"/>
          <a:ext cx="889000" cy="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125156</xdr:rowOff>
    </xdr:from>
    <xdr:to>
      <xdr:col>81</xdr:col>
      <xdr:colOff>101600</xdr:colOff>
      <xdr:row>74</xdr:row>
      <xdr:rowOff>55306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6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71833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41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27870</xdr:rowOff>
    </xdr:from>
    <xdr:to>
      <xdr:col>76</xdr:col>
      <xdr:colOff>114300</xdr:colOff>
      <xdr:row>76</xdr:row>
      <xdr:rowOff>53724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058070"/>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117909</xdr:rowOff>
    </xdr:from>
    <xdr:to>
      <xdr:col>76</xdr:col>
      <xdr:colOff>165100</xdr:colOff>
      <xdr:row>74</xdr:row>
      <xdr:rowOff>48059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63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64586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40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52718</xdr:rowOff>
    </xdr:from>
    <xdr:to>
      <xdr:col>71</xdr:col>
      <xdr:colOff>177800</xdr:colOff>
      <xdr:row>76</xdr:row>
      <xdr:rowOff>53724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082918"/>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97792</xdr:rowOff>
    </xdr:from>
    <xdr:to>
      <xdr:col>72</xdr:col>
      <xdr:colOff>38100</xdr:colOff>
      <xdr:row>74</xdr:row>
      <xdr:rowOff>27942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6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44469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3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127945</xdr:rowOff>
    </xdr:from>
    <xdr:to>
      <xdr:col>67</xdr:col>
      <xdr:colOff>101600</xdr:colOff>
      <xdr:row>74</xdr:row>
      <xdr:rowOff>58095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6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74622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41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144633</xdr:rowOff>
    </xdr:from>
    <xdr:to>
      <xdr:col>85</xdr:col>
      <xdr:colOff>177800</xdr:colOff>
      <xdr:row>76</xdr:row>
      <xdr:rowOff>74783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0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123060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98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140884</xdr:rowOff>
    </xdr:from>
    <xdr:to>
      <xdr:col>81</xdr:col>
      <xdr:colOff>101600</xdr:colOff>
      <xdr:row>76</xdr:row>
      <xdr:rowOff>71034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99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62160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09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148520</xdr:rowOff>
    </xdr:from>
    <xdr:to>
      <xdr:col>76</xdr:col>
      <xdr:colOff>165100</xdr:colOff>
      <xdr:row>76</xdr:row>
      <xdr:rowOff>78670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69797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09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2924</xdr:rowOff>
    </xdr:from>
    <xdr:to>
      <xdr:col>72</xdr:col>
      <xdr:colOff>38100</xdr:colOff>
      <xdr:row>76</xdr:row>
      <xdr:rowOff>104524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3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95651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12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1918</xdr:rowOff>
    </xdr:from>
    <xdr:to>
      <xdr:col>67</xdr:col>
      <xdr:colOff>101600</xdr:colOff>
      <xdr:row>76</xdr:row>
      <xdr:rowOff>103518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3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94645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12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56299</xdr:rowOff>
    </xdr:from>
    <xdr:to>
      <xdr:col>85</xdr:col>
      <xdr:colOff>126364</xdr:colOff>
      <xdr:row>98</xdr:row>
      <xdr:rowOff>83159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58249"/>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86986</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88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83159</xdr:rowOff>
    </xdr:from>
    <xdr:to>
      <xdr:col>86</xdr:col>
      <xdr:colOff>25400</xdr:colOff>
      <xdr:row>98</xdr:row>
      <xdr:rowOff>83159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88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2976</xdr:rowOff>
    </xdr:from>
    <xdr:ext cx="534377"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3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56299</xdr:rowOff>
    </xdr:from>
    <xdr:to>
      <xdr:col>86</xdr:col>
      <xdr:colOff>25400</xdr:colOff>
      <xdr:row>91</xdr:row>
      <xdr:rowOff>56299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5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56490</xdr:rowOff>
    </xdr:from>
    <xdr:to>
      <xdr:col>85</xdr:col>
      <xdr:colOff>127000</xdr:colOff>
      <xdr:row>97</xdr:row>
      <xdr:rowOff>35764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515690"/>
          <a:ext cx="838200" cy="15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53179</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169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30302</xdr:rowOff>
    </xdr:from>
    <xdr:to>
      <xdr:col>85</xdr:col>
      <xdr:colOff>177800</xdr:colOff>
      <xdr:row>95</xdr:row>
      <xdr:rowOff>131902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31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56490</xdr:rowOff>
    </xdr:from>
    <xdr:to>
      <xdr:col>81</xdr:col>
      <xdr:colOff>50800</xdr:colOff>
      <xdr:row>97</xdr:row>
      <xdr:rowOff>75273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515690"/>
          <a:ext cx="889000" cy="19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133325</xdr:rowOff>
    </xdr:from>
    <xdr:to>
      <xdr:col>81</xdr:col>
      <xdr:colOff>101600</xdr:colOff>
      <xdr:row>96</xdr:row>
      <xdr:rowOff>63475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4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80002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1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52756</xdr:rowOff>
    </xdr:from>
    <xdr:to>
      <xdr:col>76</xdr:col>
      <xdr:colOff>114300</xdr:colOff>
      <xdr:row>97</xdr:row>
      <xdr:rowOff>75273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683406"/>
          <a:ext cx="889000" cy="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72365</xdr:rowOff>
    </xdr:from>
    <xdr:to>
      <xdr:col>76</xdr:col>
      <xdr:colOff>165100</xdr:colOff>
      <xdr:row>96</xdr:row>
      <xdr:rowOff>2515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3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19042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13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52756</xdr:rowOff>
    </xdr:from>
    <xdr:to>
      <xdr:col>71</xdr:col>
      <xdr:colOff>177800</xdr:colOff>
      <xdr:row>98</xdr:row>
      <xdr:rowOff>96265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83406"/>
          <a:ext cx="889000" cy="21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67259</xdr:rowOff>
    </xdr:from>
    <xdr:to>
      <xdr:col>72</xdr:col>
      <xdr:colOff>38100</xdr:colOff>
      <xdr:row>95</xdr:row>
      <xdr:rowOff>168859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35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13936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13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36779</xdr:rowOff>
    </xdr:from>
    <xdr:to>
      <xdr:col>67</xdr:col>
      <xdr:colOff>101600</xdr:colOff>
      <xdr:row>96</xdr:row>
      <xdr:rowOff>138379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154906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2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156414</xdr:rowOff>
    </xdr:from>
    <xdr:to>
      <xdr:col>85</xdr:col>
      <xdr:colOff>177800</xdr:colOff>
      <xdr:row>97</xdr:row>
      <xdr:rowOff>86564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1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134841</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9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5690</xdr:rowOff>
    </xdr:from>
    <xdr:to>
      <xdr:col>81</xdr:col>
      <xdr:colOff>101600</xdr:colOff>
      <xdr:row>96</xdr:row>
      <xdr:rowOff>107290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46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98417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55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24473</xdr:rowOff>
    </xdr:from>
    <xdr:to>
      <xdr:col>76</xdr:col>
      <xdr:colOff>165100</xdr:colOff>
      <xdr:row>97</xdr:row>
      <xdr:rowOff>126073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5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117200</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7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1956</xdr:rowOff>
    </xdr:from>
    <xdr:to>
      <xdr:col>72</xdr:col>
      <xdr:colOff>38100</xdr:colOff>
      <xdr:row>97</xdr:row>
      <xdr:rowOff>103556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3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94683</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72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45465</xdr:rowOff>
    </xdr:from>
    <xdr:to>
      <xdr:col>67</xdr:col>
      <xdr:colOff>101600</xdr:colOff>
      <xdr:row>98</xdr:row>
      <xdr:rowOff>147065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4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138192</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4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42164</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3571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160291</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3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42164</xdr:rowOff>
    </xdr:from>
    <xdr:to>
      <xdr:col>116</xdr:col>
      <xdr:colOff>152400</xdr:colOff>
      <xdr:row>31</xdr:row>
      <xdr:rowOff>42164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357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83820</xdr:rowOff>
    </xdr:from>
    <xdr:to>
      <xdr:col>116</xdr:col>
      <xdr:colOff>63500</xdr:colOff>
      <xdr:row>32</xdr:row>
      <xdr:rowOff>127000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5570220"/>
          <a:ext cx="838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157243</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29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7366</xdr:rowOff>
    </xdr:from>
    <xdr:to>
      <xdr:col>116</xdr:col>
      <xdr:colOff>114300</xdr:colOff>
      <xdr:row>37</xdr:row>
      <xdr:rowOff>108966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83820</xdr:rowOff>
    </xdr:from>
    <xdr:to>
      <xdr:col>111</xdr:col>
      <xdr:colOff>177800</xdr:colOff>
      <xdr:row>32</xdr:row>
      <xdr:rowOff>102743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5570220"/>
          <a:ext cx="8890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129794</xdr:rowOff>
    </xdr:from>
    <xdr:to>
      <xdr:col>112</xdr:col>
      <xdr:colOff>38100</xdr:colOff>
      <xdr:row>37</xdr:row>
      <xdr:rowOff>59944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51071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3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102743</xdr:rowOff>
    </xdr:from>
    <xdr:to>
      <xdr:col>107</xdr:col>
      <xdr:colOff>50800</xdr:colOff>
      <xdr:row>33</xdr:row>
      <xdr:rowOff>127254</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5589143"/>
          <a:ext cx="889000" cy="19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112522</xdr:rowOff>
    </xdr:from>
    <xdr:to>
      <xdr:col>107</xdr:col>
      <xdr:colOff>101600</xdr:colOff>
      <xdr:row>37</xdr:row>
      <xdr:rowOff>42672</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33799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127254</xdr:rowOff>
    </xdr:from>
    <xdr:to>
      <xdr:col>102</xdr:col>
      <xdr:colOff>114300</xdr:colOff>
      <xdr:row>33</xdr:row>
      <xdr:rowOff>153289</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5785104"/>
          <a:ext cx="8890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115697</xdr:rowOff>
    </xdr:from>
    <xdr:to>
      <xdr:col>102</xdr:col>
      <xdr:colOff>165100</xdr:colOff>
      <xdr:row>37</xdr:row>
      <xdr:rowOff>45847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36974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38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124841</xdr:rowOff>
    </xdr:from>
    <xdr:to>
      <xdr:col>98</xdr:col>
      <xdr:colOff>38100</xdr:colOff>
      <xdr:row>37</xdr:row>
      <xdr:rowOff>54991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46118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38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76200</xdr:rowOff>
    </xdr:from>
    <xdr:to>
      <xdr:col>116</xdr:col>
      <xdr:colOff>114300</xdr:colOff>
      <xdr:row>33</xdr:row>
      <xdr:rowOff>6350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99077</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33020</xdr:rowOff>
    </xdr:from>
    <xdr:to>
      <xdr:col>112</xdr:col>
      <xdr:colOff>38100</xdr:colOff>
      <xdr:row>32</xdr:row>
      <xdr:rowOff>134620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551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151147</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529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51943</xdr:rowOff>
    </xdr:from>
    <xdr:to>
      <xdr:col>107</xdr:col>
      <xdr:colOff>101600</xdr:colOff>
      <xdr:row>32</xdr:row>
      <xdr:rowOff>153543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553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170070</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531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76454</xdr:rowOff>
    </xdr:from>
    <xdr:to>
      <xdr:col>102</xdr:col>
      <xdr:colOff>165100</xdr:colOff>
      <xdr:row>34</xdr:row>
      <xdr:rowOff>6604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573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23131</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55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102489</xdr:rowOff>
    </xdr:from>
    <xdr:to>
      <xdr:col>98</xdr:col>
      <xdr:colOff>38100</xdr:colOff>
      <xdr:row>34</xdr:row>
      <xdr:rowOff>32639</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576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49166</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553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116383</xdr:rowOff>
    </xdr:from>
    <xdr:to>
      <xdr:col>116</xdr:col>
      <xdr:colOff>62864</xdr:colOff>
      <xdr:row>59</xdr:row>
      <xdr:rowOff>27953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688883"/>
          <a:ext cx="1269" cy="145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31780</xdr:rowOff>
    </xdr:from>
    <xdr:ext cx="378565"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47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27953</xdr:rowOff>
    </xdr:from>
    <xdr:to>
      <xdr:col>116</xdr:col>
      <xdr:colOff>152400</xdr:colOff>
      <xdr:row>59</xdr:row>
      <xdr:rowOff>27953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4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63060</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46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116383</xdr:rowOff>
    </xdr:from>
    <xdr:to>
      <xdr:col>116</xdr:col>
      <xdr:colOff>152400</xdr:colOff>
      <xdr:row>50</xdr:row>
      <xdr:rowOff>116383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68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129756</xdr:rowOff>
    </xdr:from>
    <xdr:to>
      <xdr:col>116</xdr:col>
      <xdr:colOff>63500</xdr:colOff>
      <xdr:row>58</xdr:row>
      <xdr:rowOff>139814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073856"/>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52988</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65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30111</xdr:rowOff>
    </xdr:from>
    <xdr:to>
      <xdr:col>116</xdr:col>
      <xdr:colOff>114300</xdr:colOff>
      <xdr:row>57</xdr:row>
      <xdr:rowOff>131711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80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128651</xdr:rowOff>
    </xdr:from>
    <xdr:to>
      <xdr:col>111</xdr:col>
      <xdr:colOff>177800</xdr:colOff>
      <xdr:row>58</xdr:row>
      <xdr:rowOff>129756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072751"/>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34836</xdr:rowOff>
    </xdr:from>
    <xdr:to>
      <xdr:col>112</xdr:col>
      <xdr:colOff>38100</xdr:colOff>
      <xdr:row>57</xdr:row>
      <xdr:rowOff>136436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152963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58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127279</xdr:rowOff>
    </xdr:from>
    <xdr:to>
      <xdr:col>107</xdr:col>
      <xdr:colOff>50800</xdr:colOff>
      <xdr:row>58</xdr:row>
      <xdr:rowOff>128651</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07137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25349</xdr:rowOff>
    </xdr:from>
    <xdr:to>
      <xdr:col>107</xdr:col>
      <xdr:colOff>101600</xdr:colOff>
      <xdr:row>57</xdr:row>
      <xdr:rowOff>126949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143476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57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127279</xdr:rowOff>
    </xdr:from>
    <xdr:to>
      <xdr:col>102</xdr:col>
      <xdr:colOff>114300</xdr:colOff>
      <xdr:row>58</xdr:row>
      <xdr:rowOff>131432</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10071379"/>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889</xdr:rowOff>
    </xdr:from>
    <xdr:to>
      <xdr:col>102</xdr:col>
      <xdr:colOff>165100</xdr:colOff>
      <xdr:row>57</xdr:row>
      <xdr:rowOff>102489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119016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2604</xdr:rowOff>
    </xdr:from>
    <xdr:to>
      <xdr:col>98</xdr:col>
      <xdr:colOff>38100</xdr:colOff>
      <xdr:row>57</xdr:row>
      <xdr:rowOff>104204</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120731</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89014</xdr:rowOff>
    </xdr:from>
    <xdr:to>
      <xdr:col>116</xdr:col>
      <xdr:colOff>114300</xdr:colOff>
      <xdr:row>59</xdr:row>
      <xdr:rowOff>19164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03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3941</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94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78956</xdr:rowOff>
    </xdr:from>
    <xdr:to>
      <xdr:col>112</xdr:col>
      <xdr:colOff>38100</xdr:colOff>
      <xdr:row>59</xdr:row>
      <xdr:rowOff>9106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02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233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1011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77851</xdr:rowOff>
    </xdr:from>
    <xdr:to>
      <xdr:col>107</xdr:col>
      <xdr:colOff>101600</xdr:colOff>
      <xdr:row>59</xdr:row>
      <xdr:rowOff>8001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02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170578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011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76479</xdr:rowOff>
    </xdr:from>
    <xdr:to>
      <xdr:col>102</xdr:col>
      <xdr:colOff>165100</xdr:colOff>
      <xdr:row>59</xdr:row>
      <xdr:rowOff>6629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2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169206</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1011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80632</xdr:rowOff>
    </xdr:from>
    <xdr:to>
      <xdr:col>98</xdr:col>
      <xdr:colOff>38100</xdr:colOff>
      <xdr:row>59</xdr:row>
      <xdr:rowOff>10782</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02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1909</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1011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142139</xdr:rowOff>
    </xdr:from>
    <xdr:to>
      <xdr:col>116</xdr:col>
      <xdr:colOff>62864</xdr:colOff>
      <xdr:row>78</xdr:row>
      <xdr:rowOff>151625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315089"/>
          <a:ext cx="1269" cy="1209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155452</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52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151625</xdr:rowOff>
    </xdr:from>
    <xdr:to>
      <xdr:col>116</xdr:col>
      <xdr:colOff>152400</xdr:colOff>
      <xdr:row>78</xdr:row>
      <xdr:rowOff>151625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5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88816</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209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142139</xdr:rowOff>
    </xdr:from>
    <xdr:to>
      <xdr:col>116</xdr:col>
      <xdr:colOff>152400</xdr:colOff>
      <xdr:row>71</xdr:row>
      <xdr:rowOff>142139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3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139281</xdr:rowOff>
    </xdr:from>
    <xdr:to>
      <xdr:col>116</xdr:col>
      <xdr:colOff>63500</xdr:colOff>
      <xdr:row>77</xdr:row>
      <xdr:rowOff>53936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169481"/>
          <a:ext cx="838200" cy="8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118063</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805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95186</xdr:rowOff>
    </xdr:from>
    <xdr:to>
      <xdr:col>116</xdr:col>
      <xdr:colOff>114300</xdr:colOff>
      <xdr:row>76</xdr:row>
      <xdr:rowOff>25336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9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53936</xdr:rowOff>
    </xdr:from>
    <xdr:to>
      <xdr:col>111</xdr:col>
      <xdr:colOff>177800</xdr:colOff>
      <xdr:row>77</xdr:row>
      <xdr:rowOff>81102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255586"/>
          <a:ext cx="889000" cy="2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133706</xdr:rowOff>
    </xdr:from>
    <xdr:to>
      <xdr:col>112</xdr:col>
      <xdr:colOff>38100</xdr:colOff>
      <xdr:row>76</xdr:row>
      <xdr:rowOff>63857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80383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81102</xdr:rowOff>
    </xdr:from>
    <xdr:to>
      <xdr:col>107</xdr:col>
      <xdr:colOff>50800</xdr:colOff>
      <xdr:row>77</xdr:row>
      <xdr:rowOff>122479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282752"/>
          <a:ext cx="8890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3099</xdr:rowOff>
    </xdr:from>
    <xdr:to>
      <xdr:col>107</xdr:col>
      <xdr:colOff>101600</xdr:colOff>
      <xdr:row>76</xdr:row>
      <xdr:rowOff>104699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121226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0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122479</xdr:rowOff>
    </xdr:from>
    <xdr:to>
      <xdr:col>102</xdr:col>
      <xdr:colOff>114300</xdr:colOff>
      <xdr:row>77</xdr:row>
      <xdr:rowOff>135319</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324129"/>
          <a:ext cx="8890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25349</xdr:rowOff>
    </xdr:from>
    <xdr:to>
      <xdr:col>102</xdr:col>
      <xdr:colOff>165100</xdr:colOff>
      <xdr:row>76</xdr:row>
      <xdr:rowOff>126949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143476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8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39218</xdr:rowOff>
    </xdr:from>
    <xdr:to>
      <xdr:col>98</xdr:col>
      <xdr:colOff>38100</xdr:colOff>
      <xdr:row>76</xdr:row>
      <xdr:rowOff>140818</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157345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88481</xdr:rowOff>
    </xdr:from>
    <xdr:to>
      <xdr:col>116</xdr:col>
      <xdr:colOff>114300</xdr:colOff>
      <xdr:row>77</xdr:row>
      <xdr:rowOff>18631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11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66908</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09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3136</xdr:rowOff>
    </xdr:from>
    <xdr:to>
      <xdr:col>112</xdr:col>
      <xdr:colOff>38100</xdr:colOff>
      <xdr:row>77</xdr:row>
      <xdr:rowOff>104736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20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95863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29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30302</xdr:rowOff>
    </xdr:from>
    <xdr:to>
      <xdr:col>107</xdr:col>
      <xdr:colOff>101600</xdr:colOff>
      <xdr:row>77</xdr:row>
      <xdr:rowOff>131902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23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123029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32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71679</xdr:rowOff>
    </xdr:from>
    <xdr:to>
      <xdr:col>102</xdr:col>
      <xdr:colOff>165100</xdr:colOff>
      <xdr:row>78</xdr:row>
      <xdr:rowOff>1829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27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164406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36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84519</xdr:rowOff>
    </xdr:from>
    <xdr:to>
      <xdr:col>98</xdr:col>
      <xdr:colOff>38100</xdr:colOff>
      <xdr:row>78</xdr:row>
      <xdr:rowOff>14669</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28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5796</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37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mn-ea"/>
              <a:ea typeface="+mn-ea"/>
              <a:cs typeface="+mn-cs"/>
            </a:rPr>
            <a:t>　</a:t>
          </a:r>
          <a:r>
            <a:rPr kumimoji="1" lang="ja-JP" altLang="ja-JP" sz="1100">
              <a:solidFill>
                <a:schemeClr val="dk1"/>
              </a:solidFill>
              <a:effectLst/>
              <a:latin typeface="+mn-ea"/>
              <a:ea typeface="+mn-ea"/>
              <a:cs typeface="+mn-cs"/>
            </a:rPr>
            <a:t>人件費については、定年延長の影響により、令和６年度は定年退職者が発生</a:t>
          </a:r>
          <a:r>
            <a:rPr kumimoji="1" lang="ja-JP" altLang="en-US" sz="1100">
              <a:solidFill>
                <a:schemeClr val="dk1"/>
              </a:solidFill>
              <a:effectLst/>
              <a:latin typeface="+mn-ea"/>
              <a:ea typeface="+mn-ea"/>
              <a:cs typeface="+mn-cs"/>
            </a:rPr>
            <a:t>し</a:t>
          </a:r>
          <a:r>
            <a:rPr kumimoji="1" lang="ja-JP" altLang="ja-JP" sz="1100">
              <a:solidFill>
                <a:schemeClr val="dk1"/>
              </a:solidFill>
              <a:effectLst/>
              <a:latin typeface="+mn-ea"/>
              <a:ea typeface="+mn-ea"/>
              <a:cs typeface="+mn-cs"/>
            </a:rPr>
            <a:t>、一般職員退職金が大幅に増額となったことや、会計年度任用職員に対する勤勉手当の支給</a:t>
          </a:r>
          <a:r>
            <a:rPr kumimoji="1" lang="ja-JP" altLang="en-US" sz="1100">
              <a:solidFill>
                <a:schemeClr val="dk1"/>
              </a:solidFill>
              <a:effectLst/>
              <a:latin typeface="+mn-ea"/>
              <a:ea typeface="+mn-ea"/>
              <a:cs typeface="+mn-cs"/>
            </a:rPr>
            <a:t>が始まったため、大きく増加している。</a:t>
          </a: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　補助費等については、工場等建設奨励金や市民病院運営費負担金などが減少したことにより、減少している。</a:t>
          </a:r>
          <a:endParaRPr lang="ja-JP" altLang="ja-JP" sz="1100">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普通建設</a:t>
          </a:r>
          <a:r>
            <a:rPr kumimoji="1" lang="ja-JP" altLang="ja-JP" sz="1100">
              <a:solidFill>
                <a:schemeClr val="dk1"/>
              </a:solidFill>
              <a:effectLst/>
              <a:latin typeface="+mn-ea"/>
              <a:ea typeface="+mn-ea"/>
              <a:cs typeface="+mn-cs"/>
            </a:rPr>
            <a:t>事業費については、</a:t>
          </a:r>
          <a:r>
            <a:rPr kumimoji="1" lang="ja-JP" altLang="en-US" sz="1100">
              <a:solidFill>
                <a:schemeClr val="dk1"/>
              </a:solidFill>
              <a:effectLst/>
              <a:latin typeface="+mn-ea"/>
              <a:ea typeface="+mn-ea"/>
              <a:cs typeface="+mn-cs"/>
            </a:rPr>
            <a:t>消防施設やごみ焼却施設の更新工事が増となったため、更新整備に係る事業費が大きく増加している。</a:t>
          </a: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ea"/>
              <a:ea typeface="+mn-ea"/>
              <a:cs typeface="+mn-cs"/>
            </a:rPr>
            <a:t>　扶助費については、私立保育所等運営費負担金、後期高齢者福祉医療費支給金などの社会保障費が増加</a:t>
          </a:r>
          <a:r>
            <a:rPr kumimoji="1" lang="ja-JP" altLang="en-US" sz="1100">
              <a:solidFill>
                <a:sysClr val="windowText" lastClr="000000"/>
              </a:solidFill>
              <a:effectLst/>
              <a:latin typeface="+mn-ea"/>
              <a:ea typeface="+mn-ea"/>
              <a:cs typeface="+mn-cs"/>
            </a:rPr>
            <a:t>したため</a:t>
          </a:r>
          <a:r>
            <a:rPr kumimoji="1" lang="ja-JP" altLang="ja-JP" sz="1100">
              <a:solidFill>
                <a:sysClr val="windowText" lastClr="000000"/>
              </a:solidFill>
              <a:effectLst/>
              <a:latin typeface="+mn-ea"/>
              <a:ea typeface="+mn-ea"/>
              <a:cs typeface="+mn-cs"/>
            </a:rPr>
            <a:t>、増加している。</a:t>
          </a:r>
          <a:endParaRPr lang="ja-JP" altLang="ja-JP" sz="11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積立金については、</a:t>
          </a:r>
          <a:r>
            <a:rPr kumimoji="1" lang="ja-JP" altLang="en-US" sz="1100">
              <a:solidFill>
                <a:sysClr val="windowText" lastClr="000000"/>
              </a:solidFill>
              <a:effectLst/>
              <a:latin typeface="+mn-ea"/>
              <a:ea typeface="+mn-ea"/>
              <a:cs typeface="+mn-cs"/>
            </a:rPr>
            <a:t>前年度に</a:t>
          </a:r>
          <a:r>
            <a:rPr kumimoji="1" lang="ja-JP" altLang="ja-JP" sz="1100">
              <a:solidFill>
                <a:sysClr val="windowText" lastClr="000000"/>
              </a:solidFill>
              <a:effectLst/>
              <a:latin typeface="+mn-ea"/>
              <a:ea typeface="+mn-ea"/>
              <a:cs typeface="+mn-cs"/>
            </a:rPr>
            <a:t>新たに体育施設整備基金を設置し、今後の体育施設の整備に備えるため、約</a:t>
          </a:r>
          <a:r>
            <a:rPr kumimoji="1" lang="en-US" altLang="ja-JP" sz="1100">
              <a:solidFill>
                <a:sysClr val="windowText" lastClr="000000"/>
              </a:solidFill>
              <a:effectLst/>
              <a:latin typeface="+mn-ea"/>
              <a:ea typeface="+mn-ea"/>
              <a:cs typeface="+mn-cs"/>
            </a:rPr>
            <a:t>11</a:t>
          </a:r>
          <a:r>
            <a:rPr kumimoji="1" lang="ja-JP" altLang="ja-JP" sz="1100">
              <a:solidFill>
                <a:sysClr val="windowText" lastClr="000000"/>
              </a:solidFill>
              <a:effectLst/>
              <a:latin typeface="+mn-ea"/>
              <a:ea typeface="+mn-ea"/>
              <a:cs typeface="+mn-cs"/>
            </a:rPr>
            <a:t>億円を積み立てた</a:t>
          </a:r>
          <a:r>
            <a:rPr kumimoji="1" lang="ja-JP" altLang="en-US" sz="1100">
              <a:solidFill>
                <a:sysClr val="windowText" lastClr="000000"/>
              </a:solidFill>
              <a:effectLst/>
              <a:latin typeface="+mn-ea"/>
              <a:ea typeface="+mn-ea"/>
              <a:cs typeface="+mn-cs"/>
            </a:rPr>
            <a:t>影響により、</a:t>
          </a:r>
          <a:r>
            <a:rPr kumimoji="1" lang="ja-JP" altLang="ja-JP" sz="1100">
              <a:solidFill>
                <a:sysClr val="windowText" lastClr="000000"/>
              </a:solidFill>
              <a:effectLst/>
              <a:latin typeface="+mn-ea"/>
              <a:ea typeface="+mn-ea"/>
              <a:cs typeface="+mn-cs"/>
            </a:rPr>
            <a:t>大きく</a:t>
          </a:r>
          <a:r>
            <a:rPr kumimoji="1" lang="ja-JP" altLang="en-US" sz="1100">
              <a:solidFill>
                <a:sysClr val="windowText" lastClr="000000"/>
              </a:solidFill>
              <a:effectLst/>
              <a:latin typeface="+mn-ea"/>
              <a:ea typeface="+mn-ea"/>
              <a:cs typeface="+mn-cs"/>
            </a:rPr>
            <a:t>減少</a:t>
          </a:r>
          <a:r>
            <a:rPr kumimoji="1" lang="ja-JP" altLang="ja-JP" sz="1100">
              <a:solidFill>
                <a:sysClr val="windowText" lastClr="000000"/>
              </a:solidFill>
              <a:effectLst/>
              <a:latin typeface="+mn-ea"/>
              <a:ea typeface="+mn-ea"/>
              <a:cs typeface="+mn-cs"/>
            </a:rPr>
            <a:t>している。</a:t>
          </a:r>
          <a:endParaRPr lang="ja-JP" altLang="ja-JP" sz="1100">
            <a:solidFill>
              <a:sysClr val="windowText" lastClr="000000"/>
            </a:solidFill>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愛知県西尾市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169,528
157,482
161.22
78,495,852
75,445,933
2,816,225
38,992,363
35,958,450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99695</xdr:rowOff>
    </xdr:from>
    <xdr:to>
      <xdr:col>24</xdr:col>
      <xdr:colOff>62865</xdr:colOff>
      <xdr:row>38</xdr:row>
      <xdr:rowOff>4445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43195"/>
          <a:ext cx="127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4445</xdr:rowOff>
    </xdr:from>
    <xdr:to>
      <xdr:col>24</xdr:col>
      <xdr:colOff>152400</xdr:colOff>
      <xdr:row>38</xdr:row>
      <xdr:rowOff>4445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46372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99695</xdr:rowOff>
    </xdr:from>
    <xdr:to>
      <xdr:col>24</xdr:col>
      <xdr:colOff>152400</xdr:colOff>
      <xdr:row>30</xdr:row>
      <xdr:rowOff>99695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4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21590</xdr:rowOff>
    </xdr:from>
    <xdr:to>
      <xdr:col>24</xdr:col>
      <xdr:colOff>63500</xdr:colOff>
      <xdr:row>33</xdr:row>
      <xdr:rowOff>122555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507990"/>
          <a:ext cx="838200" cy="27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3192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489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151765</xdr:rowOff>
    </xdr:from>
    <xdr:to>
      <xdr:col>24</xdr:col>
      <xdr:colOff>114300</xdr:colOff>
      <xdr:row>33</xdr:row>
      <xdr:rowOff>81915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63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21590</xdr:rowOff>
    </xdr:from>
    <xdr:to>
      <xdr:col>19</xdr:col>
      <xdr:colOff>177800</xdr:colOff>
      <xdr:row>34</xdr:row>
      <xdr:rowOff>61595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07990"/>
          <a:ext cx="889000" cy="38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73660</xdr:rowOff>
    </xdr:from>
    <xdr:to>
      <xdr:col>20</xdr:col>
      <xdr:colOff>38100</xdr:colOff>
      <xdr:row>34</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166387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2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61595</xdr:rowOff>
    </xdr:from>
    <xdr:to>
      <xdr:col>15</xdr:col>
      <xdr:colOff>50800</xdr:colOff>
      <xdr:row>35</xdr:row>
      <xdr:rowOff>63500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90895"/>
          <a:ext cx="889000" cy="1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83185</xdr:rowOff>
    </xdr:from>
    <xdr:to>
      <xdr:col>15</xdr:col>
      <xdr:colOff>101600</xdr:colOff>
      <xdr:row>34</xdr:row>
      <xdr:rowOff>13335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29862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51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65405</xdr:rowOff>
    </xdr:from>
    <xdr:to>
      <xdr:col>10</xdr:col>
      <xdr:colOff>114300</xdr:colOff>
      <xdr:row>35</xdr:row>
      <xdr:rowOff>63500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380355"/>
          <a:ext cx="889000" cy="68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146050</xdr:rowOff>
    </xdr:from>
    <xdr:to>
      <xdr:col>10</xdr:col>
      <xdr:colOff>165100</xdr:colOff>
      <xdr:row>34</xdr:row>
      <xdr:rowOff>76200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92727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113665</xdr:rowOff>
    </xdr:from>
    <xdr:to>
      <xdr:col>6</xdr:col>
      <xdr:colOff>38100</xdr:colOff>
      <xdr:row>34</xdr:row>
      <xdr:rowOff>43815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34942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71755</xdr:rowOff>
    </xdr:from>
    <xdr:to>
      <xdr:col>24</xdr:col>
      <xdr:colOff>114300</xdr:colOff>
      <xdr:row>34</xdr:row>
      <xdr:rowOff>1905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50182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0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142240</xdr:rowOff>
    </xdr:from>
    <xdr:to>
      <xdr:col>20</xdr:col>
      <xdr:colOff>38100</xdr:colOff>
      <xdr:row>32</xdr:row>
      <xdr:rowOff>72390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5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88917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23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10795</xdr:rowOff>
    </xdr:from>
    <xdr:to>
      <xdr:col>15</xdr:col>
      <xdr:colOff>101600</xdr:colOff>
      <xdr:row>34</xdr:row>
      <xdr:rowOff>112395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4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103522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12700</xdr:rowOff>
    </xdr:from>
    <xdr:to>
      <xdr:col>10</xdr:col>
      <xdr:colOff>165100</xdr:colOff>
      <xdr:row>35</xdr:row>
      <xdr:rowOff>114300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105427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0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14605</xdr:rowOff>
    </xdr:from>
    <xdr:to>
      <xdr:col>6</xdr:col>
      <xdr:colOff>38100</xdr:colOff>
      <xdr:row>31</xdr:row>
      <xdr:rowOff>116205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132732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10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131204</xdr:rowOff>
    </xdr:from>
    <xdr:to>
      <xdr:col>24</xdr:col>
      <xdr:colOff>62865</xdr:colOff>
      <xdr:row>58</xdr:row>
      <xdr:rowOff>42761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560954"/>
          <a:ext cx="1270" cy="425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46588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999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42761</xdr:rowOff>
    </xdr:from>
    <xdr:to>
      <xdr:col>24</xdr:col>
      <xdr:colOff>152400</xdr:colOff>
      <xdr:row>58</xdr:row>
      <xdr:rowOff>42761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9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77881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33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77,169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131204</xdr:rowOff>
    </xdr:from>
    <xdr:to>
      <xdr:col>24</xdr:col>
      <xdr:colOff>152400</xdr:colOff>
      <xdr:row>55</xdr:row>
      <xdr:rowOff>131204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56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66916</xdr:rowOff>
    </xdr:from>
    <xdr:to>
      <xdr:col>24</xdr:col>
      <xdr:colOff>63500</xdr:colOff>
      <xdr:row>58</xdr:row>
      <xdr:rowOff>63106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39566"/>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160393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9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137516</xdr:rowOff>
    </xdr:from>
    <xdr:to>
      <xdr:col>24</xdr:col>
      <xdr:colOff>114300</xdr:colOff>
      <xdr:row>57</xdr:row>
      <xdr:rowOff>67666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3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63106</xdr:rowOff>
    </xdr:from>
    <xdr:to>
      <xdr:col>19</xdr:col>
      <xdr:colOff>177800</xdr:colOff>
      <xdr:row>58</xdr:row>
      <xdr:rowOff>92354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07206"/>
          <a:ext cx="889000" cy="2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58700</xdr:rowOff>
    </xdr:from>
    <xdr:to>
      <xdr:col>20</xdr:col>
      <xdr:colOff>38100</xdr:colOff>
      <xdr:row>57</xdr:row>
      <xdr:rowOff>160300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5377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0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92354</xdr:rowOff>
    </xdr:from>
    <xdr:to>
      <xdr:col>15</xdr:col>
      <xdr:colOff>50800</xdr:colOff>
      <xdr:row>58</xdr:row>
      <xdr:rowOff>113856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36454"/>
          <a:ext cx="889000" cy="2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47955</xdr:rowOff>
    </xdr:from>
    <xdr:to>
      <xdr:col>15</xdr:col>
      <xdr:colOff>101600</xdr:colOff>
      <xdr:row>57</xdr:row>
      <xdr:rowOff>149555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166082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59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82690</xdr:rowOff>
    </xdr:from>
    <xdr:to>
      <xdr:col>10</xdr:col>
      <xdr:colOff>114300</xdr:colOff>
      <xdr:row>58</xdr:row>
      <xdr:rowOff>113856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26640"/>
          <a:ext cx="889000" cy="123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51003</xdr:rowOff>
    </xdr:from>
    <xdr:to>
      <xdr:col>10</xdr:col>
      <xdr:colOff>165100</xdr:colOff>
      <xdr:row>57</xdr:row>
      <xdr:rowOff>152603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169130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5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162471</xdr:rowOff>
    </xdr:from>
    <xdr:to>
      <xdr:col>6</xdr:col>
      <xdr:colOff>38100</xdr:colOff>
      <xdr:row>50</xdr:row>
      <xdr:rowOff>92621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109148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16116</xdr:rowOff>
    </xdr:from>
    <xdr:to>
      <xdr:col>24</xdr:col>
      <xdr:colOff>114300</xdr:colOff>
      <xdr:row>57</xdr:row>
      <xdr:rowOff>117716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8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165993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6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12306</xdr:rowOff>
    </xdr:from>
    <xdr:to>
      <xdr:col>20</xdr:col>
      <xdr:colOff>38100</xdr:colOff>
      <xdr:row>58</xdr:row>
      <xdr:rowOff>113906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5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105033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4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41554</xdr:rowOff>
    </xdr:from>
    <xdr:to>
      <xdr:col>15</xdr:col>
      <xdr:colOff>101600</xdr:colOff>
      <xdr:row>58</xdr:row>
      <xdr:rowOff>143154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8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134281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7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63056</xdr:rowOff>
    </xdr:from>
    <xdr:to>
      <xdr:col>10</xdr:col>
      <xdr:colOff>165100</xdr:colOff>
      <xdr:row>58</xdr:row>
      <xdr:rowOff>164656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0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155783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9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31890</xdr:rowOff>
    </xdr:from>
    <xdr:to>
      <xdr:col>6</xdr:col>
      <xdr:colOff>38100</xdr:colOff>
      <xdr:row>51</xdr:row>
      <xdr:rowOff>133490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77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124617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86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8990</xdr:rowOff>
    </xdr:from>
    <xdr:to>
      <xdr:col>24</xdr:col>
      <xdr:colOff>62865</xdr:colOff>
      <xdr:row>75</xdr:row>
      <xdr:rowOff>146411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1940"/>
          <a:ext cx="1270" cy="82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150238</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008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146411</xdr:rowOff>
    </xdr:from>
    <xdr:to>
      <xdr:col>24</xdr:col>
      <xdr:colOff>152400</xdr:colOff>
      <xdr:row>75</xdr:row>
      <xdr:rowOff>146411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005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127117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57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209,505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8990</xdr:rowOff>
    </xdr:from>
    <xdr:to>
      <xdr:col>24</xdr:col>
      <xdr:colOff>152400</xdr:colOff>
      <xdr:row>71</xdr:row>
      <xdr:rowOff>8990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77896</xdr:rowOff>
    </xdr:from>
    <xdr:to>
      <xdr:col>24</xdr:col>
      <xdr:colOff>63500</xdr:colOff>
      <xdr:row>77</xdr:row>
      <xdr:rowOff>597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765196"/>
          <a:ext cx="838200" cy="43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80606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425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57729</xdr:rowOff>
    </xdr:from>
    <xdr:to>
      <xdr:col>24</xdr:col>
      <xdr:colOff>114300</xdr:colOff>
      <xdr:row>73</xdr:row>
      <xdr:rowOff>159329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573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166381</xdr:rowOff>
    </xdr:from>
    <xdr:to>
      <xdr:col>19</xdr:col>
      <xdr:colOff>177800</xdr:colOff>
      <xdr:row>77</xdr:row>
      <xdr:rowOff>597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3196581"/>
          <a:ext cx="889000" cy="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124219</xdr:rowOff>
    </xdr:from>
    <xdr:to>
      <xdr:col>20</xdr:col>
      <xdr:colOff>38100</xdr:colOff>
      <xdr:row>75</xdr:row>
      <xdr:rowOff>54369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81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70896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58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53468</xdr:rowOff>
    </xdr:from>
    <xdr:to>
      <xdr:col>15</xdr:col>
      <xdr:colOff>50800</xdr:colOff>
      <xdr:row>76</xdr:row>
      <xdr:rowOff>166381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083668"/>
          <a:ext cx="889000" cy="11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83789</xdr:rowOff>
    </xdr:from>
    <xdr:to>
      <xdr:col>15</xdr:col>
      <xdr:colOff>101600</xdr:colOff>
      <xdr:row>76</xdr:row>
      <xdr:rowOff>13940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425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30466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1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53468</xdr:rowOff>
    </xdr:from>
    <xdr:to>
      <xdr:col>10</xdr:col>
      <xdr:colOff>114300</xdr:colOff>
      <xdr:row>79</xdr:row>
      <xdr:rowOff>72361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083668"/>
          <a:ext cx="889000" cy="53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109017</xdr:rowOff>
    </xdr:from>
    <xdr:to>
      <xdr:col>10</xdr:col>
      <xdr:colOff>165100</xdr:colOff>
      <xdr:row>75</xdr:row>
      <xdr:rowOff>39167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79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55694</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5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19569</xdr:rowOff>
    </xdr:from>
    <xdr:to>
      <xdr:col>6</xdr:col>
      <xdr:colOff>38100</xdr:colOff>
      <xdr:row>77</xdr:row>
      <xdr:rowOff>121169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2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137696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9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27096</xdr:rowOff>
    </xdr:from>
    <xdr:to>
      <xdr:col>24</xdr:col>
      <xdr:colOff>114300</xdr:colOff>
      <xdr:row>74</xdr:row>
      <xdr:rowOff>128696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71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5523</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69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121247</xdr:rowOff>
    </xdr:from>
    <xdr:to>
      <xdr:col>20</xdr:col>
      <xdr:colOff>38100</xdr:colOff>
      <xdr:row>77</xdr:row>
      <xdr:rowOff>51397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15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42524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244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115581</xdr:rowOff>
    </xdr:from>
    <xdr:to>
      <xdr:col>15</xdr:col>
      <xdr:colOff>101600</xdr:colOff>
      <xdr:row>77</xdr:row>
      <xdr:rowOff>45731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4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36858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23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2668</xdr:rowOff>
    </xdr:from>
    <xdr:to>
      <xdr:col>10</xdr:col>
      <xdr:colOff>165100</xdr:colOff>
      <xdr:row>76</xdr:row>
      <xdr:rowOff>104268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03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95395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12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21561</xdr:rowOff>
    </xdr:from>
    <xdr:to>
      <xdr:col>6</xdr:col>
      <xdr:colOff>38100</xdr:colOff>
      <xdr:row>79</xdr:row>
      <xdr:rowOff>123161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56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114288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65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42811</xdr:rowOff>
    </xdr:from>
    <xdr:to>
      <xdr:col>24</xdr:col>
      <xdr:colOff>62865</xdr:colOff>
      <xdr:row>98</xdr:row>
      <xdr:rowOff>164618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73311"/>
          <a:ext cx="1270" cy="149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168445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7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164618</xdr:rowOff>
    </xdr:from>
    <xdr:to>
      <xdr:col>24</xdr:col>
      <xdr:colOff>152400</xdr:colOff>
      <xdr:row>98</xdr:row>
      <xdr:rowOff>164618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160938</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4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42811</xdr:rowOff>
    </xdr:from>
    <xdr:to>
      <xdr:col>24</xdr:col>
      <xdr:colOff>152400</xdr:colOff>
      <xdr:row>90</xdr:row>
      <xdr:rowOff>42811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116954</xdr:rowOff>
    </xdr:from>
    <xdr:to>
      <xdr:col>24</xdr:col>
      <xdr:colOff>63500</xdr:colOff>
      <xdr:row>95</xdr:row>
      <xdr:rowOff>48985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061804"/>
          <a:ext cx="838200" cy="27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78795</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537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100368</xdr:rowOff>
    </xdr:from>
    <xdr:to>
      <xdr:col>24</xdr:col>
      <xdr:colOff>114300</xdr:colOff>
      <xdr:row>97</xdr:row>
      <xdr:rowOff>30518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124116</xdr:rowOff>
    </xdr:from>
    <xdr:to>
      <xdr:col>19</xdr:col>
      <xdr:colOff>177800</xdr:colOff>
      <xdr:row>95</xdr:row>
      <xdr:rowOff>48985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240416"/>
          <a:ext cx="889000" cy="9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134544</xdr:rowOff>
    </xdr:from>
    <xdr:to>
      <xdr:col>20</xdr:col>
      <xdr:colOff>38100</xdr:colOff>
      <xdr:row>97</xdr:row>
      <xdr:rowOff>64694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9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55821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68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124116</xdr:rowOff>
    </xdr:from>
    <xdr:to>
      <xdr:col>15</xdr:col>
      <xdr:colOff>50800</xdr:colOff>
      <xdr:row>95</xdr:row>
      <xdr:rowOff>6998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240416"/>
          <a:ext cx="889000" cy="5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64212</xdr:rowOff>
    </xdr:from>
    <xdr:to>
      <xdr:col>15</xdr:col>
      <xdr:colOff>101600</xdr:colOff>
      <xdr:row>96</xdr:row>
      <xdr:rowOff>165812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156939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61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6998</xdr:rowOff>
    </xdr:from>
    <xdr:to>
      <xdr:col>10</xdr:col>
      <xdr:colOff>114300</xdr:colOff>
      <xdr:row>96</xdr:row>
      <xdr:rowOff>101448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294748"/>
          <a:ext cx="889000" cy="26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105474</xdr:rowOff>
    </xdr:from>
    <xdr:to>
      <xdr:col>10</xdr:col>
      <xdr:colOff>165100</xdr:colOff>
      <xdr:row>96</xdr:row>
      <xdr:rowOff>35624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3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26751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48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22720</xdr:rowOff>
    </xdr:from>
    <xdr:to>
      <xdr:col>6</xdr:col>
      <xdr:colOff>38100</xdr:colOff>
      <xdr:row>98</xdr:row>
      <xdr:rowOff>124320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8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115447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91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66154</xdr:rowOff>
    </xdr:from>
    <xdr:to>
      <xdr:col>24</xdr:col>
      <xdr:colOff>114300</xdr:colOff>
      <xdr:row>93</xdr:row>
      <xdr:rowOff>167754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0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89031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86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169635</xdr:rowOff>
    </xdr:from>
    <xdr:to>
      <xdr:col>20</xdr:col>
      <xdr:colOff>38100</xdr:colOff>
      <xdr:row>95</xdr:row>
      <xdr:rowOff>99785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28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116312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06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73316</xdr:rowOff>
    </xdr:from>
    <xdr:to>
      <xdr:col>15</xdr:col>
      <xdr:colOff>101600</xdr:colOff>
      <xdr:row>95</xdr:row>
      <xdr:rowOff>3466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18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19993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59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127648</xdr:rowOff>
    </xdr:from>
    <xdr:to>
      <xdr:col>10</xdr:col>
      <xdr:colOff>165100</xdr:colOff>
      <xdr:row>95</xdr:row>
      <xdr:rowOff>57798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24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74325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01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50648</xdr:rowOff>
    </xdr:from>
    <xdr:to>
      <xdr:col>6</xdr:col>
      <xdr:colOff>38100</xdr:colOff>
      <xdr:row>96</xdr:row>
      <xdr:rowOff>152248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50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168775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28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166446</xdr:rowOff>
    </xdr:from>
    <xdr:to>
      <xdr:col>54</xdr:col>
      <xdr:colOff>189865</xdr:colOff>
      <xdr:row>38</xdr:row>
      <xdr:rowOff>65177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09946"/>
          <a:ext cx="1270" cy="1270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69004</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58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65177</xdr:rowOff>
    </xdr:from>
    <xdr:to>
      <xdr:col>55</xdr:col>
      <xdr:colOff>88900</xdr:colOff>
      <xdr:row>38</xdr:row>
      <xdr:rowOff>65177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580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113123</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8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166446</xdr:rowOff>
    </xdr:from>
    <xdr:to>
      <xdr:col>55</xdr:col>
      <xdr:colOff>88900</xdr:colOff>
      <xdr:row>30</xdr:row>
      <xdr:rowOff>166446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0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65177</xdr:rowOff>
    </xdr:from>
    <xdr:to>
      <xdr:col>55</xdr:col>
      <xdr:colOff>0</xdr:colOff>
      <xdr:row>38</xdr:row>
      <xdr:rowOff>70206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580277"/>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39996</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12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17119</xdr:rowOff>
    </xdr:from>
    <xdr:to>
      <xdr:col>55</xdr:col>
      <xdr:colOff>50800</xdr:colOff>
      <xdr:row>37</xdr:row>
      <xdr:rowOff>118719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32486</xdr:rowOff>
    </xdr:from>
    <xdr:to>
      <xdr:col>50</xdr:col>
      <xdr:colOff>114300</xdr:colOff>
      <xdr:row>38</xdr:row>
      <xdr:rowOff>70206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547586"/>
          <a:ext cx="889000" cy="3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113589</xdr:rowOff>
    </xdr:from>
    <xdr:to>
      <xdr:col>50</xdr:col>
      <xdr:colOff>165100</xdr:colOff>
      <xdr:row>37</xdr:row>
      <xdr:rowOff>43739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60266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06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32486</xdr:rowOff>
    </xdr:from>
    <xdr:to>
      <xdr:col>45</xdr:col>
      <xdr:colOff>177800</xdr:colOff>
      <xdr:row>38</xdr:row>
      <xdr:rowOff>73863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547586"/>
          <a:ext cx="8890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120218</xdr:rowOff>
    </xdr:from>
    <xdr:to>
      <xdr:col>46</xdr:col>
      <xdr:colOff>38100</xdr:colOff>
      <xdr:row>37</xdr:row>
      <xdr:rowOff>50368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29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66895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06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34544</xdr:rowOff>
    </xdr:from>
    <xdr:to>
      <xdr:col>41</xdr:col>
      <xdr:colOff>50800</xdr:colOff>
      <xdr:row>38</xdr:row>
      <xdr:rowOff>73863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549644"/>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96215</xdr:rowOff>
    </xdr:from>
    <xdr:to>
      <xdr:col>41</xdr:col>
      <xdr:colOff>101600</xdr:colOff>
      <xdr:row>37</xdr:row>
      <xdr:rowOff>26365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42892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0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93929</xdr:rowOff>
    </xdr:from>
    <xdr:to>
      <xdr:col>36</xdr:col>
      <xdr:colOff>165100</xdr:colOff>
      <xdr:row>37</xdr:row>
      <xdr:rowOff>24079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6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40606</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04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14377</xdr:rowOff>
    </xdr:from>
    <xdr:to>
      <xdr:col>55</xdr:col>
      <xdr:colOff>50800</xdr:colOff>
      <xdr:row>38</xdr:row>
      <xdr:rowOff>115977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2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100753</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44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19406</xdr:rowOff>
    </xdr:from>
    <xdr:to>
      <xdr:col>50</xdr:col>
      <xdr:colOff>165100</xdr:colOff>
      <xdr:row>38</xdr:row>
      <xdr:rowOff>121006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3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112133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27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153137</xdr:rowOff>
    </xdr:from>
    <xdr:to>
      <xdr:col>46</xdr:col>
      <xdr:colOff>38100</xdr:colOff>
      <xdr:row>38</xdr:row>
      <xdr:rowOff>83286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4967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74413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589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23063</xdr:rowOff>
    </xdr:from>
    <xdr:to>
      <xdr:col>41</xdr:col>
      <xdr:colOff>101600</xdr:colOff>
      <xdr:row>38</xdr:row>
      <xdr:rowOff>124663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3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115790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30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155194</xdr:rowOff>
    </xdr:from>
    <xdr:to>
      <xdr:col>36</xdr:col>
      <xdr:colOff>165100</xdr:colOff>
      <xdr:row>38</xdr:row>
      <xdr:rowOff>85344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9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76471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591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145918</xdr:rowOff>
    </xdr:from>
    <xdr:to>
      <xdr:col>54</xdr:col>
      <xdr:colOff>189865</xdr:colOff>
      <xdr:row>58</xdr:row>
      <xdr:rowOff>36144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89868"/>
          <a:ext cx="1270" cy="109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39971</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98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36144</xdr:rowOff>
    </xdr:from>
    <xdr:to>
      <xdr:col>55</xdr:col>
      <xdr:colOff>88900</xdr:colOff>
      <xdr:row>58</xdr:row>
      <xdr:rowOff>36144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98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92595</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145918</xdr:rowOff>
    </xdr:from>
    <xdr:to>
      <xdr:col>55</xdr:col>
      <xdr:colOff>88900</xdr:colOff>
      <xdr:row>51</xdr:row>
      <xdr:rowOff>145918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8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56078</xdr:rowOff>
    </xdr:from>
    <xdr:to>
      <xdr:col>55</xdr:col>
      <xdr:colOff>0</xdr:colOff>
      <xdr:row>56</xdr:row>
      <xdr:rowOff>57313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657278"/>
          <a:ext cx="8382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154982</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413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132105</xdr:rowOff>
    </xdr:from>
    <xdr:to>
      <xdr:col>55</xdr:col>
      <xdr:colOff>50800</xdr:colOff>
      <xdr:row>56</xdr:row>
      <xdr:rowOff>62255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6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56078</xdr:rowOff>
    </xdr:from>
    <xdr:to>
      <xdr:col>50</xdr:col>
      <xdr:colOff>114300</xdr:colOff>
      <xdr:row>56</xdr:row>
      <xdr:rowOff>105776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657278"/>
          <a:ext cx="889000" cy="4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128311</xdr:rowOff>
    </xdr:from>
    <xdr:to>
      <xdr:col>50</xdr:col>
      <xdr:colOff>165100</xdr:colOff>
      <xdr:row>56</xdr:row>
      <xdr:rowOff>58461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74988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33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87945</xdr:rowOff>
    </xdr:from>
    <xdr:to>
      <xdr:col>45</xdr:col>
      <xdr:colOff>177800</xdr:colOff>
      <xdr:row>56</xdr:row>
      <xdr:rowOff>105776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689145"/>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153502</xdr:rowOff>
    </xdr:from>
    <xdr:to>
      <xdr:col>46</xdr:col>
      <xdr:colOff>38100</xdr:colOff>
      <xdr:row>56</xdr:row>
      <xdr:rowOff>83652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100179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35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45791</xdr:rowOff>
    </xdr:from>
    <xdr:to>
      <xdr:col>41</xdr:col>
      <xdr:colOff>50800</xdr:colOff>
      <xdr:row>56</xdr:row>
      <xdr:rowOff>87945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646991"/>
          <a:ext cx="889000" cy="4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156749</xdr:rowOff>
    </xdr:from>
    <xdr:to>
      <xdr:col>41</xdr:col>
      <xdr:colOff>101600</xdr:colOff>
      <xdr:row>56</xdr:row>
      <xdr:rowOff>86899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103426</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36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32985</xdr:rowOff>
    </xdr:from>
    <xdr:to>
      <xdr:col>36</xdr:col>
      <xdr:colOff>165100</xdr:colOff>
      <xdr:row>56</xdr:row>
      <xdr:rowOff>134585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125712</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726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6513</xdr:rowOff>
    </xdr:from>
    <xdr:to>
      <xdr:col>55</xdr:col>
      <xdr:colOff>50800</xdr:colOff>
      <xdr:row>56</xdr:row>
      <xdr:rowOff>108113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0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156390</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8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5278</xdr:rowOff>
    </xdr:from>
    <xdr:to>
      <xdr:col>50</xdr:col>
      <xdr:colOff>165100</xdr:colOff>
      <xdr:row>56</xdr:row>
      <xdr:rowOff>106878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98005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69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54976</xdr:rowOff>
    </xdr:from>
    <xdr:to>
      <xdr:col>46</xdr:col>
      <xdr:colOff>38100</xdr:colOff>
      <xdr:row>56</xdr:row>
      <xdr:rowOff>156576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5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147703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74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37145</xdr:rowOff>
    </xdr:from>
    <xdr:to>
      <xdr:col>41</xdr:col>
      <xdr:colOff>101600</xdr:colOff>
      <xdr:row>56</xdr:row>
      <xdr:rowOff>138745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63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129872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73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166441</xdr:rowOff>
    </xdr:from>
    <xdr:to>
      <xdr:col>36</xdr:col>
      <xdr:colOff>165100</xdr:colOff>
      <xdr:row>56</xdr:row>
      <xdr:rowOff>96591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9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113118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37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3416</xdr:rowOff>
    </xdr:from>
    <xdr:to>
      <xdr:col>54</xdr:col>
      <xdr:colOff>189865</xdr:colOff>
      <xdr:row>78</xdr:row>
      <xdr:rowOff>28944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76366"/>
          <a:ext cx="1270" cy="122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32771</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28944</xdr:rowOff>
    </xdr:from>
    <xdr:to>
      <xdr:col>55</xdr:col>
      <xdr:colOff>88900</xdr:colOff>
      <xdr:row>78</xdr:row>
      <xdr:rowOff>28944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0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121543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5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3416</xdr:rowOff>
    </xdr:from>
    <xdr:to>
      <xdr:col>55</xdr:col>
      <xdr:colOff>88900</xdr:colOff>
      <xdr:row>71</xdr:row>
      <xdr:rowOff>3416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7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50964</xdr:rowOff>
    </xdr:from>
    <xdr:to>
      <xdr:col>55</xdr:col>
      <xdr:colOff>0</xdr:colOff>
      <xdr:row>77</xdr:row>
      <xdr:rowOff>81787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252614"/>
          <a:ext cx="8382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48607</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735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25730</xdr:rowOff>
    </xdr:from>
    <xdr:to>
      <xdr:col>55</xdr:col>
      <xdr:colOff>50800</xdr:colOff>
      <xdr:row>75</xdr:row>
      <xdr:rowOff>127330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28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86513</xdr:rowOff>
    </xdr:from>
    <xdr:to>
      <xdr:col>50</xdr:col>
      <xdr:colOff>114300</xdr:colOff>
      <xdr:row>77</xdr:row>
      <xdr:rowOff>50964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116713"/>
          <a:ext cx="889000" cy="13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55143</xdr:rowOff>
    </xdr:from>
    <xdr:to>
      <xdr:col>50</xdr:col>
      <xdr:colOff>165100</xdr:colOff>
      <xdr:row>75</xdr:row>
      <xdr:rowOff>156744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9138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1820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68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39536</xdr:rowOff>
    </xdr:from>
    <xdr:to>
      <xdr:col>45</xdr:col>
      <xdr:colOff>177800</xdr:colOff>
      <xdr:row>76</xdr:row>
      <xdr:rowOff>86513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069736"/>
          <a:ext cx="889000" cy="4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152108</xdr:rowOff>
    </xdr:from>
    <xdr:to>
      <xdr:col>46</xdr:col>
      <xdr:colOff>38100</xdr:colOff>
      <xdr:row>75</xdr:row>
      <xdr:rowOff>82258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283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98785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61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39536</xdr:rowOff>
    </xdr:from>
    <xdr:to>
      <xdr:col>41</xdr:col>
      <xdr:colOff>50800</xdr:colOff>
      <xdr:row>77</xdr:row>
      <xdr:rowOff>9437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069736"/>
          <a:ext cx="889000" cy="14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131800</xdr:rowOff>
    </xdr:from>
    <xdr:to>
      <xdr:col>41</xdr:col>
      <xdr:colOff>101600</xdr:colOff>
      <xdr:row>75</xdr:row>
      <xdr:rowOff>61950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28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78477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59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131039</xdr:rowOff>
    </xdr:from>
    <xdr:to>
      <xdr:col>36</xdr:col>
      <xdr:colOff>165100</xdr:colOff>
      <xdr:row>75</xdr:row>
      <xdr:rowOff>61189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28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77716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59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30987</xdr:rowOff>
    </xdr:from>
    <xdr:to>
      <xdr:col>55</xdr:col>
      <xdr:colOff>50800</xdr:colOff>
      <xdr:row>77</xdr:row>
      <xdr:rowOff>132587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3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117364</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14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164</xdr:rowOff>
    </xdr:from>
    <xdr:to>
      <xdr:col>50</xdr:col>
      <xdr:colOff>165100</xdr:colOff>
      <xdr:row>77</xdr:row>
      <xdr:rowOff>101764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0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92891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29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35713</xdr:rowOff>
    </xdr:from>
    <xdr:to>
      <xdr:col>46</xdr:col>
      <xdr:colOff>38100</xdr:colOff>
      <xdr:row>76</xdr:row>
      <xdr:rowOff>137313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06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128440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15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160186</xdr:rowOff>
    </xdr:from>
    <xdr:to>
      <xdr:col>41</xdr:col>
      <xdr:colOff>101600</xdr:colOff>
      <xdr:row>76</xdr:row>
      <xdr:rowOff>90336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01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81463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11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130087</xdr:rowOff>
    </xdr:from>
    <xdr:to>
      <xdr:col>36</xdr:col>
      <xdr:colOff>165100</xdr:colOff>
      <xdr:row>77</xdr:row>
      <xdr:rowOff>60237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1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51364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25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15179</xdr:rowOff>
    </xdr:from>
    <xdr:to>
      <xdr:col>54</xdr:col>
      <xdr:colOff>189865</xdr:colOff>
      <xdr:row>99</xdr:row>
      <xdr:rowOff>118669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17129"/>
          <a:ext cx="1270" cy="147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122496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9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118669</xdr:rowOff>
    </xdr:from>
    <xdr:to>
      <xdr:col>55</xdr:col>
      <xdr:colOff>88900</xdr:colOff>
      <xdr:row>99</xdr:row>
      <xdr:rowOff>118669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92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133306</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9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15179</xdr:rowOff>
    </xdr:from>
    <xdr:to>
      <xdr:col>55</xdr:col>
      <xdr:colOff>88900</xdr:colOff>
      <xdr:row>91</xdr:row>
      <xdr:rowOff>15179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1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44439</xdr:rowOff>
    </xdr:from>
    <xdr:to>
      <xdr:col>55</xdr:col>
      <xdr:colOff>0</xdr:colOff>
      <xdr:row>99</xdr:row>
      <xdr:rowOff>118669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7017989"/>
          <a:ext cx="838200" cy="7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116936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33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94059</xdr:rowOff>
    </xdr:from>
    <xdr:to>
      <xdr:col>55</xdr:col>
      <xdr:colOff>50800</xdr:colOff>
      <xdr:row>96</xdr:row>
      <xdr:rowOff>24209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44439</xdr:rowOff>
    </xdr:from>
    <xdr:to>
      <xdr:col>50</xdr:col>
      <xdr:colOff>114300</xdr:colOff>
      <xdr:row>99</xdr:row>
      <xdr:rowOff>146884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7017989"/>
          <a:ext cx="889000" cy="10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38249</xdr:rowOff>
    </xdr:from>
    <xdr:to>
      <xdr:col>50</xdr:col>
      <xdr:colOff>165100</xdr:colOff>
      <xdr:row>96</xdr:row>
      <xdr:rowOff>139849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9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156376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2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151523</xdr:rowOff>
    </xdr:from>
    <xdr:to>
      <xdr:col>45</xdr:col>
      <xdr:colOff>177800</xdr:colOff>
      <xdr:row>99</xdr:row>
      <xdr:rowOff>146884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953623"/>
          <a:ext cx="889000" cy="16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108069</xdr:rowOff>
    </xdr:from>
    <xdr:to>
      <xdr:col>46</xdr:col>
      <xdr:colOff>38100</xdr:colOff>
      <xdr:row>97</xdr:row>
      <xdr:rowOff>38219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6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54746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34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151523</xdr:rowOff>
    </xdr:from>
    <xdr:to>
      <xdr:col>41</xdr:col>
      <xdr:colOff>50800</xdr:colOff>
      <xdr:row>98</xdr:row>
      <xdr:rowOff>165565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953623"/>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89815</xdr:rowOff>
    </xdr:from>
    <xdr:to>
      <xdr:col>41</xdr:col>
      <xdr:colOff>101600</xdr:colOff>
      <xdr:row>97</xdr:row>
      <xdr:rowOff>19965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4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36492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2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61599</xdr:rowOff>
    </xdr:from>
    <xdr:to>
      <xdr:col>36</xdr:col>
      <xdr:colOff>165100</xdr:colOff>
      <xdr:row>96</xdr:row>
      <xdr:rowOff>163199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52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8276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29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67869</xdr:rowOff>
    </xdr:from>
    <xdr:to>
      <xdr:col>55</xdr:col>
      <xdr:colOff>50800</xdr:colOff>
      <xdr:row>99</xdr:row>
      <xdr:rowOff>169469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704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154246</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95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165089</xdr:rowOff>
    </xdr:from>
    <xdr:to>
      <xdr:col>50</xdr:col>
      <xdr:colOff>165100</xdr:colOff>
      <xdr:row>99</xdr:row>
      <xdr:rowOff>95239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96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86366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705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96084</xdr:rowOff>
    </xdr:from>
    <xdr:to>
      <xdr:col>46</xdr:col>
      <xdr:colOff>38100</xdr:colOff>
      <xdr:row>100</xdr:row>
      <xdr:rowOff>26234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706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100</xdr:row>
      <xdr:rowOff>17361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716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100723</xdr:rowOff>
    </xdr:from>
    <xdr:to>
      <xdr:col>41</xdr:col>
      <xdr:colOff>101600</xdr:colOff>
      <xdr:row>99</xdr:row>
      <xdr:rowOff>30873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90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22000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99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114765</xdr:rowOff>
    </xdr:from>
    <xdr:to>
      <xdr:col>36</xdr:col>
      <xdr:colOff>165100</xdr:colOff>
      <xdr:row>99</xdr:row>
      <xdr:rowOff>44915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91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36042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700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136881</xdr:rowOff>
    </xdr:from>
    <xdr:to>
      <xdr:col>85</xdr:col>
      <xdr:colOff>126364</xdr:colOff>
      <xdr:row>38</xdr:row>
      <xdr:rowOff>138443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0381"/>
          <a:ext cx="1269" cy="1373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142270</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138443</xdr:rowOff>
    </xdr:from>
    <xdr:to>
      <xdr:col>86</xdr:col>
      <xdr:colOff>25400</xdr:colOff>
      <xdr:row>38</xdr:row>
      <xdr:rowOff>138443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83558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5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136881</xdr:rowOff>
    </xdr:from>
    <xdr:to>
      <xdr:col>86</xdr:col>
      <xdr:colOff>25400</xdr:colOff>
      <xdr:row>30</xdr:row>
      <xdr:rowOff>136881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0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69901</xdr:rowOff>
    </xdr:from>
    <xdr:to>
      <xdr:col>85</xdr:col>
      <xdr:colOff>127000</xdr:colOff>
      <xdr:row>38</xdr:row>
      <xdr:rowOff>10731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42101"/>
          <a:ext cx="838200" cy="28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49877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93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71450</xdr:rowOff>
    </xdr:from>
    <xdr:to>
      <xdr:col>85</xdr:col>
      <xdr:colOff>177800</xdr:colOff>
      <xdr:row>38</xdr:row>
      <xdr:rowOff>1600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141415</xdr:rowOff>
    </xdr:from>
    <xdr:to>
      <xdr:col>81</xdr:col>
      <xdr:colOff>50800</xdr:colOff>
      <xdr:row>38</xdr:row>
      <xdr:rowOff>10731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85065"/>
          <a:ext cx="889000" cy="4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99378</xdr:rowOff>
    </xdr:from>
    <xdr:to>
      <xdr:col>81</xdr:col>
      <xdr:colOff>101600</xdr:colOff>
      <xdr:row>38</xdr:row>
      <xdr:rowOff>29528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44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46055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1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138366</xdr:rowOff>
    </xdr:from>
    <xdr:to>
      <xdr:col>76</xdr:col>
      <xdr:colOff>114300</xdr:colOff>
      <xdr:row>37</xdr:row>
      <xdr:rowOff>141415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82016"/>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111189</xdr:rowOff>
    </xdr:from>
    <xdr:to>
      <xdr:col>76</xdr:col>
      <xdr:colOff>165100</xdr:colOff>
      <xdr:row>38</xdr:row>
      <xdr:rowOff>41339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32466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138366</xdr:rowOff>
    </xdr:from>
    <xdr:to>
      <xdr:col>71</xdr:col>
      <xdr:colOff>177800</xdr:colOff>
      <xdr:row>38</xdr:row>
      <xdr:rowOff>60947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82016"/>
          <a:ext cx="889000" cy="9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125057</xdr:rowOff>
    </xdr:from>
    <xdr:to>
      <xdr:col>72</xdr:col>
      <xdr:colOff>38100</xdr:colOff>
      <xdr:row>38</xdr:row>
      <xdr:rowOff>55207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6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46334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68783</xdr:rowOff>
    </xdr:from>
    <xdr:to>
      <xdr:col>67</xdr:col>
      <xdr:colOff>101600</xdr:colOff>
      <xdr:row>37</xdr:row>
      <xdr:rowOff>170383</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2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15460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8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19101</xdr:rowOff>
    </xdr:from>
    <xdr:to>
      <xdr:col>85</xdr:col>
      <xdr:colOff>177800</xdr:colOff>
      <xdr:row>36</xdr:row>
      <xdr:rowOff>120701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9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41978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4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131382</xdr:rowOff>
    </xdr:from>
    <xdr:to>
      <xdr:col>81</xdr:col>
      <xdr:colOff>101600</xdr:colOff>
      <xdr:row>38</xdr:row>
      <xdr:rowOff>61531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750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52658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6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90615</xdr:rowOff>
    </xdr:from>
    <xdr:to>
      <xdr:col>76</xdr:col>
      <xdr:colOff>165100</xdr:colOff>
      <xdr:row>38</xdr:row>
      <xdr:rowOff>20765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3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37292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0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87566</xdr:rowOff>
    </xdr:from>
    <xdr:to>
      <xdr:col>72</xdr:col>
      <xdr:colOff>38100</xdr:colOff>
      <xdr:row>38</xdr:row>
      <xdr:rowOff>17717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312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34243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2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10147</xdr:rowOff>
    </xdr:from>
    <xdr:to>
      <xdr:col>67</xdr:col>
      <xdr:colOff>101600</xdr:colOff>
      <xdr:row>38</xdr:row>
      <xdr:rowOff>111747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2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102874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56848</xdr:rowOff>
    </xdr:from>
    <xdr:to>
      <xdr:col>85</xdr:col>
      <xdr:colOff>126364</xdr:colOff>
      <xdr:row>59</xdr:row>
      <xdr:rowOff>10214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800798"/>
          <a:ext cx="1269" cy="132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14041</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2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10214</xdr:rowOff>
    </xdr:from>
    <xdr:to>
      <xdr:col>86</xdr:col>
      <xdr:colOff>25400</xdr:colOff>
      <xdr:row>59</xdr:row>
      <xdr:rowOff>10214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2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3525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56848</xdr:rowOff>
    </xdr:from>
    <xdr:to>
      <xdr:col>86</xdr:col>
      <xdr:colOff>25400</xdr:colOff>
      <xdr:row>51</xdr:row>
      <xdr:rowOff>56848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80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24551</xdr:rowOff>
    </xdr:from>
    <xdr:to>
      <xdr:col>85</xdr:col>
      <xdr:colOff>127000</xdr:colOff>
      <xdr:row>56</xdr:row>
      <xdr:rowOff>13056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282851"/>
          <a:ext cx="838200" cy="33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169805</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99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19928</xdr:rowOff>
    </xdr:from>
    <xdr:to>
      <xdr:col>85</xdr:col>
      <xdr:colOff>177800</xdr:colOff>
      <xdr:row>56</xdr:row>
      <xdr:rowOff>121528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62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13056</xdr:rowOff>
    </xdr:from>
    <xdr:to>
      <xdr:col>81</xdr:col>
      <xdr:colOff>50800</xdr:colOff>
      <xdr:row>57</xdr:row>
      <xdr:rowOff>96756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614256"/>
          <a:ext cx="889000" cy="25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98272</xdr:rowOff>
    </xdr:from>
    <xdr:to>
      <xdr:col>81</xdr:col>
      <xdr:colOff>101600</xdr:colOff>
      <xdr:row>57</xdr:row>
      <xdr:rowOff>28422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9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19549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79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123600</xdr:rowOff>
    </xdr:from>
    <xdr:to>
      <xdr:col>76</xdr:col>
      <xdr:colOff>114300</xdr:colOff>
      <xdr:row>57</xdr:row>
      <xdr:rowOff>96756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724800"/>
          <a:ext cx="889000" cy="14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99971</xdr:rowOff>
    </xdr:from>
    <xdr:to>
      <xdr:col>76</xdr:col>
      <xdr:colOff>165100</xdr:colOff>
      <xdr:row>58</xdr:row>
      <xdr:rowOff>30121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7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21248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96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127911</xdr:rowOff>
    </xdr:from>
    <xdr:to>
      <xdr:col>71</xdr:col>
      <xdr:colOff>177800</xdr:colOff>
      <xdr:row>56</xdr:row>
      <xdr:rowOff>123600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557661"/>
          <a:ext cx="889000" cy="16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144874</xdr:rowOff>
    </xdr:from>
    <xdr:to>
      <xdr:col>72</xdr:col>
      <xdr:colOff>38100</xdr:colOff>
      <xdr:row>58</xdr:row>
      <xdr:rowOff>75024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9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66151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1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93211</xdr:rowOff>
    </xdr:from>
    <xdr:to>
      <xdr:col>67</xdr:col>
      <xdr:colOff>101600</xdr:colOff>
      <xdr:row>57</xdr:row>
      <xdr:rowOff>23361</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9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14488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8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145201</xdr:rowOff>
    </xdr:from>
    <xdr:to>
      <xdr:col>85</xdr:col>
      <xdr:colOff>177800</xdr:colOff>
      <xdr:row>54</xdr:row>
      <xdr:rowOff>75351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23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168078</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08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133706</xdr:rowOff>
    </xdr:from>
    <xdr:to>
      <xdr:col>81</xdr:col>
      <xdr:colOff>101600</xdr:colOff>
      <xdr:row>56</xdr:row>
      <xdr:rowOff>63856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56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80383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33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45956</xdr:rowOff>
    </xdr:from>
    <xdr:to>
      <xdr:col>76</xdr:col>
      <xdr:colOff>165100</xdr:colOff>
      <xdr:row>57</xdr:row>
      <xdr:rowOff>147556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81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164083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59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72800</xdr:rowOff>
    </xdr:from>
    <xdr:to>
      <xdr:col>72</xdr:col>
      <xdr:colOff>38100</xdr:colOff>
      <xdr:row>57</xdr:row>
      <xdr:rowOff>2950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67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19477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44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77111</xdr:rowOff>
    </xdr:from>
    <xdr:to>
      <xdr:col>67</xdr:col>
      <xdr:colOff>101600</xdr:colOff>
      <xdr:row>56</xdr:row>
      <xdr:rowOff>7261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50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23788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28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110417</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11917"/>
          <a:ext cx="1269" cy="1531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57094</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88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110417</xdr:rowOff>
    </xdr:from>
    <xdr:to>
      <xdr:col>86</xdr:col>
      <xdr:colOff>25400</xdr:colOff>
      <xdr:row>70</xdr:row>
      <xdr:rowOff>110417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11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154831</xdr:rowOff>
    </xdr:from>
    <xdr:to>
      <xdr:col>85</xdr:col>
      <xdr:colOff>127000</xdr:colOff>
      <xdr:row>79</xdr:row>
      <xdr:rowOff>81897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527931"/>
          <a:ext cx="838200" cy="9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109165</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139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86288</xdr:rowOff>
    </xdr:from>
    <xdr:to>
      <xdr:col>85</xdr:col>
      <xdr:colOff>177800</xdr:colOff>
      <xdr:row>78</xdr:row>
      <xdr:rowOff>16438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28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154831</xdr:rowOff>
    </xdr:from>
    <xdr:to>
      <xdr:col>81</xdr:col>
      <xdr:colOff>50800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527931"/>
          <a:ext cx="889000" cy="11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44813</xdr:rowOff>
    </xdr:from>
    <xdr:to>
      <xdr:col>81</xdr:col>
      <xdr:colOff>101600</xdr:colOff>
      <xdr:row>77</xdr:row>
      <xdr:rowOff>146413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2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162940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02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18470</xdr:rowOff>
    </xdr:from>
    <xdr:to>
      <xdr:col>76</xdr:col>
      <xdr:colOff>165100</xdr:colOff>
      <xdr:row>77</xdr:row>
      <xdr:rowOff>120070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22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136597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29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141914</xdr:rowOff>
    </xdr:from>
    <xdr:to>
      <xdr:col>72</xdr:col>
      <xdr:colOff>38100</xdr:colOff>
      <xdr:row>77</xdr:row>
      <xdr:rowOff>72064</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1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88590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294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56679</xdr:rowOff>
    </xdr:from>
    <xdr:to>
      <xdr:col>67</xdr:col>
      <xdr:colOff>101600</xdr:colOff>
      <xdr:row>76</xdr:row>
      <xdr:rowOff>158279</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08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3355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286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31097</xdr:rowOff>
    </xdr:from>
    <xdr:to>
      <xdr:col>85</xdr:col>
      <xdr:colOff>177800</xdr:colOff>
      <xdr:row>79</xdr:row>
      <xdr:rowOff>132697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7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117474</xdr:rowOff>
    </xdr:from>
    <xdr:ext cx="378565"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490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104031</xdr:rowOff>
    </xdr:from>
    <xdr:to>
      <xdr:col>81</xdr:col>
      <xdr:colOff>101600</xdr:colOff>
      <xdr:row>79</xdr:row>
      <xdr:rowOff>34181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47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25308</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46428" y="1356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144112</xdr:rowOff>
    </xdr:from>
    <xdr:to>
      <xdr:col>85</xdr:col>
      <xdr:colOff>126364</xdr:colOff>
      <xdr:row>97</xdr:row>
      <xdr:rowOff>103147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574612"/>
          <a:ext cx="1269" cy="11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106974</xdr:rowOff>
    </xdr:from>
    <xdr:ext cx="469744"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73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103147</xdr:rowOff>
    </xdr:from>
    <xdr:to>
      <xdr:col>86</xdr:col>
      <xdr:colOff>25400</xdr:colOff>
      <xdr:row>97</xdr:row>
      <xdr:rowOff>103147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73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90789</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3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59,807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144112</xdr:rowOff>
    </xdr:from>
    <xdr:to>
      <xdr:col>86</xdr:col>
      <xdr:colOff>25400</xdr:colOff>
      <xdr:row>90</xdr:row>
      <xdr:rowOff>144112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5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20233</xdr:rowOff>
    </xdr:from>
    <xdr:to>
      <xdr:col>85</xdr:col>
      <xdr:colOff>127000</xdr:colOff>
      <xdr:row>96</xdr:row>
      <xdr:rowOff>23983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6479433"/>
          <a:ext cx="838200" cy="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155942</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5929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133065</xdr:rowOff>
    </xdr:from>
    <xdr:to>
      <xdr:col>85</xdr:col>
      <xdr:colOff>177800</xdr:colOff>
      <xdr:row>94</xdr:row>
      <xdr:rowOff>63215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07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20233</xdr:rowOff>
    </xdr:from>
    <xdr:to>
      <xdr:col>81</xdr:col>
      <xdr:colOff>50800</xdr:colOff>
      <xdr:row>96</xdr:row>
      <xdr:rowOff>27870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479433"/>
          <a:ext cx="889000" cy="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125157</xdr:rowOff>
    </xdr:from>
    <xdr:to>
      <xdr:col>81</xdr:col>
      <xdr:colOff>101600</xdr:colOff>
      <xdr:row>94</xdr:row>
      <xdr:rowOff>55307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07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71834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584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27870</xdr:rowOff>
    </xdr:from>
    <xdr:to>
      <xdr:col>76</xdr:col>
      <xdr:colOff>114300</xdr:colOff>
      <xdr:row>96</xdr:row>
      <xdr:rowOff>53724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487070"/>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117886</xdr:rowOff>
    </xdr:from>
    <xdr:to>
      <xdr:col>76</xdr:col>
      <xdr:colOff>165100</xdr:colOff>
      <xdr:row>94</xdr:row>
      <xdr:rowOff>48036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0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64563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583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52718</xdr:rowOff>
    </xdr:from>
    <xdr:to>
      <xdr:col>71</xdr:col>
      <xdr:colOff>177800</xdr:colOff>
      <xdr:row>96</xdr:row>
      <xdr:rowOff>53724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814300" y="16511918"/>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97792</xdr:rowOff>
    </xdr:from>
    <xdr:to>
      <xdr:col>72</xdr:col>
      <xdr:colOff>38100</xdr:colOff>
      <xdr:row>94</xdr:row>
      <xdr:rowOff>27942</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04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44469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581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127922</xdr:rowOff>
    </xdr:from>
    <xdr:to>
      <xdr:col>67</xdr:col>
      <xdr:colOff>101600</xdr:colOff>
      <xdr:row>94</xdr:row>
      <xdr:rowOff>58072</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0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74599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584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144633</xdr:rowOff>
    </xdr:from>
    <xdr:to>
      <xdr:col>85</xdr:col>
      <xdr:colOff>177800</xdr:colOff>
      <xdr:row>96</xdr:row>
      <xdr:rowOff>74783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43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123060</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41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140883</xdr:rowOff>
    </xdr:from>
    <xdr:to>
      <xdr:col>81</xdr:col>
      <xdr:colOff>101600</xdr:colOff>
      <xdr:row>96</xdr:row>
      <xdr:rowOff>71033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42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62160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52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148520</xdr:rowOff>
    </xdr:from>
    <xdr:to>
      <xdr:col>76</xdr:col>
      <xdr:colOff>165100</xdr:colOff>
      <xdr:row>96</xdr:row>
      <xdr:rowOff>78670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4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69797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52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2924</xdr:rowOff>
    </xdr:from>
    <xdr:to>
      <xdr:col>72</xdr:col>
      <xdr:colOff>38100</xdr:colOff>
      <xdr:row>96</xdr:row>
      <xdr:rowOff>104524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46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95651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55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1918</xdr:rowOff>
    </xdr:from>
    <xdr:to>
      <xdr:col>67</xdr:col>
      <xdr:colOff>101600</xdr:colOff>
      <xdr:row>96</xdr:row>
      <xdr:rowOff>103518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46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94645</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55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164846</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479796"/>
          <a:ext cx="1269"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111523</xdr:rowOff>
    </xdr:from>
    <xdr:ext cx="378565"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255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164846</xdr:rowOff>
    </xdr:from>
    <xdr:to>
      <xdr:col>116</xdr:col>
      <xdr:colOff>152400</xdr:colOff>
      <xdr:row>31</xdr:row>
      <xdr:rowOff>164846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47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128270</xdr:rowOff>
    </xdr:from>
    <xdr:to>
      <xdr:col>116</xdr:col>
      <xdr:colOff>63500</xdr:colOff>
      <xdr:row>38</xdr:row>
      <xdr:rowOff>128270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6433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127779</xdr:rowOff>
    </xdr:from>
    <xdr:ext cx="313932"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2999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104902</xdr:rowOff>
    </xdr:from>
    <xdr:to>
      <xdr:col>116</xdr:col>
      <xdr:colOff>114300</xdr:colOff>
      <xdr:row>38</xdr:row>
      <xdr:rowOff>35052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448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128270</xdr:rowOff>
    </xdr:from>
    <xdr:to>
      <xdr:col>111</xdr:col>
      <xdr:colOff>177800</xdr:colOff>
      <xdr:row>38</xdr:row>
      <xdr:rowOff>132842</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0434300" y="66433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143764</xdr:rowOff>
    </xdr:from>
    <xdr:to>
      <xdr:col>112</xdr:col>
      <xdr:colOff>38100</xdr:colOff>
      <xdr:row>38</xdr:row>
      <xdr:rowOff>73914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90441</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130556</xdr:rowOff>
    </xdr:from>
    <xdr:to>
      <xdr:col>107</xdr:col>
      <xdr:colOff>50800</xdr:colOff>
      <xdr:row>38</xdr:row>
      <xdr:rowOff>132842</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6456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130556</xdr:rowOff>
    </xdr:from>
    <xdr:to>
      <xdr:col>102</xdr:col>
      <xdr:colOff>114300</xdr:colOff>
      <xdr:row>38</xdr:row>
      <xdr:rowOff>132842</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8656300" y="66456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118618</xdr:rowOff>
    </xdr:from>
    <xdr:to>
      <xdr:col>102</xdr:col>
      <xdr:colOff>165100</xdr:colOff>
      <xdr:row>38</xdr:row>
      <xdr:rowOff>48768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65295</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34036</xdr:rowOff>
    </xdr:from>
    <xdr:to>
      <xdr:col>98</xdr:col>
      <xdr:colOff>38100</xdr:colOff>
      <xdr:row>36</xdr:row>
      <xdr:rowOff>135636</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152163</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77470</xdr:rowOff>
    </xdr:from>
    <xdr:to>
      <xdr:col>116</xdr:col>
      <xdr:colOff>114300</xdr:colOff>
      <xdr:row>39</xdr:row>
      <xdr:rowOff>7620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163847</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07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77470</xdr:rowOff>
    </xdr:from>
    <xdr:to>
      <xdr:col>112</xdr:col>
      <xdr:colOff>38100</xdr:colOff>
      <xdr:row>39</xdr:row>
      <xdr:rowOff>7620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170197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685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82042</xdr:rowOff>
    </xdr:from>
    <xdr:to>
      <xdr:col>107</xdr:col>
      <xdr:colOff>101600</xdr:colOff>
      <xdr:row>39</xdr:row>
      <xdr:rowOff>12192</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3319</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6898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79756</xdr:rowOff>
    </xdr:from>
    <xdr:to>
      <xdr:col>102</xdr:col>
      <xdr:colOff>165100</xdr:colOff>
      <xdr:row>39</xdr:row>
      <xdr:rowOff>9906</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1033</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6875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82042</xdr:rowOff>
    </xdr:from>
    <xdr:to>
      <xdr:col>98</xdr:col>
      <xdr:colOff>38100</xdr:colOff>
      <xdr:row>39</xdr:row>
      <xdr:rowOff>12192</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3319</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6898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総務</a:t>
          </a:r>
          <a:r>
            <a:rPr kumimoji="1" lang="ja-JP" altLang="ja-JP" sz="1100">
              <a:solidFill>
                <a:sysClr val="windowText" lastClr="000000"/>
              </a:solidFill>
              <a:effectLst/>
              <a:latin typeface="+mn-lt"/>
              <a:ea typeface="+mn-ea"/>
              <a:cs typeface="+mn-cs"/>
            </a:rPr>
            <a:t>費については、</a:t>
          </a:r>
          <a:r>
            <a:rPr kumimoji="1" lang="ja-JP" altLang="en-US" sz="1100">
              <a:solidFill>
                <a:sysClr val="windowText" lastClr="000000"/>
              </a:solidFill>
              <a:effectLst/>
              <a:latin typeface="+mn-lt"/>
              <a:ea typeface="+mn-ea"/>
              <a:cs typeface="+mn-cs"/>
            </a:rPr>
            <a:t>前年から続く文化会館大規模改修工事により</a:t>
          </a:r>
          <a:r>
            <a:rPr kumimoji="1" lang="ja-JP" altLang="ja-JP" sz="1100">
              <a:solidFill>
                <a:sysClr val="windowText" lastClr="000000"/>
              </a:solidFill>
              <a:effectLst/>
              <a:latin typeface="+mn-lt"/>
              <a:ea typeface="+mn-ea"/>
              <a:cs typeface="+mn-cs"/>
            </a:rPr>
            <a:t>、大きく増加している。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民生</a:t>
          </a:r>
          <a:r>
            <a:rPr kumimoji="1" lang="ja-JP" altLang="ja-JP" sz="1100">
              <a:solidFill>
                <a:sysClr val="windowText" lastClr="000000"/>
              </a:solidFill>
              <a:effectLst/>
              <a:latin typeface="+mn-lt"/>
              <a:ea typeface="+mn-ea"/>
              <a:cs typeface="+mn-cs"/>
            </a:rPr>
            <a:t>費については、</a:t>
          </a:r>
          <a:r>
            <a:rPr kumimoji="1" lang="ja-JP" altLang="en-US" sz="1100">
              <a:solidFill>
                <a:sysClr val="windowText" lastClr="000000"/>
              </a:solidFill>
              <a:effectLst/>
              <a:latin typeface="+mn-lt"/>
              <a:ea typeface="+mn-ea"/>
              <a:cs typeface="+mn-cs"/>
            </a:rPr>
            <a:t>国の物価高騰対策給付金事業の実施及び保育施設の建替え事業等により</a:t>
          </a:r>
          <a:r>
            <a:rPr kumimoji="1" lang="ja-JP" altLang="ja-JP" sz="1100">
              <a:solidFill>
                <a:sysClr val="windowText" lastClr="000000"/>
              </a:solidFill>
              <a:effectLst/>
              <a:latin typeface="+mn-lt"/>
              <a:ea typeface="+mn-ea"/>
              <a:cs typeface="+mn-cs"/>
            </a:rPr>
            <a:t>、大きく増加している。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商工</a:t>
          </a:r>
          <a:r>
            <a:rPr kumimoji="1" lang="ja-JP" altLang="ja-JP" sz="1100">
              <a:solidFill>
                <a:sysClr val="windowText" lastClr="000000"/>
              </a:solidFill>
              <a:effectLst/>
              <a:latin typeface="+mn-lt"/>
              <a:ea typeface="+mn-ea"/>
              <a:cs typeface="+mn-cs"/>
            </a:rPr>
            <a:t>費については、</a:t>
          </a:r>
          <a:r>
            <a:rPr kumimoji="1" lang="ja-JP" altLang="en-US" sz="1100">
              <a:solidFill>
                <a:sysClr val="windowText" lastClr="000000"/>
              </a:solidFill>
              <a:effectLst/>
              <a:latin typeface="+mn-lt"/>
              <a:ea typeface="+mn-ea"/>
              <a:cs typeface="+mn-cs"/>
            </a:rPr>
            <a:t>工場等建設奨励金の減により</a:t>
          </a:r>
          <a:r>
            <a:rPr kumimoji="1" lang="ja-JP" altLang="ja-JP" sz="1100">
              <a:solidFill>
                <a:sysClr val="windowText" lastClr="000000"/>
              </a:solidFill>
              <a:effectLst/>
              <a:latin typeface="+mn-lt"/>
              <a:ea typeface="+mn-ea"/>
              <a:cs typeface="+mn-cs"/>
            </a:rPr>
            <a:t>、減少している。</a:t>
          </a:r>
          <a:endParaRPr lang="ja-JP" altLang="ja-JP" sz="11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消防</a:t>
          </a:r>
          <a:r>
            <a:rPr kumimoji="1" lang="ja-JP" altLang="ja-JP" sz="1100">
              <a:solidFill>
                <a:sysClr val="windowText" lastClr="000000"/>
              </a:solidFill>
              <a:effectLst/>
              <a:latin typeface="+mn-lt"/>
              <a:ea typeface="+mn-ea"/>
              <a:cs typeface="+mn-cs"/>
            </a:rPr>
            <a:t>費については、</a:t>
          </a:r>
          <a:r>
            <a:rPr kumimoji="1" lang="ja-JP" altLang="en-US" sz="1100">
              <a:solidFill>
                <a:sysClr val="windowText" lastClr="000000"/>
              </a:solidFill>
              <a:effectLst/>
              <a:latin typeface="+mn-lt"/>
              <a:ea typeface="+mn-ea"/>
              <a:cs typeface="+mn-cs"/>
            </a:rPr>
            <a:t>高機能指令センター施設更新事業や津波避難タワー整備工事により、</a:t>
          </a:r>
          <a:r>
            <a:rPr kumimoji="1" lang="ja-JP" altLang="ja-JP" sz="1100">
              <a:solidFill>
                <a:sysClr val="windowText" lastClr="000000"/>
              </a:solidFill>
              <a:effectLst/>
              <a:latin typeface="+mn-lt"/>
              <a:ea typeface="+mn-ea"/>
              <a:cs typeface="+mn-cs"/>
            </a:rPr>
            <a:t>大きく増加している。</a:t>
          </a:r>
          <a:endParaRPr lang="ja-JP" altLang="ja-JP" sz="11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愛知県西尾市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財政調整基金</a:t>
          </a:r>
          <a:r>
            <a:rPr kumimoji="1" lang="ja-JP" altLang="en-US" sz="1100">
              <a:solidFill>
                <a:sysClr val="windowText" lastClr="000000"/>
              </a:solidFill>
              <a:effectLst/>
              <a:latin typeface="+mn-lt"/>
              <a:ea typeface="+mn-ea"/>
              <a:cs typeface="+mn-cs"/>
            </a:rPr>
            <a:t>残高について</a:t>
          </a:r>
          <a:r>
            <a:rPr kumimoji="1" lang="ja-JP" altLang="ja-JP" sz="1100">
              <a:solidFill>
                <a:sysClr val="windowText" lastClr="000000"/>
              </a:solidFill>
              <a:effectLst/>
              <a:latin typeface="+mn-lt"/>
              <a:ea typeface="+mn-ea"/>
              <a:cs typeface="+mn-cs"/>
            </a:rPr>
            <a:t>は、今後も、年度間の財源不足均衡調整や災害発生時などの不測の事態に対応するため、適切な基金残高を確保していく。</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実質収支額は、引き続き黒字を確保している。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実質単年度収支については、</a:t>
          </a:r>
          <a:r>
            <a:rPr kumimoji="1" lang="ja-JP" altLang="en-US" sz="1100">
              <a:solidFill>
                <a:sysClr val="windowText" lastClr="000000"/>
              </a:solidFill>
              <a:effectLst/>
              <a:latin typeface="+mn-lt"/>
              <a:ea typeface="+mn-ea"/>
              <a:cs typeface="+mn-cs"/>
            </a:rPr>
            <a:t>新型コロナウイルスワクチン接種対策費負担金返還金</a:t>
          </a:r>
          <a:r>
            <a:rPr kumimoji="1" lang="ja-JP" altLang="ja-JP" sz="1100">
              <a:solidFill>
                <a:sysClr val="windowText" lastClr="000000"/>
              </a:solidFill>
              <a:effectLst/>
              <a:latin typeface="+mn-lt"/>
              <a:ea typeface="+mn-ea"/>
              <a:cs typeface="+mn-cs"/>
            </a:rPr>
            <a:t>などの影響で赤字となった。</a:t>
          </a:r>
          <a:r>
            <a:rPr kumimoji="1" lang="ja-JP" altLang="en-US" sz="1100">
              <a:solidFill>
                <a:sysClr val="windowText" lastClr="000000"/>
              </a:solidFill>
              <a:effectLst/>
              <a:latin typeface="+mn-lt"/>
              <a:ea typeface="+mn-ea"/>
              <a:cs typeface="+mn-cs"/>
            </a:rPr>
            <a:t>今回</a:t>
          </a:r>
          <a:r>
            <a:rPr kumimoji="1" lang="ja-JP" altLang="ja-JP" sz="1100">
              <a:solidFill>
                <a:sysClr val="windowText" lastClr="000000"/>
              </a:solidFill>
              <a:effectLst/>
              <a:latin typeface="+mn-lt"/>
              <a:ea typeface="+mn-ea"/>
              <a:cs typeface="+mn-cs"/>
            </a:rPr>
            <a:t>の赤字は、臨時的な事業による一時的なものと考えているが、</a:t>
          </a:r>
          <a:r>
            <a:rPr kumimoji="1" lang="ja-JP" altLang="en-US" sz="1100">
              <a:solidFill>
                <a:sysClr val="windowText" lastClr="000000"/>
              </a:solidFill>
              <a:effectLst/>
              <a:latin typeface="+mn-lt"/>
              <a:ea typeface="+mn-ea"/>
              <a:cs typeface="+mn-cs"/>
            </a:rPr>
            <a:t>近年赤字が続いていることから、</a:t>
          </a:r>
          <a:r>
            <a:rPr kumimoji="1" lang="ja-JP" altLang="ja-JP" sz="1100">
              <a:solidFill>
                <a:sysClr val="windowText" lastClr="000000"/>
              </a:solidFill>
              <a:effectLst/>
              <a:latin typeface="+mn-lt"/>
              <a:ea typeface="+mn-ea"/>
              <a:cs typeface="+mn-cs"/>
            </a:rPr>
            <a:t>引き続き、収入確保や各種事業の見直しを進め、適正な財政運営に努めていく。</a:t>
          </a:r>
          <a:endParaRPr lang="ja-JP" altLang="ja-JP" sz="11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愛知県西尾市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lt"/>
              <a:ea typeface="+mn-ea"/>
              <a:cs typeface="+mn-cs"/>
            </a:rPr>
            <a:t>　全会計において、実質赤字額は発生していないため、財政状況は良好であると判断できる。今後も、より健全な財政運営を堅持できるように努めていく。</a:t>
          </a:r>
          <a:endParaRPr lang="ja-JP" altLang="ja-JP" sz="16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78495852</v>
      </c>
      <c r="BO4" s="371"/>
      <c r="BP4" s="371"/>
      <c r="BQ4" s="371"/>
      <c r="BR4" s="371"/>
      <c r="BS4" s="371"/>
      <c r="BT4" s="371"/>
      <c r="BU4" s="372"/>
      <c r="BV4" s="370">
        <v>69110187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7.2</v>
      </c>
      <c r="CU4" s="377"/>
      <c r="CV4" s="377"/>
      <c r="CW4" s="377"/>
      <c r="CX4" s="377"/>
      <c r="CY4" s="377"/>
      <c r="CZ4" s="377"/>
      <c r="DA4" s="378"/>
      <c r="DB4" s="376">
        <v>8.6999999999999993</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75445933</v>
      </c>
      <c r="BO5" s="408"/>
      <c r="BP5" s="408"/>
      <c r="BQ5" s="408"/>
      <c r="BR5" s="408"/>
      <c r="BS5" s="408"/>
      <c r="BT5" s="408"/>
      <c r="BU5" s="409"/>
      <c r="BV5" s="407">
        <v>65473883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92.7</v>
      </c>
      <c r="CU5" s="405"/>
      <c r="CV5" s="405"/>
      <c r="CW5" s="405"/>
      <c r="CX5" s="405"/>
      <c r="CY5" s="405"/>
      <c r="CZ5" s="405"/>
      <c r="DA5" s="406"/>
      <c r="DB5" s="404">
        <v>93.8</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3049919</v>
      </c>
      <c r="BO6" s="408"/>
      <c r="BP6" s="408"/>
      <c r="BQ6" s="408"/>
      <c r="BR6" s="408"/>
      <c r="BS6" s="408"/>
      <c r="BT6" s="408"/>
      <c r="BU6" s="409"/>
      <c r="BV6" s="407">
        <v>3636304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v>
      </c>
      <c r="CU6" s="445"/>
      <c r="CV6" s="445"/>
      <c r="CW6" s="445"/>
      <c r="CX6" s="445"/>
      <c r="CY6" s="445"/>
      <c r="CZ6" s="445"/>
      <c r="DA6" s="446"/>
      <c r="DB6" s="444">
        <v>94.3</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233694</v>
      </c>
      <c r="BO7" s="408"/>
      <c r="BP7" s="408"/>
      <c r="BQ7" s="408"/>
      <c r="BR7" s="408"/>
      <c r="BS7" s="408"/>
      <c r="BT7" s="408"/>
      <c r="BU7" s="409"/>
      <c r="BV7" s="407">
        <v>311731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38992363</v>
      </c>
      <c r="CU7" s="408"/>
      <c r="CV7" s="408"/>
      <c r="CW7" s="408"/>
      <c r="CX7" s="408"/>
      <c r="CY7" s="408"/>
      <c r="CZ7" s="408"/>
      <c r="DA7" s="409"/>
      <c r="DB7" s="407">
        <v>38055272</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2816225</v>
      </c>
      <c r="BO8" s="408"/>
      <c r="BP8" s="408"/>
      <c r="BQ8" s="408"/>
      <c r="BR8" s="408"/>
      <c r="BS8" s="408"/>
      <c r="BT8" s="408"/>
      <c r="BU8" s="409"/>
      <c r="BV8" s="407">
        <v>3324573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0.94</v>
      </c>
      <c r="CU8" s="448"/>
      <c r="CV8" s="448"/>
      <c r="CW8" s="448"/>
      <c r="CX8" s="448"/>
      <c r="CY8" s="448"/>
      <c r="CZ8" s="448"/>
      <c r="DA8" s="449"/>
      <c r="DB8" s="447">
        <v>0.94</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169046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-508348</v>
      </c>
      <c r="BO9" s="408"/>
      <c r="BP9" s="408"/>
      <c r="BQ9" s="408"/>
      <c r="BR9" s="408"/>
      <c r="BS9" s="408"/>
      <c r="BT9" s="408"/>
      <c r="BU9" s="409"/>
      <c r="BV9" s="407">
        <v>381850</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6.6</v>
      </c>
      <c r="CU9" s="405"/>
      <c r="CV9" s="405"/>
      <c r="CW9" s="405"/>
      <c r="CX9" s="405"/>
      <c r="CY9" s="405"/>
      <c r="CZ9" s="405"/>
      <c r="DA9" s="406"/>
      <c r="DB9" s="404">
        <v>6.8</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167990</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17519</v>
      </c>
      <c r="BO10" s="408"/>
      <c r="BP10" s="408"/>
      <c r="BQ10" s="408"/>
      <c r="BR10" s="408"/>
      <c r="BS10" s="408"/>
      <c r="BT10" s="408"/>
      <c r="BU10" s="409"/>
      <c r="BV10" s="407">
        <v>4202</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169528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500000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157482</v>
      </c>
      <c r="S13" s="492"/>
      <c r="T13" s="492"/>
      <c r="U13" s="492"/>
      <c r="V13" s="493"/>
      <c r="W13" s="423" t="s">
        <v>131</v>
      </c>
      <c r="X13" s="424"/>
      <c r="Y13" s="424"/>
      <c r="Z13" s="424"/>
      <c r="AA13" s="424"/>
      <c r="AB13" s="414"/>
      <c r="AC13" s="458">
        <v>4012</v>
      </c>
      <c r="AD13" s="459"/>
      <c r="AE13" s="459"/>
      <c r="AF13" s="459"/>
      <c r="AG13" s="501"/>
      <c r="AH13" s="458">
        <v>5060</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-490829</v>
      </c>
      <c r="BO13" s="408"/>
      <c r="BP13" s="408"/>
      <c r="BQ13" s="408"/>
      <c r="BR13" s="408"/>
      <c r="BS13" s="408"/>
      <c r="BT13" s="408"/>
      <c r="BU13" s="409"/>
      <c r="BV13" s="407">
        <v>-113948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2.2000000000000002</v>
      </c>
      <c r="CU13" s="405"/>
      <c r="CV13" s="405"/>
      <c r="CW13" s="405"/>
      <c r="CX13" s="405"/>
      <c r="CY13" s="405"/>
      <c r="CZ13" s="405"/>
      <c r="DA13" s="406"/>
      <c r="DB13" s="404">
        <v>1.6</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170258</v>
      </c>
      <c r="S14" s="492"/>
      <c r="T14" s="492"/>
      <c r="U14" s="492"/>
      <c r="V14" s="493"/>
      <c r="W14" s="397"/>
      <c r="X14" s="398"/>
      <c r="Y14" s="398"/>
      <c r="Z14" s="398"/>
      <c r="AA14" s="398"/>
      <c r="AB14" s="387"/>
      <c r="AC14" s="494">
        <v>4.8</v>
      </c>
      <c r="AD14" s="495"/>
      <c r="AE14" s="495"/>
      <c r="AF14" s="495"/>
      <c r="AG14" s="496"/>
      <c r="AH14" s="494">
        <v>5.8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11.4</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158956</v>
      </c>
      <c r="S15" s="492"/>
      <c r="T15" s="492"/>
      <c r="U15" s="492"/>
      <c r="V15" s="493"/>
      <c r="W15" s="423" t="s">
        <v>137</v>
      </c>
      <c r="X15" s="424"/>
      <c r="Y15" s="424"/>
      <c r="Z15" s="424"/>
      <c r="AA15" s="424"/>
      <c r="AB15" s="414"/>
      <c r="AC15" s="458">
        <v>38210</v>
      </c>
      <c r="AD15" s="459"/>
      <c r="AE15" s="459"/>
      <c r="AF15" s="459"/>
      <c r="AG15" s="501"/>
      <c r="AH15" s="458">
        <v>38973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28562618</v>
      </c>
      <c r="BO15" s="371"/>
      <c r="BP15" s="371"/>
      <c r="BQ15" s="371"/>
      <c r="BR15" s="371"/>
      <c r="BS15" s="371"/>
      <c r="BT15" s="371"/>
      <c r="BU15" s="372"/>
      <c r="BV15" s="370">
        <v>28141543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45.3</v>
      </c>
      <c r="AD16" s="495"/>
      <c r="AE16" s="495"/>
      <c r="AF16" s="495"/>
      <c r="AG16" s="496"/>
      <c r="AH16" s="494">
        <v>45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30863958</v>
      </c>
      <c r="BO16" s="408"/>
      <c r="BP16" s="408"/>
      <c r="BQ16" s="408"/>
      <c r="BR16" s="408"/>
      <c r="BS16" s="408"/>
      <c r="BT16" s="408"/>
      <c r="BU16" s="409"/>
      <c r="BV16" s="407">
        <v>30017276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42190</v>
      </c>
      <c r="AD17" s="459"/>
      <c r="AE17" s="459"/>
      <c r="AF17" s="459"/>
      <c r="AG17" s="501"/>
      <c r="AH17" s="458">
        <v>42627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36528151</v>
      </c>
      <c r="BO17" s="408"/>
      <c r="BP17" s="408"/>
      <c r="BQ17" s="408"/>
      <c r="BR17" s="408"/>
      <c r="BS17" s="408"/>
      <c r="BT17" s="408"/>
      <c r="BU17" s="409"/>
      <c r="BV17" s="407">
        <v>35975869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161.22</v>
      </c>
      <c r="M18" s="531"/>
      <c r="N18" s="531"/>
      <c r="O18" s="531"/>
      <c r="P18" s="531"/>
      <c r="Q18" s="531"/>
      <c r="R18" s="532"/>
      <c r="S18" s="532"/>
      <c r="T18" s="532"/>
      <c r="U18" s="532"/>
      <c r="V18" s="533"/>
      <c r="W18" s="425"/>
      <c r="X18" s="426"/>
      <c r="Y18" s="426"/>
      <c r="Z18" s="426"/>
      <c r="AA18" s="426"/>
      <c r="AB18" s="417"/>
      <c r="AC18" s="534">
        <v>50</v>
      </c>
      <c r="AD18" s="535"/>
      <c r="AE18" s="535"/>
      <c r="AF18" s="535"/>
      <c r="AG18" s="536"/>
      <c r="AH18" s="534">
        <v>49.2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37408799</v>
      </c>
      <c r="BO18" s="408"/>
      <c r="BP18" s="408"/>
      <c r="BQ18" s="408"/>
      <c r="BR18" s="408"/>
      <c r="BS18" s="408"/>
      <c r="BT18" s="408"/>
      <c r="BU18" s="409"/>
      <c r="BV18" s="407">
        <v>36235509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1049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49835570</v>
      </c>
      <c r="BO19" s="408"/>
      <c r="BP19" s="408"/>
      <c r="BQ19" s="408"/>
      <c r="BR19" s="408"/>
      <c r="BS19" s="408"/>
      <c r="BT19" s="408"/>
      <c r="BU19" s="409"/>
      <c r="BV19" s="407">
        <v>48817559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62024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35958450</v>
      </c>
      <c r="BO22" s="371"/>
      <c r="BP22" s="371"/>
      <c r="BQ22" s="371"/>
      <c r="BR22" s="371"/>
      <c r="BS22" s="371"/>
      <c r="BT22" s="371"/>
      <c r="BU22" s="372"/>
      <c r="BV22" s="370">
        <v>31139994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22898068</v>
      </c>
      <c r="BO23" s="408"/>
      <c r="BP23" s="408"/>
      <c r="BQ23" s="408"/>
      <c r="BR23" s="408"/>
      <c r="BS23" s="408"/>
      <c r="BT23" s="408"/>
      <c r="BU23" s="409"/>
      <c r="BV23" s="407">
        <v>21139963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10070</v>
      </c>
      <c r="R24" s="459"/>
      <c r="S24" s="459"/>
      <c r="T24" s="459"/>
      <c r="U24" s="459"/>
      <c r="V24" s="501"/>
      <c r="W24" s="553"/>
      <c r="X24" s="554"/>
      <c r="Y24" s="555"/>
      <c r="Z24" s="457" t="s">
        <v>162</v>
      </c>
      <c r="AA24" s="437"/>
      <c r="AB24" s="437"/>
      <c r="AC24" s="437"/>
      <c r="AD24" s="437"/>
      <c r="AE24" s="437"/>
      <c r="AF24" s="437"/>
      <c r="AG24" s="438"/>
      <c r="AH24" s="458">
        <v>1122</v>
      </c>
      <c r="AI24" s="459"/>
      <c r="AJ24" s="459"/>
      <c r="AK24" s="459"/>
      <c r="AL24" s="501"/>
      <c r="AM24" s="458">
        <v>3501762</v>
      </c>
      <c r="AN24" s="459"/>
      <c r="AO24" s="459"/>
      <c r="AP24" s="459"/>
      <c r="AQ24" s="459"/>
      <c r="AR24" s="501"/>
      <c r="AS24" s="458">
        <v>3121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27221685</v>
      </c>
      <c r="BO24" s="408"/>
      <c r="BP24" s="408"/>
      <c r="BQ24" s="408"/>
      <c r="BR24" s="408"/>
      <c r="BS24" s="408"/>
      <c r="BT24" s="408"/>
      <c r="BU24" s="409"/>
      <c r="BV24" s="407">
        <v>21337230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7870</v>
      </c>
      <c r="R25" s="459"/>
      <c r="S25" s="459"/>
      <c r="T25" s="459"/>
      <c r="U25" s="459"/>
      <c r="V25" s="501"/>
      <c r="W25" s="553"/>
      <c r="X25" s="554"/>
      <c r="Y25" s="555"/>
      <c r="Z25" s="457" t="s">
        <v>165</v>
      </c>
      <c r="AA25" s="437"/>
      <c r="AB25" s="437"/>
      <c r="AC25" s="437"/>
      <c r="AD25" s="437"/>
      <c r="AE25" s="437"/>
      <c r="AF25" s="437"/>
      <c r="AG25" s="438"/>
      <c r="AH25" s="458">
        <v>190</v>
      </c>
      <c r="AI25" s="459"/>
      <c r="AJ25" s="459"/>
      <c r="AK25" s="459"/>
      <c r="AL25" s="501"/>
      <c r="AM25" s="458">
        <v>592800</v>
      </c>
      <c r="AN25" s="459"/>
      <c r="AO25" s="459"/>
      <c r="AP25" s="459"/>
      <c r="AQ25" s="459"/>
      <c r="AR25" s="501"/>
      <c r="AS25" s="458">
        <v>3120</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59076743</v>
      </c>
      <c r="BO25" s="371"/>
      <c r="BP25" s="371"/>
      <c r="BQ25" s="371"/>
      <c r="BR25" s="371"/>
      <c r="BS25" s="371"/>
      <c r="BT25" s="371"/>
      <c r="BU25" s="372"/>
      <c r="BV25" s="370">
        <v>2627681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7180</v>
      </c>
      <c r="R26" s="459"/>
      <c r="S26" s="459"/>
      <c r="T26" s="459"/>
      <c r="U26" s="459"/>
      <c r="V26" s="501"/>
      <c r="W26" s="553"/>
      <c r="X26" s="554"/>
      <c r="Y26" s="555"/>
      <c r="Z26" s="457" t="s">
        <v>168</v>
      </c>
      <c r="AA26" s="559"/>
      <c r="AB26" s="559"/>
      <c r="AC26" s="559"/>
      <c r="AD26" s="559"/>
      <c r="AE26" s="559"/>
      <c r="AF26" s="559"/>
      <c r="AG26" s="560"/>
      <c r="AH26" s="458">
        <v>41</v>
      </c>
      <c r="AI26" s="459"/>
      <c r="AJ26" s="459"/>
      <c r="AK26" s="459"/>
      <c r="AL26" s="501"/>
      <c r="AM26" s="458">
        <v>130421</v>
      </c>
      <c r="AN26" s="459"/>
      <c r="AO26" s="459"/>
      <c r="AP26" s="459"/>
      <c r="AQ26" s="459"/>
      <c r="AR26" s="501"/>
      <c r="AS26" s="458">
        <v>3181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5510</v>
      </c>
      <c r="R27" s="459"/>
      <c r="S27" s="459"/>
      <c r="T27" s="459"/>
      <c r="U27" s="459"/>
      <c r="V27" s="501"/>
      <c r="W27" s="553"/>
      <c r="X27" s="554"/>
      <c r="Y27" s="555"/>
      <c r="Z27" s="457" t="s">
        <v>171</v>
      </c>
      <c r="AA27" s="437"/>
      <c r="AB27" s="437"/>
      <c r="AC27" s="437"/>
      <c r="AD27" s="437"/>
      <c r="AE27" s="437"/>
      <c r="AF27" s="437"/>
      <c r="AG27" s="438"/>
      <c r="AH27" s="458">
        <v>34</v>
      </c>
      <c r="AI27" s="459"/>
      <c r="AJ27" s="459"/>
      <c r="AK27" s="459"/>
      <c r="AL27" s="501"/>
      <c r="AM27" s="458">
        <v>102874</v>
      </c>
      <c r="AN27" s="459"/>
      <c r="AO27" s="459"/>
      <c r="AP27" s="459"/>
      <c r="AQ27" s="459"/>
      <c r="AR27" s="501"/>
      <c r="AS27" s="458">
        <v>3026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5110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6552983</v>
      </c>
      <c r="BO28" s="371"/>
      <c r="BP28" s="371"/>
      <c r="BQ28" s="371"/>
      <c r="BR28" s="371"/>
      <c r="BS28" s="371"/>
      <c r="BT28" s="371"/>
      <c r="BU28" s="372"/>
      <c r="BV28" s="370">
        <v>6535464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28</v>
      </c>
      <c r="M29" s="459"/>
      <c r="N29" s="459"/>
      <c r="O29" s="459"/>
      <c r="P29" s="501"/>
      <c r="Q29" s="458">
        <v>4550</v>
      </c>
      <c r="R29" s="459"/>
      <c r="S29" s="459"/>
      <c r="T29" s="459"/>
      <c r="U29" s="459"/>
      <c r="V29" s="501"/>
      <c r="W29" s="556"/>
      <c r="X29" s="557"/>
      <c r="Y29" s="558"/>
      <c r="Z29" s="457" t="s">
        <v>177</v>
      </c>
      <c r="AA29" s="437"/>
      <c r="AB29" s="437"/>
      <c r="AC29" s="437"/>
      <c r="AD29" s="437"/>
      <c r="AE29" s="437"/>
      <c r="AF29" s="437"/>
      <c r="AG29" s="438"/>
      <c r="AH29" s="458">
        <v>1156</v>
      </c>
      <c r="AI29" s="459"/>
      <c r="AJ29" s="459"/>
      <c r="AK29" s="459"/>
      <c r="AL29" s="501"/>
      <c r="AM29" s="458">
        <v>3604636</v>
      </c>
      <c r="AN29" s="459"/>
      <c r="AO29" s="459"/>
      <c r="AP29" s="459"/>
      <c r="AQ29" s="459"/>
      <c r="AR29" s="501"/>
      <c r="AS29" s="458">
        <v>3118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43260</v>
      </c>
      <c r="BO29" s="408"/>
      <c r="BP29" s="408"/>
      <c r="BQ29" s="408"/>
      <c r="BR29" s="408"/>
      <c r="BS29" s="408"/>
      <c r="BT29" s="408"/>
      <c r="BU29" s="409"/>
      <c r="BV29" s="407">
        <v>43159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5725956</v>
      </c>
      <c r="BO30" s="527"/>
      <c r="BP30" s="527"/>
      <c r="BQ30" s="527"/>
      <c r="BR30" s="527"/>
      <c r="BS30" s="527"/>
      <c r="BT30" s="527"/>
      <c r="BU30" s="528"/>
      <c r="BV30" s="526">
        <v>6080681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病院事業会計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愛知県後期高齢者医療広域連合（一般会計）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12</v>
      </c>
      <c r="CP34" s="597"/>
      <c r="CQ34" s="598" t="str">
        <f>IF('各会計、関係団体の財政状況及び健全化判断比率'!BS7="","",'各会計、関係団体の財政状況及び健全化判断比率'!BS7)</f>
        <v>西尾市土地開発公社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佐久島診療所事業特別会計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愛知県後期高齢者医療広域連合(後期高齢者医療特別会計)</v>
      </c>
      <c r="BZ35" s="598"/>
      <c r="CA35" s="598"/>
      <c r="CB35" s="598"/>
      <c r="CC35" s="598"/>
      <c r="CD35" s="598"/>
      <c r="CE35" s="598"/>
      <c r="CF35" s="598"/>
      <c r="CG35" s="598"/>
      <c r="CH35" s="598"/>
      <c r="CI35" s="598"/>
      <c r="CJ35" s="598"/>
      <c r="CK35" s="598"/>
      <c r="CL35" s="598"/>
      <c r="CM35" s="598"/>
      <c r="CN35" s="169"/>
      <c r="CO35" s="597">
        <f t="shared" ref="CO35:CO43" si="3">IF(CQ35="","",CO34+1)</f>
        <v>13</v>
      </c>
      <c r="CP35" s="597"/>
      <c r="CQ35" s="598" t="str">
        <f>IF('各会計、関係団体の財政状況及び健全化判断比率'!BS8="","",'各会計、関係団体の財政状況及び健全化判断比率'!BS8)</f>
        <v>一色さかなセンター</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IF('各会計、関係団体の財政状況及び健全化判断比率'!B33="","",'各会計、関係団体の財政状況及び健全化判断比率'!B33)</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f t="shared" si="0"/>
        <v>9</v>
      </c>
      <c r="AN37" s="597"/>
      <c r="AO37" s="598" t="str">
        <f>IF('各会計、関係団体の財政状況及び健全化判断比率'!B34="","",'各会計、関係団体の財政状況及び健全化判断比率'!B34)</f>
        <v>渡船事業会計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vmO+zW02uMvSkiO0ULHwtCn8YvPm68vhMvvDJjC3FpQxGcKFz7HFR14Ku8WxBL3gIQbfKjSWTkQvKlC8MR49CQ==" saltValue="1JGuSVEhyw0RVvN7OI9cz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535</v>
      </c>
      <c r="D34" s="1151"/>
      <c r="E34" s="1152"/>
      <c r="F34" s="32">
        <v>8.9600000000000009</v>
      </c>
      <c r="G34" s="33">
        <v>9.11</v>
      </c>
      <c r="H34" s="33">
        <v>9.56</v>
      </c>
      <c r="I34" s="33">
        <v>9.44</v>
      </c>
      <c r="J34" s="34">
        <v>8.4600000000000009</v>
      </c>
      <c r="K34" s="22"/>
      <c r="L34" s="22"/>
      <c r="M34" s="22"/>
      <c r="N34" s="22"/>
      <c r="O34" s="22"/>
      <c r="P34" s="22"/>
    </row>
    <row r="35" spans="1:16" ht="39" customHeight="1" x14ac:dyDescent="0.2">
      <c r="A35" s="22"/>
      <c r="B35" s="35"/>
      <c r="C35" s="1145" t="s">
        <v>536</v>
      </c>
      <c r="D35" s="1146"/>
      <c r="E35" s="1147"/>
      <c r="F35" s="36">
        <v>8.24</v>
      </c>
      <c r="G35" s="37">
        <v>10.15</v>
      </c>
      <c r="H35" s="37">
        <v>7.85</v>
      </c>
      <c r="I35" s="37">
        <v>8.6999999999999993</v>
      </c>
      <c r="J35" s="38">
        <v>7.19</v>
      </c>
      <c r="K35" s="22"/>
      <c r="L35" s="22"/>
      <c r="M35" s="22"/>
      <c r="N35" s="22"/>
      <c r="O35" s="22"/>
      <c r="P35" s="22"/>
    </row>
    <row r="36" spans="1:16" ht="39" customHeight="1" x14ac:dyDescent="0.2">
      <c r="A36" s="22"/>
      <c r="B36" s="35"/>
      <c r="C36" s="1145" t="s">
        <v>537</v>
      </c>
      <c r="D36" s="1146"/>
      <c r="E36" s="1147"/>
      <c r="F36" s="36">
        <v>2.61</v>
      </c>
      <c r="G36" s="37">
        <v>5.0999999999999996</v>
      </c>
      <c r="H36" s="37">
        <v>6.36</v>
      </c>
      <c r="I36" s="37">
        <v>6.77</v>
      </c>
      <c r="J36" s="38">
        <v>4.5599999999999996</v>
      </c>
      <c r="K36" s="22"/>
      <c r="L36" s="22"/>
      <c r="M36" s="22"/>
      <c r="N36" s="22"/>
      <c r="O36" s="22"/>
      <c r="P36" s="22"/>
    </row>
    <row r="37" spans="1:16" ht="39" customHeight="1" x14ac:dyDescent="0.2">
      <c r="A37" s="22"/>
      <c r="B37" s="35"/>
      <c r="C37" s="1145" t="s">
        <v>538</v>
      </c>
      <c r="D37" s="1146"/>
      <c r="E37" s="1147"/>
      <c r="F37" s="36">
        <v>2.0099999999999998</v>
      </c>
      <c r="G37" s="37">
        <v>1.28</v>
      </c>
      <c r="H37" s="37">
        <v>1.91</v>
      </c>
      <c r="I37" s="37">
        <v>1.29</v>
      </c>
      <c r="J37" s="38">
        <v>1.54</v>
      </c>
      <c r="K37" s="22"/>
      <c r="L37" s="22"/>
      <c r="M37" s="22"/>
      <c r="N37" s="22"/>
      <c r="O37" s="22"/>
      <c r="P37" s="22"/>
    </row>
    <row r="38" spans="1:16" ht="39" customHeight="1" x14ac:dyDescent="0.2">
      <c r="A38" s="22"/>
      <c r="B38" s="35"/>
      <c r="C38" s="1145" t="s">
        <v>539</v>
      </c>
      <c r="D38" s="1146"/>
      <c r="E38" s="1147"/>
      <c r="F38" s="36">
        <v>1.37</v>
      </c>
      <c r="G38" s="37">
        <v>1.28</v>
      </c>
      <c r="H38" s="37">
        <v>1.81</v>
      </c>
      <c r="I38" s="37">
        <v>1.1599999999999999</v>
      </c>
      <c r="J38" s="38">
        <v>1.1000000000000001</v>
      </c>
      <c r="K38" s="22"/>
      <c r="L38" s="22"/>
      <c r="M38" s="22"/>
      <c r="N38" s="22"/>
      <c r="O38" s="22"/>
      <c r="P38" s="22"/>
    </row>
    <row r="39" spans="1:16" ht="39" customHeight="1" x14ac:dyDescent="0.2">
      <c r="A39" s="22"/>
      <c r="B39" s="35"/>
      <c r="C39" s="1145" t="s">
        <v>540</v>
      </c>
      <c r="D39" s="1146"/>
      <c r="E39" s="1147"/>
      <c r="F39" s="36">
        <v>0.39</v>
      </c>
      <c r="G39" s="37">
        <v>0.35</v>
      </c>
      <c r="H39" s="37">
        <v>0.64</v>
      </c>
      <c r="I39" s="37">
        <v>0.83</v>
      </c>
      <c r="J39" s="38">
        <v>0.83</v>
      </c>
      <c r="K39" s="22"/>
      <c r="L39" s="22"/>
      <c r="M39" s="22"/>
      <c r="N39" s="22"/>
      <c r="O39" s="22"/>
      <c r="P39" s="22"/>
    </row>
    <row r="40" spans="1:16" ht="39" customHeight="1" x14ac:dyDescent="0.2">
      <c r="A40" s="22"/>
      <c r="B40" s="35"/>
      <c r="C40" s="1145" t="s">
        <v>541</v>
      </c>
      <c r="D40" s="1146"/>
      <c r="E40" s="1147"/>
      <c r="F40" s="36">
        <v>0.41</v>
      </c>
      <c r="G40" s="37">
        <v>0.34</v>
      </c>
      <c r="H40" s="37">
        <v>0.35</v>
      </c>
      <c r="I40" s="37">
        <v>0.34</v>
      </c>
      <c r="J40" s="38">
        <v>0.35</v>
      </c>
      <c r="K40" s="22"/>
      <c r="L40" s="22"/>
      <c r="M40" s="22"/>
      <c r="N40" s="22"/>
      <c r="O40" s="22"/>
      <c r="P40" s="22"/>
    </row>
    <row r="41" spans="1:16" ht="39" customHeight="1" x14ac:dyDescent="0.2">
      <c r="A41" s="22"/>
      <c r="B41" s="35"/>
      <c r="C41" s="1145" t="s">
        <v>542</v>
      </c>
      <c r="D41" s="1146"/>
      <c r="E41" s="1147"/>
      <c r="F41" s="36">
        <v>0.02</v>
      </c>
      <c r="G41" s="37">
        <v>0.04</v>
      </c>
      <c r="H41" s="37">
        <v>0.04</v>
      </c>
      <c r="I41" s="37">
        <v>0.03</v>
      </c>
      <c r="J41" s="38">
        <v>0.03</v>
      </c>
      <c r="K41" s="22"/>
      <c r="L41" s="22"/>
      <c r="M41" s="22"/>
      <c r="N41" s="22"/>
      <c r="O41" s="22"/>
      <c r="P41" s="22"/>
    </row>
    <row r="42" spans="1:16" ht="39" customHeight="1" x14ac:dyDescent="0.2">
      <c r="A42" s="22"/>
      <c r="B42" s="39"/>
      <c r="C42" s="1145" t="s">
        <v>543</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544</v>
      </c>
      <c r="D43" s="1149"/>
      <c r="E43" s="1150"/>
      <c r="F43" s="41">
        <v>0.02</v>
      </c>
      <c r="G43" s="42">
        <v>0.02</v>
      </c>
      <c r="H43" s="42">
        <v>0.04</v>
      </c>
      <c r="I43" s="42">
        <v>0.03</v>
      </c>
      <c r="J43" s="43">
        <v>0.02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gDNWHE/29NKuKjO8wDv9sJ6Fd+lyhK//OyWpeJYX0XPkETdBQ/OyeWUKs48LQG8uSKnPqRVK35nufwGvWqPhEQ==" saltValue="Olz4a+8a6CkmQnzDMzGa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5"/>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3223</v>
      </c>
      <c r="L45" s="60">
        <v>3205</v>
      </c>
      <c r="M45" s="60">
        <v>3388</v>
      </c>
      <c r="N45" s="60">
        <v>3443</v>
      </c>
      <c r="O45" s="61">
        <v>3400</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2">
      <c r="A48" s="48"/>
      <c r="B48" s="1155"/>
      <c r="C48" s="1156"/>
      <c r="D48" s="62"/>
      <c r="E48" s="1161" t="s">
        <v>13</v>
      </c>
      <c r="F48" s="1161"/>
      <c r="G48" s="1161"/>
      <c r="H48" s="1161"/>
      <c r="I48" s="1161"/>
      <c r="J48" s="1162"/>
      <c r="K48" s="63">
        <v>1242</v>
      </c>
      <c r="L48" s="64">
        <v>1131</v>
      </c>
      <c r="M48" s="64">
        <v>1105</v>
      </c>
      <c r="N48" s="64">
        <v>1244</v>
      </c>
      <c r="O48" s="65">
        <v>1228</v>
      </c>
      <c r="P48" s="48"/>
      <c r="Q48" s="48"/>
      <c r="R48" s="48"/>
      <c r="S48" s="48"/>
      <c r="T48" s="48"/>
      <c r="U48" s="48"/>
    </row>
    <row r="49" spans="1:21" ht="30.75" customHeight="1" x14ac:dyDescent="0.2">
      <c r="A49" s="48"/>
      <c r="B49" s="1155"/>
      <c r="C49" s="1156"/>
      <c r="D49" s="62"/>
      <c r="E49" s="1161" t="s">
        <v>14</v>
      </c>
      <c r="F49" s="1161"/>
      <c r="G49" s="1161"/>
      <c r="H49" s="1161"/>
      <c r="I49" s="1161"/>
      <c r="J49" s="1162"/>
      <c r="K49" s="63">
        <v>37</v>
      </c>
      <c r="L49" s="64">
        <v>37</v>
      </c>
      <c r="M49" s="64">
        <v>37</v>
      </c>
      <c r="N49" s="64">
        <v>37</v>
      </c>
      <c r="O49" s="65">
        <v>37</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4085</v>
      </c>
      <c r="L52" s="64">
        <v>4020</v>
      </c>
      <c r="M52" s="64">
        <v>4030</v>
      </c>
      <c r="N52" s="64">
        <v>3912</v>
      </c>
      <c r="O52" s="65">
        <v>3639</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417</v>
      </c>
      <c r="L53" s="69">
        <v>353</v>
      </c>
      <c r="M53" s="69">
        <v>500</v>
      </c>
      <c r="N53" s="69">
        <v>812</v>
      </c>
      <c r="O53" s="70">
        <v>1026</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489</v>
      </c>
      <c r="L58" s="84" t="s">
        <v>489</v>
      </c>
      <c r="M58" s="84" t="s">
        <v>489</v>
      </c>
      <c r="N58" s="84" t="s">
        <v>489</v>
      </c>
      <c r="O58" s="85" t="s">
        <v>489</v>
      </c>
    </row>
    <row r="59" spans="1:21" ht="31.5" customHeight="1" x14ac:dyDescent="0.2">
      <c r="B59" s="1171"/>
      <c r="C59" s="1172"/>
      <c r="D59" s="1178" t="s">
        <v>26</v>
      </c>
      <c r="E59" s="1179"/>
      <c r="F59" s="1179"/>
      <c r="G59" s="1179"/>
      <c r="H59" s="1179"/>
      <c r="I59" s="1179"/>
      <c r="J59" s="1180"/>
      <c r="K59" s="86" t="s">
        <v>489</v>
      </c>
      <c r="L59" s="87" t="s">
        <v>489</v>
      </c>
      <c r="M59" s="87" t="s">
        <v>489</v>
      </c>
      <c r="N59" s="87" t="s">
        <v>489</v>
      </c>
      <c r="O59" s="88" t="s">
        <v>489</v>
      </c>
    </row>
    <row r="60" spans="1:21" ht="31.5" customHeight="1" thickBot="1" x14ac:dyDescent="0.25">
      <c r="B60" s="1173"/>
      <c r="C60" s="1174"/>
      <c r="D60" s="1181" t="s">
        <v>27</v>
      </c>
      <c r="E60" s="1182"/>
      <c r="F60" s="1182"/>
      <c r="G60" s="1182"/>
      <c r="H60" s="1182"/>
      <c r="I60" s="1182"/>
      <c r="J60" s="1183"/>
      <c r="K60" s="89" t="s">
        <v>489</v>
      </c>
      <c r="L60" s="90" t="s">
        <v>489</v>
      </c>
      <c r="M60" s="90" t="s">
        <v>489</v>
      </c>
      <c r="N60" s="90" t="s">
        <v>489</v>
      </c>
      <c r="O60" s="91" t="s">
        <v>489</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row r="65" s="49" customFormat="1" ht="12.65" hidden="1" customHeight="1" x14ac:dyDescent="0.2"/>
  </sheetData>
  <sheetProtection algorithmName="SHA-512" hashValue="XYByVqXwj/2/UdQJ4nsh6t4kyJq8wUyd7IodVhve9CxpEK2AkpdEb074CvmhvZiIiEfvY27/KgjFL9GMH9ovTg==" saltValue="7WTS6bCLmABOu2TOgRC8k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s="96" customFormat="1" ht="15" customHeight="1" x14ac:dyDescent="0.2"/>
    <row r="16" s="96" customFormat="1" ht="15" customHeight="1" x14ac:dyDescent="0.2"/>
    <row r="17" s="96" customFormat="1" ht="15" customHeight="1" x14ac:dyDescent="0.2"/>
    <row r="18" s="96" customFormat="1" ht="15" customHeight="1" x14ac:dyDescent="0.2"/>
    <row r="19" s="96" customFormat="1" ht="15" customHeight="1" x14ac:dyDescent="0.2"/>
    <row r="20" s="96" customFormat="1" ht="15" customHeight="1" x14ac:dyDescent="0.2"/>
    <row r="21" s="96" customFormat="1" ht="15" customHeight="1" x14ac:dyDescent="0.2"/>
    <row r="22" s="96" customFormat="1" ht="15" customHeight="1" x14ac:dyDescent="0.2"/>
    <row r="23" s="96" customFormat="1" ht="15" customHeight="1" x14ac:dyDescent="0.2"/>
    <row r="24" s="96" customFormat="1" ht="15" customHeight="1" x14ac:dyDescent="0.2"/>
    <row r="25" s="96" customFormat="1"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4" t="s">
        <v>30</v>
      </c>
      <c r="C41" s="1185"/>
      <c r="D41" s="105"/>
      <c r="E41" s="1190" t="s">
        <v>31</v>
      </c>
      <c r="F41" s="1190"/>
      <c r="G41" s="1190"/>
      <c r="H41" s="1191"/>
      <c r="I41" s="343">
        <v>30514</v>
      </c>
      <c r="J41" s="344">
        <v>31256</v>
      </c>
      <c r="K41" s="344">
        <v>31062</v>
      </c>
      <c r="L41" s="344">
        <v>31140</v>
      </c>
      <c r="M41" s="345">
        <v>35958</v>
      </c>
    </row>
    <row r="42" spans="2:13" ht="27.75" customHeight="1" x14ac:dyDescent="0.2">
      <c r="B42" s="1186"/>
      <c r="C42" s="1187"/>
      <c r="D42" s="106"/>
      <c r="E42" s="1192" t="s">
        <v>32</v>
      </c>
      <c r="F42" s="1192"/>
      <c r="G42" s="1192"/>
      <c r="H42" s="1193"/>
      <c r="I42" s="346">
        <v>297</v>
      </c>
      <c r="J42" s="347" t="s">
        <v>489</v>
      </c>
      <c r="K42" s="347" t="s">
        <v>489</v>
      </c>
      <c r="L42" s="347" t="s">
        <v>489</v>
      </c>
      <c r="M42" s="348" t="s">
        <v>489</v>
      </c>
    </row>
    <row r="43" spans="2:13" ht="27.75" customHeight="1" x14ac:dyDescent="0.2">
      <c r="B43" s="1186"/>
      <c r="C43" s="1187"/>
      <c r="D43" s="106"/>
      <c r="E43" s="1192" t="s">
        <v>33</v>
      </c>
      <c r="F43" s="1192"/>
      <c r="G43" s="1192"/>
      <c r="H43" s="1193"/>
      <c r="I43" s="346">
        <v>12568</v>
      </c>
      <c r="J43" s="347">
        <v>11213</v>
      </c>
      <c r="K43" s="347">
        <v>10499</v>
      </c>
      <c r="L43" s="347">
        <v>10331</v>
      </c>
      <c r="M43" s="348">
        <v>8891</v>
      </c>
    </row>
    <row r="44" spans="2:13" ht="27.75" customHeight="1" x14ac:dyDescent="0.2">
      <c r="B44" s="1186"/>
      <c r="C44" s="1187"/>
      <c r="D44" s="106"/>
      <c r="E44" s="1192" t="s">
        <v>34</v>
      </c>
      <c r="F44" s="1192"/>
      <c r="G44" s="1192"/>
      <c r="H44" s="1193"/>
      <c r="I44" s="346">
        <v>457</v>
      </c>
      <c r="J44" s="347">
        <v>427</v>
      </c>
      <c r="K44" s="347">
        <v>397</v>
      </c>
      <c r="L44" s="347">
        <v>366</v>
      </c>
      <c r="M44" s="348">
        <v>342</v>
      </c>
    </row>
    <row r="45" spans="2:13" ht="27.75" customHeight="1" x14ac:dyDescent="0.2">
      <c r="B45" s="1186"/>
      <c r="C45" s="1187"/>
      <c r="D45" s="106"/>
      <c r="E45" s="1192" t="s">
        <v>35</v>
      </c>
      <c r="F45" s="1192"/>
      <c r="G45" s="1192"/>
      <c r="H45" s="1193"/>
      <c r="I45" s="346">
        <v>9006</v>
      </c>
      <c r="J45" s="347">
        <v>8425</v>
      </c>
      <c r="K45" s="347">
        <v>8351</v>
      </c>
      <c r="L45" s="347">
        <v>8608</v>
      </c>
      <c r="M45" s="348">
        <v>8826</v>
      </c>
    </row>
    <row r="46" spans="2:13" ht="27.75" customHeight="1" x14ac:dyDescent="0.2">
      <c r="B46" s="1186"/>
      <c r="C46" s="1187"/>
      <c r="D46" s="107"/>
      <c r="E46" s="1192" t="s">
        <v>36</v>
      </c>
      <c r="F46" s="1192"/>
      <c r="G46" s="1192"/>
      <c r="H46" s="1193"/>
      <c r="I46" s="346" t="s">
        <v>489</v>
      </c>
      <c r="J46" s="347" t="s">
        <v>489</v>
      </c>
      <c r="K46" s="347" t="s">
        <v>489</v>
      </c>
      <c r="L46" s="347" t="s">
        <v>489</v>
      </c>
      <c r="M46" s="348" t="s">
        <v>489</v>
      </c>
    </row>
    <row r="47" spans="2:13" ht="27.75" customHeight="1" x14ac:dyDescent="0.2">
      <c r="B47" s="1186"/>
      <c r="C47" s="1187"/>
      <c r="D47" s="108"/>
      <c r="E47" s="1194" t="s">
        <v>37</v>
      </c>
      <c r="F47" s="1195"/>
      <c r="G47" s="1195"/>
      <c r="H47" s="1196"/>
      <c r="I47" s="346" t="s">
        <v>489</v>
      </c>
      <c r="J47" s="347" t="s">
        <v>489</v>
      </c>
      <c r="K47" s="347" t="s">
        <v>489</v>
      </c>
      <c r="L47" s="347" t="s">
        <v>489</v>
      </c>
      <c r="M47" s="348" t="s">
        <v>489</v>
      </c>
    </row>
    <row r="48" spans="2:13" ht="27.75" customHeight="1" x14ac:dyDescent="0.2">
      <c r="B48" s="1186"/>
      <c r="C48" s="1187"/>
      <c r="D48" s="106"/>
      <c r="E48" s="1192" t="s">
        <v>38</v>
      </c>
      <c r="F48" s="1192"/>
      <c r="G48" s="1192"/>
      <c r="H48" s="1193"/>
      <c r="I48" s="346" t="s">
        <v>489</v>
      </c>
      <c r="J48" s="347" t="s">
        <v>489</v>
      </c>
      <c r="K48" s="347" t="s">
        <v>489</v>
      </c>
      <c r="L48" s="347" t="s">
        <v>489</v>
      </c>
      <c r="M48" s="348" t="s">
        <v>489</v>
      </c>
    </row>
    <row r="49" spans="2:13" ht="27.75" customHeight="1" x14ac:dyDescent="0.2">
      <c r="B49" s="1188"/>
      <c r="C49" s="1189"/>
      <c r="D49" s="106"/>
      <c r="E49" s="1192" t="s">
        <v>39</v>
      </c>
      <c r="F49" s="1192"/>
      <c r="G49" s="1192"/>
      <c r="H49" s="1193"/>
      <c r="I49" s="346" t="s">
        <v>489</v>
      </c>
      <c r="J49" s="347" t="s">
        <v>489</v>
      </c>
      <c r="K49" s="347" t="s">
        <v>489</v>
      </c>
      <c r="L49" s="347" t="s">
        <v>489</v>
      </c>
      <c r="M49" s="348" t="s">
        <v>489</v>
      </c>
    </row>
    <row r="50" spans="2:13" ht="27.75" customHeight="1" x14ac:dyDescent="0.2">
      <c r="B50" s="1197" t="s">
        <v>40</v>
      </c>
      <c r="C50" s="1198"/>
      <c r="D50" s="109"/>
      <c r="E50" s="1192" t="s">
        <v>41</v>
      </c>
      <c r="F50" s="1192"/>
      <c r="G50" s="1192"/>
      <c r="H50" s="1193"/>
      <c r="I50" s="346">
        <v>10669</v>
      </c>
      <c r="J50" s="347">
        <v>12418</v>
      </c>
      <c r="K50" s="347">
        <v>13542</v>
      </c>
      <c r="L50" s="347">
        <v>14015</v>
      </c>
      <c r="M50" s="348">
        <v>13008</v>
      </c>
    </row>
    <row r="51" spans="2:13" ht="27.75" customHeight="1" x14ac:dyDescent="0.2">
      <c r="B51" s="1186"/>
      <c r="C51" s="1187"/>
      <c r="D51" s="106"/>
      <c r="E51" s="1192" t="s">
        <v>42</v>
      </c>
      <c r="F51" s="1192"/>
      <c r="G51" s="1192"/>
      <c r="H51" s="1193"/>
      <c r="I51" s="346">
        <v>12020</v>
      </c>
      <c r="J51" s="347">
        <v>10472</v>
      </c>
      <c r="K51" s="347">
        <v>10699</v>
      </c>
      <c r="L51" s="347">
        <v>8892</v>
      </c>
      <c r="M51" s="348">
        <v>7367</v>
      </c>
    </row>
    <row r="52" spans="2:13" ht="27.75" customHeight="1" x14ac:dyDescent="0.2">
      <c r="B52" s="1188"/>
      <c r="C52" s="1189"/>
      <c r="D52" s="106"/>
      <c r="E52" s="1192" t="s">
        <v>43</v>
      </c>
      <c r="F52" s="1192"/>
      <c r="G52" s="1192"/>
      <c r="H52" s="1193"/>
      <c r="I52" s="346">
        <v>33117</v>
      </c>
      <c r="J52" s="347">
        <v>31888</v>
      </c>
      <c r="K52" s="347">
        <v>30640</v>
      </c>
      <c r="L52" s="347">
        <v>29984</v>
      </c>
      <c r="M52" s="348">
        <v>29516</v>
      </c>
    </row>
    <row r="53" spans="2:13" ht="27.75" customHeight="1" thickBot="1" x14ac:dyDescent="0.25">
      <c r="B53" s="1199" t="s">
        <v>19</v>
      </c>
      <c r="C53" s="1200"/>
      <c r="D53" s="110"/>
      <c r="E53" s="1201" t="s">
        <v>44</v>
      </c>
      <c r="F53" s="1201"/>
      <c r="G53" s="1201"/>
      <c r="H53" s="1202"/>
      <c r="I53" s="349">
        <v>-2962</v>
      </c>
      <c r="J53" s="350">
        <v>-3457</v>
      </c>
      <c r="K53" s="350">
        <v>-4572</v>
      </c>
      <c r="L53" s="350">
        <v>-2447</v>
      </c>
      <c r="M53" s="351">
        <v>4126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jXAxHEaSp2TwwrbRfporqWRsiD42T4OUk0jfgGZ+8NGP1SCOjLgCslxviuy5xvzS+Sf1BmJrXxwf0tHyHW8uNA==" saltValue="xaS4kiFxa9wu3T7K+c2HP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8"/>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11" t="s">
        <v>46</v>
      </c>
      <c r="D55" s="1211"/>
      <c r="E55" s="1212"/>
      <c r="F55" s="352">
        <v>7031</v>
      </c>
      <c r="G55" s="352">
        <v>6535</v>
      </c>
      <c r="H55" s="353">
        <v>6553</v>
      </c>
    </row>
    <row r="56" spans="2:8" ht="52.5" customHeight="1" x14ac:dyDescent="0.2">
      <c r="B56" s="122"/>
      <c r="C56" s="1213" t="s">
        <v>47</v>
      </c>
      <c r="D56" s="1213"/>
      <c r="E56" s="1214"/>
      <c r="F56" s="354">
        <v>43</v>
      </c>
      <c r="G56" s="354">
        <v>43</v>
      </c>
      <c r="H56" s="355">
        <v>43</v>
      </c>
    </row>
    <row r="57" spans="2:8" ht="53.25" customHeight="1" x14ac:dyDescent="0.2">
      <c r="B57" s="122"/>
      <c r="C57" s="1215" t="s">
        <v>48</v>
      </c>
      <c r="D57" s="1215"/>
      <c r="E57" s="1216"/>
      <c r="F57" s="356">
        <v>5112</v>
      </c>
      <c r="G57" s="356">
        <v>6081</v>
      </c>
      <c r="H57" s="357">
        <v>5726</v>
      </c>
    </row>
    <row r="58" spans="2:8" ht="45.75" customHeight="1" x14ac:dyDescent="0.2">
      <c r="B58" s="123"/>
      <c r="C58" s="1203" t="s">
        <v>555</v>
      </c>
      <c r="D58" s="1204"/>
      <c r="E58" s="1205"/>
      <c r="F58" s="358">
        <v>1602</v>
      </c>
      <c r="G58" s="358">
        <v>1805</v>
      </c>
      <c r="H58" s="359">
        <v>2205</v>
      </c>
    </row>
    <row r="59" spans="2:8" ht="45.75" customHeight="1" x14ac:dyDescent="0.2">
      <c r="B59" s="123"/>
      <c r="C59" s="1203" t="s">
        <v>556</v>
      </c>
      <c r="D59" s="1204"/>
      <c r="E59" s="1205"/>
      <c r="F59" s="358" t="s">
        <v>560</v>
      </c>
      <c r="G59" s="358">
        <v>1184</v>
      </c>
      <c r="H59" s="359">
        <v>1107</v>
      </c>
    </row>
    <row r="60" spans="2:8" ht="45.75" customHeight="1" x14ac:dyDescent="0.2">
      <c r="B60" s="123"/>
      <c r="C60" s="1203" t="s">
        <v>557</v>
      </c>
      <c r="D60" s="1204"/>
      <c r="E60" s="1205"/>
      <c r="F60" s="358">
        <v>601</v>
      </c>
      <c r="G60" s="358">
        <v>602</v>
      </c>
      <c r="H60" s="359">
        <v>605</v>
      </c>
    </row>
    <row r="61" spans="2:8" ht="45.75" customHeight="1" x14ac:dyDescent="0.2">
      <c r="B61" s="123"/>
      <c r="C61" s="1203" t="s">
        <v>558</v>
      </c>
      <c r="D61" s="1204"/>
      <c r="E61" s="1205"/>
      <c r="F61" s="358">
        <v>364</v>
      </c>
      <c r="G61" s="358">
        <v>748</v>
      </c>
      <c r="H61" s="359">
        <v>594</v>
      </c>
    </row>
    <row r="62" spans="2:8" ht="45.75" customHeight="1" thickBot="1" x14ac:dyDescent="0.25">
      <c r="B62" s="124"/>
      <c r="C62" s="1206" t="s">
        <v>559</v>
      </c>
      <c r="D62" s="1207"/>
      <c r="E62" s="1208"/>
      <c r="F62" s="360">
        <v>345</v>
      </c>
      <c r="G62" s="360">
        <v>456</v>
      </c>
      <c r="H62" s="361">
        <v>329</v>
      </c>
    </row>
    <row r="63" spans="2:8" ht="52.5" customHeight="1" thickBot="1" x14ac:dyDescent="0.25">
      <c r="B63" s="125"/>
      <c r="C63" s="1209" t="s">
        <v>49</v>
      </c>
      <c r="D63" s="1209"/>
      <c r="E63" s="1210"/>
      <c r="F63" s="362">
        <v>12186</v>
      </c>
      <c r="G63" s="362">
        <v>12659</v>
      </c>
      <c r="H63" s="363">
        <v>12322</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sheetData>
  <sheetProtection algorithmName="SHA-512" hashValue="YAlmhdzUW9FEsRqenNLrA36HBFF4gwF4jBn9iB0HIclSypJzI7MbPzjFLX4mEw0l2l8hw1qLuOaCmJ1nKECziQ==" saltValue="8VqnxHzkp0R3ETe0zrZW3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50201</v>
      </c>
      <c r="E3" s="144"/>
      <c r="F3" s="145">
        <v>60285</v>
      </c>
      <c r="G3" s="146"/>
      <c r="H3" s="147"/>
    </row>
    <row r="4" spans="1:8" x14ac:dyDescent="0.2">
      <c r="A4" s="148"/>
      <c r="B4" s="149"/>
      <c r="C4" s="150"/>
      <c r="D4" s="151">
        <v>32780</v>
      </c>
      <c r="E4" s="152"/>
      <c r="F4" s="153">
        <v>36445</v>
      </c>
      <c r="G4" s="154"/>
      <c r="H4" s="155"/>
    </row>
    <row r="5" spans="1:8" x14ac:dyDescent="0.2">
      <c r="A5" s="136" t="s">
        <v>521</v>
      </c>
      <c r="B5" s="141"/>
      <c r="C5" s="142"/>
      <c r="D5" s="143">
        <v>52250</v>
      </c>
      <c r="E5" s="144"/>
      <c r="F5" s="145">
        <v>52714</v>
      </c>
      <c r="G5" s="146"/>
      <c r="H5" s="147"/>
    </row>
    <row r="6" spans="1:8" x14ac:dyDescent="0.2">
      <c r="A6" s="148"/>
      <c r="B6" s="149"/>
      <c r="C6" s="150"/>
      <c r="D6" s="151">
        <v>35479</v>
      </c>
      <c r="E6" s="152"/>
      <c r="F6" s="153">
        <v>29032</v>
      </c>
      <c r="G6" s="154"/>
      <c r="H6" s="155"/>
    </row>
    <row r="7" spans="1:8" x14ac:dyDescent="0.2">
      <c r="A7" s="136" t="s">
        <v>522</v>
      </c>
      <c r="B7" s="141"/>
      <c r="C7" s="142"/>
      <c r="D7" s="143">
        <v>41371</v>
      </c>
      <c r="E7" s="144"/>
      <c r="F7" s="145">
        <v>46001</v>
      </c>
      <c r="G7" s="146"/>
      <c r="H7" s="147"/>
    </row>
    <row r="8" spans="1:8" x14ac:dyDescent="0.2">
      <c r="A8" s="148"/>
      <c r="B8" s="149"/>
      <c r="C8" s="150"/>
      <c r="D8" s="151">
        <v>27683</v>
      </c>
      <c r="E8" s="152"/>
      <c r="F8" s="153">
        <v>27974</v>
      </c>
      <c r="G8" s="154"/>
      <c r="H8" s="155"/>
    </row>
    <row r="9" spans="1:8" x14ac:dyDescent="0.2">
      <c r="A9" s="136" t="s">
        <v>523</v>
      </c>
      <c r="B9" s="141"/>
      <c r="C9" s="142"/>
      <c r="D9" s="143">
        <v>42303</v>
      </c>
      <c r="E9" s="144"/>
      <c r="F9" s="145">
        <v>52878</v>
      </c>
      <c r="G9" s="146"/>
      <c r="H9" s="147"/>
    </row>
    <row r="10" spans="1:8" x14ac:dyDescent="0.2">
      <c r="A10" s="148"/>
      <c r="B10" s="149"/>
      <c r="C10" s="150"/>
      <c r="D10" s="151">
        <v>31886</v>
      </c>
      <c r="E10" s="152"/>
      <c r="F10" s="153">
        <v>32136</v>
      </c>
      <c r="G10" s="154"/>
      <c r="H10" s="155"/>
    </row>
    <row r="11" spans="1:8" x14ac:dyDescent="0.2">
      <c r="A11" s="136" t="s">
        <v>524</v>
      </c>
      <c r="B11" s="141"/>
      <c r="C11" s="142"/>
      <c r="D11" s="143">
        <v>88752</v>
      </c>
      <c r="E11" s="144"/>
      <c r="F11" s="145">
        <v>57911</v>
      </c>
      <c r="G11" s="146"/>
      <c r="H11" s="147"/>
    </row>
    <row r="12" spans="1:8" x14ac:dyDescent="0.2">
      <c r="A12" s="148"/>
      <c r="B12" s="149"/>
      <c r="C12" s="156"/>
      <c r="D12" s="151">
        <v>66100</v>
      </c>
      <c r="E12" s="152"/>
      <c r="F12" s="153">
        <v>35132</v>
      </c>
      <c r="G12" s="154"/>
      <c r="H12" s="155"/>
    </row>
    <row r="13" spans="1:8" x14ac:dyDescent="0.2">
      <c r="A13" s="136"/>
      <c r="B13" s="141"/>
      <c r="C13" s="157"/>
      <c r="D13" s="158">
        <v>54975</v>
      </c>
      <c r="E13" s="159"/>
      <c r="F13" s="160">
        <v>53958</v>
      </c>
      <c r="G13" s="161"/>
      <c r="H13" s="147"/>
    </row>
    <row r="14" spans="1:8" x14ac:dyDescent="0.2">
      <c r="A14" s="148"/>
      <c r="B14" s="149"/>
      <c r="C14" s="150"/>
      <c r="D14" s="151">
        <v>38786</v>
      </c>
      <c r="E14" s="152"/>
      <c r="F14" s="153">
        <v>32144</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8.27</v>
      </c>
      <c r="C19" s="162">
        <f>ROUND(VALUE(SUBSTITUTE(実質収支比率等に係る経年分析!G$48,"▲","-")),2)</f>
        <v>10.18</v>
      </c>
      <c r="D19" s="162">
        <f>ROUND(VALUE(SUBSTITUTE(実質収支比率等に係る経年分析!H$48,"▲","-")),2)</f>
        <v>7.9</v>
      </c>
      <c r="E19" s="162">
        <f>ROUND(VALUE(SUBSTITUTE(実質収支比率等に係る経年分析!I$48,"▲","-")),2)</f>
        <v>8.74</v>
      </c>
      <c r="F19" s="162">
        <f>ROUND(VALUE(SUBSTITUTE(実質収支比率等に係る経年分析!J$48,"▲","-")),2)</f>
        <v>7.22</v>
      </c>
    </row>
    <row r="20" spans="1:11" x14ac:dyDescent="0.2">
      <c r="A20" s="162" t="s">
        <v>53</v>
      </c>
      <c r="B20" s="162">
        <f>ROUND(VALUE(SUBSTITUTE(実質収支比率等に係る経年分析!F$47,"▲","-")),2)</f>
        <v>18.23</v>
      </c>
      <c r="C20" s="162">
        <f>ROUND(VALUE(SUBSTITUTE(実質収支比率等に係る経年分析!G$47,"▲","-")),2)</f>
        <v>18.63</v>
      </c>
      <c r="D20" s="162">
        <f>ROUND(VALUE(SUBSTITUTE(実質収支比率等に係る経年分析!H$47,"▲","-")),2)</f>
        <v>18.88</v>
      </c>
      <c r="E20" s="162">
        <f>ROUND(VALUE(SUBSTITUTE(実質収支比率等に係る経年分析!I$47,"▲","-")),2)</f>
        <v>17.170000000000002</v>
      </c>
      <c r="F20" s="162">
        <f>ROUND(VALUE(SUBSTITUTE(実質収支比率等に係る経年分析!J$47,"▲","-")),2)</f>
        <v>16.809999999999999</v>
      </c>
    </row>
    <row r="21" spans="1:11" x14ac:dyDescent="0.2">
      <c r="A21" s="162" t="s">
        <v>54</v>
      </c>
      <c r="B21" s="162">
        <f>IF(ISNUMBER(VALUE(SUBSTITUTE(実質収支比率等に係る経年分析!F$49,"▲","-"))),ROUND(VALUE(SUBSTITUTE(実質収支比率等に係る経年分析!F$49,"▲","-")),2),NA())</f>
        <v>0.67</v>
      </c>
      <c r="C21" s="162">
        <f>IF(ISNUMBER(VALUE(SUBSTITUTE(実質収支比率等に係る経年分析!G$49,"▲","-"))),ROUND(VALUE(SUBSTITUTE(実質収支比率等に係る経年分析!G$49,"▲","-")),2),NA())</f>
        <v>2.5099999999999998</v>
      </c>
      <c r="D21" s="162">
        <f>IF(ISNUMBER(VALUE(SUBSTITUTE(実質収支比率等に係る経年分析!H$49,"▲","-"))),ROUND(VALUE(SUBSTITUTE(実質収支比率等に係る経年分析!H$49,"▲","-")),2),NA())</f>
        <v>-2.41</v>
      </c>
      <c r="E21" s="162">
        <f>IF(ISNUMBER(VALUE(SUBSTITUTE(実質収支比率等に係る経年分析!I$49,"▲","-"))),ROUND(VALUE(SUBSTITUTE(実質収支比率等に係る経年分析!I$49,"▲","-")),2),NA())</f>
        <v>-0.3</v>
      </c>
      <c r="F21" s="162">
        <f>IF(ISNUMBER(VALUE(SUBSTITUTE(実質収支比率等に係る経年分析!J$49,"▲","-"))),ROUND(VALUE(SUBSTITUTE(実質収支比率等に係る経年分析!J$49,"▲","-")),2),NA())</f>
        <v>-1.26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0.04</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0.03</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0.02</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0.04</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0.04</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0.03</v>
      </c>
    </row>
    <row r="30" spans="1:11" x14ac:dyDescent="0.2">
      <c r="A30" s="163" t="str">
        <f>IF(連結実質赤字比率に係る赤字・黒字の構成分析!C$40="",NA(),連結実質赤字比率に係る赤字・黒字の構成分析!C$40)</f>
        <v>渡船事業会計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0.41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0.34</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0.35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0.34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0.35</v>
      </c>
    </row>
    <row r="31" spans="1:11" x14ac:dyDescent="0.2">
      <c r="A31" s="163" t="str">
        <f>IF(連結実質赤字比率に係る赤字・黒字の構成分析!C$39="",NA(),連結実質赤字比率に係る赤字・黒字の構成分析!C$39)</f>
        <v>下水道事業会計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0.35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0.64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0.83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0.83</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1.37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1.28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1.81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1.1599999999999999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1.1000000000000001</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2.0099999999999998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1.28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1.91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1.54</v>
      </c>
    </row>
    <row r="34" spans="1:16" x14ac:dyDescent="0.2">
      <c r="A34" s="163" t="str">
        <f>IF(連結実質赤字比率に係る赤字・黒字の構成分析!C$36="",NA(),連結実質赤字比率に係る赤字・黒字の構成分析!C$36)</f>
        <v>病院事業会計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2.61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5.0999999999999996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6.36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6.77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4.5599999999999996</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8.24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10.15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7.85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8.6999999999999993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7.19</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8.9600000000000009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9.11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9.56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9.44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8.4600000000000009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4085</v>
      </c>
      <c r="E42" s="164"/>
      <c r="F42" s="164"/>
      <c r="G42" s="164">
        <f>'実質公債費比率（分子）の構造'!L$52</f>
        <v>4020</v>
      </c>
      <c r="H42" s="164"/>
      <c r="I42" s="164"/>
      <c r="J42" s="164">
        <f>'実質公債費比率（分子）の構造'!M$52</f>
        <v>4030</v>
      </c>
      <c r="K42" s="164"/>
      <c r="L42" s="164"/>
      <c r="M42" s="164">
        <f>'実質公債費比率（分子）の構造'!N$52</f>
        <v>3912</v>
      </c>
      <c r="N42" s="164"/>
      <c r="O42" s="164"/>
      <c r="P42" s="164">
        <f>'実質公債費比率（分子）の構造'!O$52</f>
        <v>3639</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37</v>
      </c>
      <c r="C45" s="164"/>
      <c r="D45" s="164"/>
      <c r="E45" s="164">
        <f>'実質公債費比率（分子）の構造'!L$49</f>
        <v>37</v>
      </c>
      <c r="F45" s="164"/>
      <c r="G45" s="164"/>
      <c r="H45" s="164">
        <f>'実質公債費比率（分子）の構造'!M$49</f>
        <v>37</v>
      </c>
      <c r="I45" s="164"/>
      <c r="J45" s="164"/>
      <c r="K45" s="164">
        <f>'実質公債費比率（分子）の構造'!N$49</f>
        <v>37</v>
      </c>
      <c r="L45" s="164"/>
      <c r="M45" s="164"/>
      <c r="N45" s="164">
        <f>'実質公債費比率（分子）の構造'!O$49</f>
        <v>37</v>
      </c>
      <c r="O45" s="164"/>
      <c r="P45" s="164"/>
    </row>
    <row r="46" spans="1:16" x14ac:dyDescent="0.2">
      <c r="A46" s="164" t="s">
        <v>64</v>
      </c>
      <c r="B46" s="164">
        <f>'実質公債費比率（分子）の構造'!K$48</f>
        <v>1242</v>
      </c>
      <c r="C46" s="164"/>
      <c r="D46" s="164"/>
      <c r="E46" s="164">
        <f>'実質公債費比率（分子）の構造'!L$48</f>
        <v>1131</v>
      </c>
      <c r="F46" s="164"/>
      <c r="G46" s="164"/>
      <c r="H46" s="164">
        <f>'実質公債費比率（分子）の構造'!M$48</f>
        <v>1105</v>
      </c>
      <c r="I46" s="164"/>
      <c r="J46" s="164"/>
      <c r="K46" s="164">
        <f>'実質公債費比率（分子）の構造'!N$48</f>
        <v>1244</v>
      </c>
      <c r="L46" s="164"/>
      <c r="M46" s="164"/>
      <c r="N46" s="164">
        <f>'実質公債費比率（分子）の構造'!O$48</f>
        <v>1228</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3223</v>
      </c>
      <c r="C49" s="164"/>
      <c r="D49" s="164"/>
      <c r="E49" s="164">
        <f>'実質公債費比率（分子）の構造'!L$45</f>
        <v>3205</v>
      </c>
      <c r="F49" s="164"/>
      <c r="G49" s="164"/>
      <c r="H49" s="164">
        <f>'実質公債費比率（分子）の構造'!M$45</f>
        <v>3388</v>
      </c>
      <c r="I49" s="164"/>
      <c r="J49" s="164"/>
      <c r="K49" s="164">
        <f>'実質公債費比率（分子）の構造'!N$45</f>
        <v>3443</v>
      </c>
      <c r="L49" s="164"/>
      <c r="M49" s="164"/>
      <c r="N49" s="164">
        <f>'実質公債費比率（分子）の構造'!O$45</f>
        <v>3400</v>
      </c>
      <c r="O49" s="164"/>
      <c r="P49" s="164"/>
    </row>
    <row r="50" spans="1:16" x14ac:dyDescent="0.2">
      <c r="A50" s="164" t="s">
        <v>67</v>
      </c>
      <c r="B50" s="164" t="e">
        <f>NA()</f>
        <v>#N/A</v>
      </c>
      <c r="C50" s="164">
        <f>IF(ISNUMBER('実質公債費比率（分子）の構造'!K$53),'実質公債費比率（分子）の構造'!K$53,NA())</f>
        <v>417</v>
      </c>
      <c r="D50" s="164" t="e">
        <f>NA()</f>
        <v>#N/A</v>
      </c>
      <c r="E50" s="164" t="e">
        <f>NA()</f>
        <v>#N/A</v>
      </c>
      <c r="F50" s="164">
        <f>IF(ISNUMBER('実質公債費比率（分子）の構造'!L$53),'実質公債費比率（分子）の構造'!L$53,NA())</f>
        <v>353</v>
      </c>
      <c r="G50" s="164" t="e">
        <f>NA()</f>
        <v>#N/A</v>
      </c>
      <c r="H50" s="164" t="e">
        <f>NA()</f>
        <v>#N/A</v>
      </c>
      <c r="I50" s="164">
        <f>IF(ISNUMBER('実質公債費比率（分子）の構造'!M$53),'実質公債費比率（分子）の構造'!M$53,NA())</f>
        <v>500</v>
      </c>
      <c r="J50" s="164" t="e">
        <f>NA()</f>
        <v>#N/A</v>
      </c>
      <c r="K50" s="164" t="e">
        <f>NA()</f>
        <v>#N/A</v>
      </c>
      <c r="L50" s="164">
        <f>IF(ISNUMBER('実質公債費比率（分子）の構造'!N$53),'実質公債費比率（分子）の構造'!N$53,NA())</f>
        <v>812</v>
      </c>
      <c r="M50" s="164" t="e">
        <f>NA()</f>
        <v>#N/A</v>
      </c>
      <c r="N50" s="164" t="e">
        <f>NA()</f>
        <v>#N/A</v>
      </c>
      <c r="O50" s="164">
        <f>IF(ISNUMBER('実質公債費比率（分子）の構造'!O$53),'実質公債費比率（分子）の構造'!O$53,NA())</f>
        <v>1026</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33117</v>
      </c>
      <c r="E56" s="163"/>
      <c r="F56" s="163"/>
      <c r="G56" s="163">
        <f>'将来負担比率（分子）の構造'!J$52</f>
        <v>31888</v>
      </c>
      <c r="H56" s="163"/>
      <c r="I56" s="163"/>
      <c r="J56" s="163">
        <f>'将来負担比率（分子）の構造'!K$52</f>
        <v>30640</v>
      </c>
      <c r="K56" s="163"/>
      <c r="L56" s="163"/>
      <c r="M56" s="163">
        <f>'将来負担比率（分子）の構造'!L$52</f>
        <v>29984</v>
      </c>
      <c r="N56" s="163"/>
      <c r="O56" s="163"/>
      <c r="P56" s="163">
        <f>'将来負担比率（分子）の構造'!M$52</f>
        <v>29516</v>
      </c>
    </row>
    <row r="57" spans="1:16" x14ac:dyDescent="0.2">
      <c r="A57" s="163" t="s">
        <v>42</v>
      </c>
      <c r="B57" s="163"/>
      <c r="C57" s="163"/>
      <c r="D57" s="163">
        <f>'将来負担比率（分子）の構造'!I$51</f>
        <v>12020</v>
      </c>
      <c r="E57" s="163"/>
      <c r="F57" s="163"/>
      <c r="G57" s="163">
        <f>'将来負担比率（分子）の構造'!J$51</f>
        <v>10472</v>
      </c>
      <c r="H57" s="163"/>
      <c r="I57" s="163"/>
      <c r="J57" s="163">
        <f>'将来負担比率（分子）の構造'!K$51</f>
        <v>10699</v>
      </c>
      <c r="K57" s="163"/>
      <c r="L57" s="163"/>
      <c r="M57" s="163">
        <f>'将来負担比率（分子）の構造'!L$51</f>
        <v>8892</v>
      </c>
      <c r="N57" s="163"/>
      <c r="O57" s="163"/>
      <c r="P57" s="163">
        <f>'将来負担比率（分子）の構造'!M$51</f>
        <v>7367</v>
      </c>
    </row>
    <row r="58" spans="1:16" x14ac:dyDescent="0.2">
      <c r="A58" s="163" t="s">
        <v>41</v>
      </c>
      <c r="B58" s="163"/>
      <c r="C58" s="163"/>
      <c r="D58" s="163">
        <f>'将来負担比率（分子）の構造'!I$50</f>
        <v>10669</v>
      </c>
      <c r="E58" s="163"/>
      <c r="F58" s="163"/>
      <c r="G58" s="163">
        <f>'将来負担比率（分子）の構造'!J$50</f>
        <v>12418</v>
      </c>
      <c r="H58" s="163"/>
      <c r="I58" s="163"/>
      <c r="J58" s="163">
        <f>'将来負担比率（分子）の構造'!K$50</f>
        <v>13542</v>
      </c>
      <c r="K58" s="163"/>
      <c r="L58" s="163"/>
      <c r="M58" s="163">
        <f>'将来負担比率（分子）の構造'!L$50</f>
        <v>14015</v>
      </c>
      <c r="N58" s="163"/>
      <c r="O58" s="163"/>
      <c r="P58" s="163">
        <f>'将来負担比率（分子）の構造'!M$50</f>
        <v>13008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9006</v>
      </c>
      <c r="C62" s="163"/>
      <c r="D62" s="163"/>
      <c r="E62" s="163">
        <f>'将来負担比率（分子）の構造'!J$45</f>
        <v>8425</v>
      </c>
      <c r="F62" s="163"/>
      <c r="G62" s="163"/>
      <c r="H62" s="163">
        <f>'将来負担比率（分子）の構造'!K$45</f>
        <v>8351</v>
      </c>
      <c r="I62" s="163"/>
      <c r="J62" s="163"/>
      <c r="K62" s="163">
        <f>'将来負担比率（分子）の構造'!L$45</f>
        <v>8608</v>
      </c>
      <c r="L62" s="163"/>
      <c r="M62" s="163"/>
      <c r="N62" s="163">
        <f>'将来負担比率（分子）の構造'!M$45</f>
        <v>8826</v>
      </c>
      <c r="O62" s="163"/>
      <c r="P62" s="163"/>
    </row>
    <row r="63" spans="1:16" x14ac:dyDescent="0.2">
      <c r="A63" s="163" t="s">
        <v>34</v>
      </c>
      <c r="B63" s="163">
        <f>'将来負担比率（分子）の構造'!I$44</f>
        <v>457</v>
      </c>
      <c r="C63" s="163"/>
      <c r="D63" s="163"/>
      <c r="E63" s="163">
        <f>'将来負担比率（分子）の構造'!J$44</f>
        <v>427</v>
      </c>
      <c r="F63" s="163"/>
      <c r="G63" s="163"/>
      <c r="H63" s="163">
        <f>'将来負担比率（分子）の構造'!K$44</f>
        <v>397</v>
      </c>
      <c r="I63" s="163"/>
      <c r="J63" s="163"/>
      <c r="K63" s="163">
        <f>'将来負担比率（分子）の構造'!L$44</f>
        <v>366</v>
      </c>
      <c r="L63" s="163"/>
      <c r="M63" s="163"/>
      <c r="N63" s="163">
        <f>'将来負担比率（分子）の構造'!M$44</f>
        <v>342</v>
      </c>
      <c r="O63" s="163"/>
      <c r="P63" s="163"/>
    </row>
    <row r="64" spans="1:16" x14ac:dyDescent="0.2">
      <c r="A64" s="163" t="s">
        <v>33</v>
      </c>
      <c r="B64" s="163">
        <f>'将来負担比率（分子）の構造'!I$43</f>
        <v>12568</v>
      </c>
      <c r="C64" s="163"/>
      <c r="D64" s="163"/>
      <c r="E64" s="163">
        <f>'将来負担比率（分子）の構造'!J$43</f>
        <v>11213</v>
      </c>
      <c r="F64" s="163"/>
      <c r="G64" s="163"/>
      <c r="H64" s="163">
        <f>'将来負担比率（分子）の構造'!K$43</f>
        <v>10499</v>
      </c>
      <c r="I64" s="163"/>
      <c r="J64" s="163"/>
      <c r="K64" s="163">
        <f>'将来負担比率（分子）の構造'!L$43</f>
        <v>10331</v>
      </c>
      <c r="L64" s="163"/>
      <c r="M64" s="163"/>
      <c r="N64" s="163">
        <f>'将来負担比率（分子）の構造'!M$43</f>
        <v>8891</v>
      </c>
      <c r="O64" s="163"/>
      <c r="P64" s="163"/>
    </row>
    <row r="65" spans="1:16" x14ac:dyDescent="0.2">
      <c r="A65" s="163" t="s">
        <v>32</v>
      </c>
      <c r="B65" s="163">
        <f>'将来負担比率（分子）の構造'!I$42</f>
        <v>297</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30514</v>
      </c>
      <c r="C66" s="163"/>
      <c r="D66" s="163"/>
      <c r="E66" s="163">
        <f>'将来負担比率（分子）の構造'!J$41</f>
        <v>31256</v>
      </c>
      <c r="F66" s="163"/>
      <c r="G66" s="163"/>
      <c r="H66" s="163">
        <f>'将来負担比率（分子）の構造'!K$41</f>
        <v>31062</v>
      </c>
      <c r="I66" s="163"/>
      <c r="J66" s="163"/>
      <c r="K66" s="163">
        <f>'将来負担比率（分子）の構造'!L$41</f>
        <v>31140</v>
      </c>
      <c r="L66" s="163"/>
      <c r="M66" s="163"/>
      <c r="N66" s="163">
        <f>'将来負担比率（分子）の構造'!M$41</f>
        <v>35958</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4126</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7031</v>
      </c>
      <c r="C72" s="167">
        <f>基金残高に係る経年分析!G55</f>
        <v>6535</v>
      </c>
      <c r="D72" s="167">
        <f>基金残高に係る経年分析!H55</f>
        <v>6553</v>
      </c>
    </row>
    <row r="73" spans="1:16" x14ac:dyDescent="0.2">
      <c r="A73" s="166" t="s">
        <v>74</v>
      </c>
      <c r="B73" s="167">
        <f>基金残高に係る経年分析!F56</f>
        <v>43</v>
      </c>
      <c r="C73" s="167">
        <f>基金残高に係る経年分析!G56</f>
        <v>43</v>
      </c>
      <c r="D73" s="167">
        <f>基金残高に係る経年分析!H56</f>
        <v>43</v>
      </c>
    </row>
    <row r="74" spans="1:16" x14ac:dyDescent="0.2">
      <c r="A74" s="166" t="s">
        <v>75</v>
      </c>
      <c r="B74" s="167">
        <f>基金残高に係る経年分析!F57</f>
        <v>5112</v>
      </c>
      <c r="C74" s="167">
        <f>基金残高に係る経年分析!G57</f>
        <v>6081</v>
      </c>
      <c r="D74" s="167">
        <f>基金残高に係る経年分析!H57</f>
        <v>5726</v>
      </c>
    </row>
  </sheetData>
  <sheetProtection algorithmName="SHA-512" hashValue="GCGS+G3/fv/InD9F5UUsOdoIWHJPAtL4vNVPMe08UyonAanXd5Vaf0B0Ia+M39/921UY/qieGqnNqNMgBvkfTQ==" saltValue="zhItxjDoASCJcRnWLt2h7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31419191</v>
      </c>
      <c r="S5" s="613"/>
      <c r="T5" s="613"/>
      <c r="U5" s="613"/>
      <c r="V5" s="613"/>
      <c r="W5" s="613"/>
      <c r="X5" s="613"/>
      <c r="Y5" s="614"/>
      <c r="Z5" s="615">
        <v>40</v>
      </c>
      <c r="AA5" s="615"/>
      <c r="AB5" s="615"/>
      <c r="AC5" s="615"/>
      <c r="AD5" s="616">
        <v>29659706</v>
      </c>
      <c r="AE5" s="616"/>
      <c r="AF5" s="616"/>
      <c r="AG5" s="616"/>
      <c r="AH5" s="616"/>
      <c r="AI5" s="616"/>
      <c r="AJ5" s="616"/>
      <c r="AK5" s="616"/>
      <c r="AL5" s="617">
        <v>73.7</v>
      </c>
      <c r="AM5" s="618"/>
      <c r="AN5" s="618"/>
      <c r="AO5" s="619"/>
      <c r="AP5" s="609" t="s">
        <v>216</v>
      </c>
      <c r="AQ5" s="610"/>
      <c r="AR5" s="610"/>
      <c r="AS5" s="610"/>
      <c r="AT5" s="610"/>
      <c r="AU5" s="610"/>
      <c r="AV5" s="610"/>
      <c r="AW5" s="610"/>
      <c r="AX5" s="610"/>
      <c r="AY5" s="610"/>
      <c r="AZ5" s="610"/>
      <c r="BA5" s="610"/>
      <c r="BB5" s="610"/>
      <c r="BC5" s="610"/>
      <c r="BD5" s="610"/>
      <c r="BE5" s="610"/>
      <c r="BF5" s="611"/>
      <c r="BG5" s="623">
        <v>29647682</v>
      </c>
      <c r="BH5" s="624"/>
      <c r="BI5" s="624"/>
      <c r="BJ5" s="624"/>
      <c r="BK5" s="624"/>
      <c r="BL5" s="624"/>
      <c r="BM5" s="624"/>
      <c r="BN5" s="625"/>
      <c r="BO5" s="626">
        <v>94.4</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625769</v>
      </c>
      <c r="S6" s="624"/>
      <c r="T6" s="624"/>
      <c r="U6" s="624"/>
      <c r="V6" s="624"/>
      <c r="W6" s="624"/>
      <c r="X6" s="624"/>
      <c r="Y6" s="625"/>
      <c r="Z6" s="626">
        <v>0.8</v>
      </c>
      <c r="AA6" s="626"/>
      <c r="AB6" s="626"/>
      <c r="AC6" s="626"/>
      <c r="AD6" s="627">
        <v>625769</v>
      </c>
      <c r="AE6" s="627"/>
      <c r="AF6" s="627"/>
      <c r="AG6" s="627"/>
      <c r="AH6" s="627"/>
      <c r="AI6" s="627"/>
      <c r="AJ6" s="627"/>
      <c r="AK6" s="627"/>
      <c r="AL6" s="628">
        <v>1.6</v>
      </c>
      <c r="AM6" s="629"/>
      <c r="AN6" s="629"/>
      <c r="AO6" s="630"/>
      <c r="AP6" s="620" t="s">
        <v>221</v>
      </c>
      <c r="AQ6" s="621"/>
      <c r="AR6" s="621"/>
      <c r="AS6" s="621"/>
      <c r="AT6" s="621"/>
      <c r="AU6" s="621"/>
      <c r="AV6" s="621"/>
      <c r="AW6" s="621"/>
      <c r="AX6" s="621"/>
      <c r="AY6" s="621"/>
      <c r="AZ6" s="621"/>
      <c r="BA6" s="621"/>
      <c r="BB6" s="621"/>
      <c r="BC6" s="621"/>
      <c r="BD6" s="621"/>
      <c r="BE6" s="621"/>
      <c r="BF6" s="622"/>
      <c r="BG6" s="623">
        <v>29647682</v>
      </c>
      <c r="BH6" s="624"/>
      <c r="BI6" s="624"/>
      <c r="BJ6" s="624"/>
      <c r="BK6" s="624"/>
      <c r="BL6" s="624"/>
      <c r="BM6" s="624"/>
      <c r="BN6" s="625"/>
      <c r="BO6" s="626">
        <v>94.4</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389768</v>
      </c>
      <c r="CS6" s="624"/>
      <c r="CT6" s="624"/>
      <c r="CU6" s="624"/>
      <c r="CV6" s="624"/>
      <c r="CW6" s="624"/>
      <c r="CX6" s="624"/>
      <c r="CY6" s="625"/>
      <c r="CZ6" s="617">
        <v>0.5</v>
      </c>
      <c r="DA6" s="618"/>
      <c r="DB6" s="618"/>
      <c r="DC6" s="634"/>
      <c r="DD6" s="632">
        <v>7227</v>
      </c>
      <c r="DE6" s="624"/>
      <c r="DF6" s="624"/>
      <c r="DG6" s="624"/>
      <c r="DH6" s="624"/>
      <c r="DI6" s="624"/>
      <c r="DJ6" s="624"/>
      <c r="DK6" s="624"/>
      <c r="DL6" s="624"/>
      <c r="DM6" s="624"/>
      <c r="DN6" s="624"/>
      <c r="DO6" s="624"/>
      <c r="DP6" s="625"/>
      <c r="DQ6" s="632">
        <v>382541</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16201</v>
      </c>
      <c r="S7" s="624"/>
      <c r="T7" s="624"/>
      <c r="U7" s="624"/>
      <c r="V7" s="624"/>
      <c r="W7" s="624"/>
      <c r="X7" s="624"/>
      <c r="Y7" s="625"/>
      <c r="Z7" s="626">
        <v>0</v>
      </c>
      <c r="AA7" s="626"/>
      <c r="AB7" s="626"/>
      <c r="AC7" s="626"/>
      <c r="AD7" s="627">
        <v>16201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12485824</v>
      </c>
      <c r="BH7" s="624"/>
      <c r="BI7" s="624"/>
      <c r="BJ7" s="624"/>
      <c r="BK7" s="624"/>
      <c r="BL7" s="624"/>
      <c r="BM7" s="624"/>
      <c r="BN7" s="625"/>
      <c r="BO7" s="626">
        <v>39.700000000000003</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9363254</v>
      </c>
      <c r="CS7" s="624"/>
      <c r="CT7" s="624"/>
      <c r="CU7" s="624"/>
      <c r="CV7" s="624"/>
      <c r="CW7" s="624"/>
      <c r="CX7" s="624"/>
      <c r="CY7" s="625"/>
      <c r="CZ7" s="626">
        <v>12.4</v>
      </c>
      <c r="DA7" s="626"/>
      <c r="DB7" s="626"/>
      <c r="DC7" s="626"/>
      <c r="DD7" s="632">
        <v>2606180</v>
      </c>
      <c r="DE7" s="624"/>
      <c r="DF7" s="624"/>
      <c r="DG7" s="624"/>
      <c r="DH7" s="624"/>
      <c r="DI7" s="624"/>
      <c r="DJ7" s="624"/>
      <c r="DK7" s="624"/>
      <c r="DL7" s="624"/>
      <c r="DM7" s="624"/>
      <c r="DN7" s="624"/>
      <c r="DO7" s="624"/>
      <c r="DP7" s="625"/>
      <c r="DQ7" s="632">
        <v>6015024</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331394</v>
      </c>
      <c r="S8" s="624"/>
      <c r="T8" s="624"/>
      <c r="U8" s="624"/>
      <c r="V8" s="624"/>
      <c r="W8" s="624"/>
      <c r="X8" s="624"/>
      <c r="Y8" s="625"/>
      <c r="Z8" s="626">
        <v>0.4</v>
      </c>
      <c r="AA8" s="626"/>
      <c r="AB8" s="626"/>
      <c r="AC8" s="626"/>
      <c r="AD8" s="627">
        <v>331394</v>
      </c>
      <c r="AE8" s="627"/>
      <c r="AF8" s="627"/>
      <c r="AG8" s="627"/>
      <c r="AH8" s="627"/>
      <c r="AI8" s="627"/>
      <c r="AJ8" s="627"/>
      <c r="AK8" s="627"/>
      <c r="AL8" s="628">
        <v>0.8</v>
      </c>
      <c r="AM8" s="629"/>
      <c r="AN8" s="629"/>
      <c r="AO8" s="630"/>
      <c r="AP8" s="620" t="s">
        <v>227</v>
      </c>
      <c r="AQ8" s="621"/>
      <c r="AR8" s="621"/>
      <c r="AS8" s="621"/>
      <c r="AT8" s="621"/>
      <c r="AU8" s="621"/>
      <c r="AV8" s="621"/>
      <c r="AW8" s="621"/>
      <c r="AX8" s="621"/>
      <c r="AY8" s="621"/>
      <c r="AZ8" s="621"/>
      <c r="BA8" s="621"/>
      <c r="BB8" s="621"/>
      <c r="BC8" s="621"/>
      <c r="BD8" s="621"/>
      <c r="BE8" s="621"/>
      <c r="BF8" s="622"/>
      <c r="BG8" s="623">
        <v>285118</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29461423</v>
      </c>
      <c r="CS8" s="624"/>
      <c r="CT8" s="624"/>
      <c r="CU8" s="624"/>
      <c r="CV8" s="624"/>
      <c r="CW8" s="624"/>
      <c r="CX8" s="624"/>
      <c r="CY8" s="625"/>
      <c r="CZ8" s="626">
        <v>39</v>
      </c>
      <c r="DA8" s="626"/>
      <c r="DB8" s="626"/>
      <c r="DC8" s="626"/>
      <c r="DD8" s="632">
        <v>2376506</v>
      </c>
      <c r="DE8" s="624"/>
      <c r="DF8" s="624"/>
      <c r="DG8" s="624"/>
      <c r="DH8" s="624"/>
      <c r="DI8" s="624"/>
      <c r="DJ8" s="624"/>
      <c r="DK8" s="624"/>
      <c r="DL8" s="624"/>
      <c r="DM8" s="624"/>
      <c r="DN8" s="624"/>
      <c r="DO8" s="624"/>
      <c r="DP8" s="625"/>
      <c r="DQ8" s="632">
        <v>15970472</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438630</v>
      </c>
      <c r="S9" s="624"/>
      <c r="T9" s="624"/>
      <c r="U9" s="624"/>
      <c r="V9" s="624"/>
      <c r="W9" s="624"/>
      <c r="X9" s="624"/>
      <c r="Y9" s="625"/>
      <c r="Z9" s="626">
        <v>0.6</v>
      </c>
      <c r="AA9" s="626"/>
      <c r="AB9" s="626"/>
      <c r="AC9" s="626"/>
      <c r="AD9" s="627">
        <v>438630</v>
      </c>
      <c r="AE9" s="627"/>
      <c r="AF9" s="627"/>
      <c r="AG9" s="627"/>
      <c r="AH9" s="627"/>
      <c r="AI9" s="627"/>
      <c r="AJ9" s="627"/>
      <c r="AK9" s="627"/>
      <c r="AL9" s="628">
        <v>1.1000000000000001</v>
      </c>
      <c r="AM9" s="629"/>
      <c r="AN9" s="629"/>
      <c r="AO9" s="630"/>
      <c r="AP9" s="620" t="s">
        <v>230</v>
      </c>
      <c r="AQ9" s="621"/>
      <c r="AR9" s="621"/>
      <c r="AS9" s="621"/>
      <c r="AT9" s="621"/>
      <c r="AU9" s="621"/>
      <c r="AV9" s="621"/>
      <c r="AW9" s="621"/>
      <c r="AX9" s="621"/>
      <c r="AY9" s="621"/>
      <c r="AZ9" s="621"/>
      <c r="BA9" s="621"/>
      <c r="BB9" s="621"/>
      <c r="BC9" s="621"/>
      <c r="BD9" s="621"/>
      <c r="BE9" s="621"/>
      <c r="BF9" s="622"/>
      <c r="BG9" s="623">
        <v>10142539</v>
      </c>
      <c r="BH9" s="624"/>
      <c r="BI9" s="624"/>
      <c r="BJ9" s="624"/>
      <c r="BK9" s="624"/>
      <c r="BL9" s="624"/>
      <c r="BM9" s="624"/>
      <c r="BN9" s="625"/>
      <c r="BO9" s="626">
        <v>32.299999999999997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9340463</v>
      </c>
      <c r="CS9" s="624"/>
      <c r="CT9" s="624"/>
      <c r="CU9" s="624"/>
      <c r="CV9" s="624"/>
      <c r="CW9" s="624"/>
      <c r="CX9" s="624"/>
      <c r="CY9" s="625"/>
      <c r="CZ9" s="626">
        <v>12.4</v>
      </c>
      <c r="DA9" s="626"/>
      <c r="DB9" s="626"/>
      <c r="DC9" s="626"/>
      <c r="DD9" s="632">
        <v>1744485</v>
      </c>
      <c r="DE9" s="624"/>
      <c r="DF9" s="624"/>
      <c r="DG9" s="624"/>
      <c r="DH9" s="624"/>
      <c r="DI9" s="624"/>
      <c r="DJ9" s="624"/>
      <c r="DK9" s="624"/>
      <c r="DL9" s="624"/>
      <c r="DM9" s="624"/>
      <c r="DN9" s="624"/>
      <c r="DO9" s="624"/>
      <c r="DP9" s="625"/>
      <c r="DQ9" s="632">
        <v>6872687</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348045</v>
      </c>
      <c r="BH10" s="624"/>
      <c r="BI10" s="624"/>
      <c r="BJ10" s="624"/>
      <c r="BK10" s="624"/>
      <c r="BL10" s="624"/>
      <c r="BM10" s="624"/>
      <c r="BN10" s="625"/>
      <c r="BO10" s="626">
        <v>1.1000000000000001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55206</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45486</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4491437</v>
      </c>
      <c r="S11" s="624"/>
      <c r="T11" s="624"/>
      <c r="U11" s="624"/>
      <c r="V11" s="624"/>
      <c r="W11" s="624"/>
      <c r="X11" s="624"/>
      <c r="Y11" s="625"/>
      <c r="Z11" s="628">
        <v>5.7</v>
      </c>
      <c r="AA11" s="629"/>
      <c r="AB11" s="629"/>
      <c r="AC11" s="635"/>
      <c r="AD11" s="632">
        <v>4491437</v>
      </c>
      <c r="AE11" s="624"/>
      <c r="AF11" s="624"/>
      <c r="AG11" s="624"/>
      <c r="AH11" s="624"/>
      <c r="AI11" s="624"/>
      <c r="AJ11" s="624"/>
      <c r="AK11" s="625"/>
      <c r="AL11" s="628">
        <v>11.2</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1710122</v>
      </c>
      <c r="BH11" s="624"/>
      <c r="BI11" s="624"/>
      <c r="BJ11" s="624"/>
      <c r="BK11" s="624"/>
      <c r="BL11" s="624"/>
      <c r="BM11" s="624"/>
      <c r="BN11" s="625"/>
      <c r="BO11" s="626">
        <v>5.4</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1577032</v>
      </c>
      <c r="CS11" s="624"/>
      <c r="CT11" s="624"/>
      <c r="CU11" s="624"/>
      <c r="CV11" s="624"/>
      <c r="CW11" s="624"/>
      <c r="CX11" s="624"/>
      <c r="CY11" s="625"/>
      <c r="CZ11" s="626">
        <v>2.1</v>
      </c>
      <c r="DA11" s="626"/>
      <c r="DB11" s="626"/>
      <c r="DC11" s="626"/>
      <c r="DD11" s="632">
        <v>747543</v>
      </c>
      <c r="DE11" s="624"/>
      <c r="DF11" s="624"/>
      <c r="DG11" s="624"/>
      <c r="DH11" s="624"/>
      <c r="DI11" s="624"/>
      <c r="DJ11" s="624"/>
      <c r="DK11" s="624"/>
      <c r="DL11" s="624"/>
      <c r="DM11" s="624"/>
      <c r="DN11" s="624"/>
      <c r="DO11" s="624"/>
      <c r="DP11" s="625"/>
      <c r="DQ11" s="632">
        <v>702271</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27878</v>
      </c>
      <c r="S12" s="624"/>
      <c r="T12" s="624"/>
      <c r="U12" s="624"/>
      <c r="V12" s="624"/>
      <c r="W12" s="624"/>
      <c r="X12" s="624"/>
      <c r="Y12" s="625"/>
      <c r="Z12" s="626">
        <v>0</v>
      </c>
      <c r="AA12" s="626"/>
      <c r="AB12" s="626"/>
      <c r="AC12" s="626"/>
      <c r="AD12" s="627">
        <v>27878</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15474839</v>
      </c>
      <c r="BH12" s="624"/>
      <c r="BI12" s="624"/>
      <c r="BJ12" s="624"/>
      <c r="BK12" s="624"/>
      <c r="BL12" s="624"/>
      <c r="BM12" s="624"/>
      <c r="BN12" s="625"/>
      <c r="BO12" s="626">
        <v>49.3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1359600</v>
      </c>
      <c r="CS12" s="624"/>
      <c r="CT12" s="624"/>
      <c r="CU12" s="624"/>
      <c r="CV12" s="624"/>
      <c r="CW12" s="624"/>
      <c r="CX12" s="624"/>
      <c r="CY12" s="625"/>
      <c r="CZ12" s="626">
        <v>1.8</v>
      </c>
      <c r="DA12" s="626"/>
      <c r="DB12" s="626"/>
      <c r="DC12" s="626"/>
      <c r="DD12" s="632">
        <v>4668</v>
      </c>
      <c r="DE12" s="624"/>
      <c r="DF12" s="624"/>
      <c r="DG12" s="624"/>
      <c r="DH12" s="624"/>
      <c r="DI12" s="624"/>
      <c r="DJ12" s="624"/>
      <c r="DK12" s="624"/>
      <c r="DL12" s="624"/>
      <c r="DM12" s="624"/>
      <c r="DN12" s="624"/>
      <c r="DO12" s="624"/>
      <c r="DP12" s="625"/>
      <c r="DQ12" s="632">
        <v>707265</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v>9160</v>
      </c>
      <c r="S13" s="624"/>
      <c r="T13" s="624"/>
      <c r="U13" s="624"/>
      <c r="V13" s="624"/>
      <c r="W13" s="624"/>
      <c r="X13" s="624"/>
      <c r="Y13" s="625"/>
      <c r="Z13" s="626">
        <v>0</v>
      </c>
      <c r="AA13" s="626"/>
      <c r="AB13" s="626"/>
      <c r="AC13" s="626"/>
      <c r="AD13" s="627">
        <v>9160</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15439780</v>
      </c>
      <c r="BH13" s="624"/>
      <c r="BI13" s="624"/>
      <c r="BJ13" s="624"/>
      <c r="BK13" s="624"/>
      <c r="BL13" s="624"/>
      <c r="BM13" s="624"/>
      <c r="BN13" s="625"/>
      <c r="BO13" s="626">
        <v>49.1</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4983101</v>
      </c>
      <c r="CS13" s="624"/>
      <c r="CT13" s="624"/>
      <c r="CU13" s="624"/>
      <c r="CV13" s="624"/>
      <c r="CW13" s="624"/>
      <c r="CX13" s="624"/>
      <c r="CY13" s="625"/>
      <c r="CZ13" s="626">
        <v>6.6</v>
      </c>
      <c r="DA13" s="626"/>
      <c r="DB13" s="626"/>
      <c r="DC13" s="626"/>
      <c r="DD13" s="632">
        <v>2205489</v>
      </c>
      <c r="DE13" s="624"/>
      <c r="DF13" s="624"/>
      <c r="DG13" s="624"/>
      <c r="DH13" s="624"/>
      <c r="DI13" s="624"/>
      <c r="DJ13" s="624"/>
      <c r="DK13" s="624"/>
      <c r="DL13" s="624"/>
      <c r="DM13" s="624"/>
      <c r="DN13" s="624"/>
      <c r="DO13" s="624"/>
      <c r="DP13" s="625"/>
      <c r="DQ13" s="632">
        <v>3837820</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607629</v>
      </c>
      <c r="BH14" s="624"/>
      <c r="BI14" s="624"/>
      <c r="BJ14" s="624"/>
      <c r="BK14" s="624"/>
      <c r="BL14" s="624"/>
      <c r="BM14" s="624"/>
      <c r="BN14" s="625"/>
      <c r="BO14" s="626">
        <v>1.9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3870715</v>
      </c>
      <c r="CS14" s="624"/>
      <c r="CT14" s="624"/>
      <c r="CU14" s="624"/>
      <c r="CV14" s="624"/>
      <c r="CW14" s="624"/>
      <c r="CX14" s="624"/>
      <c r="CY14" s="625"/>
      <c r="CZ14" s="626">
        <v>5.0999999999999996</v>
      </c>
      <c r="DA14" s="626"/>
      <c r="DB14" s="626"/>
      <c r="DC14" s="626"/>
      <c r="DD14" s="632">
        <v>1741923</v>
      </c>
      <c r="DE14" s="624"/>
      <c r="DF14" s="624"/>
      <c r="DG14" s="624"/>
      <c r="DH14" s="624"/>
      <c r="DI14" s="624"/>
      <c r="DJ14" s="624"/>
      <c r="DK14" s="624"/>
      <c r="DL14" s="624"/>
      <c r="DM14" s="624"/>
      <c r="DN14" s="624"/>
      <c r="DO14" s="624"/>
      <c r="DP14" s="625"/>
      <c r="DQ14" s="632">
        <v>2347542</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178590</v>
      </c>
      <c r="S15" s="624"/>
      <c r="T15" s="624"/>
      <c r="U15" s="624"/>
      <c r="V15" s="624"/>
      <c r="W15" s="624"/>
      <c r="X15" s="624"/>
      <c r="Y15" s="625"/>
      <c r="Z15" s="626">
        <v>0.2</v>
      </c>
      <c r="AA15" s="626"/>
      <c r="AB15" s="626"/>
      <c r="AC15" s="626"/>
      <c r="AD15" s="627">
        <v>178590</v>
      </c>
      <c r="AE15" s="627"/>
      <c r="AF15" s="627"/>
      <c r="AG15" s="627"/>
      <c r="AH15" s="627"/>
      <c r="AI15" s="627"/>
      <c r="AJ15" s="627"/>
      <c r="AK15" s="627"/>
      <c r="AL15" s="628">
        <v>0.4</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1077473</v>
      </c>
      <c r="BH15" s="624"/>
      <c r="BI15" s="624"/>
      <c r="BJ15" s="624"/>
      <c r="BK15" s="624"/>
      <c r="BL15" s="624"/>
      <c r="BM15" s="624"/>
      <c r="BN15" s="625"/>
      <c r="BO15" s="626">
        <v>3.4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11617128</v>
      </c>
      <c r="CS15" s="624"/>
      <c r="CT15" s="624"/>
      <c r="CU15" s="624"/>
      <c r="CV15" s="624"/>
      <c r="CW15" s="624"/>
      <c r="CX15" s="624"/>
      <c r="CY15" s="625"/>
      <c r="CZ15" s="626">
        <v>15.4</v>
      </c>
      <c r="DA15" s="626"/>
      <c r="DB15" s="626"/>
      <c r="DC15" s="626"/>
      <c r="DD15" s="632">
        <v>3611998</v>
      </c>
      <c r="DE15" s="624"/>
      <c r="DF15" s="624"/>
      <c r="DG15" s="624"/>
      <c r="DH15" s="624"/>
      <c r="DI15" s="624"/>
      <c r="DJ15" s="624"/>
      <c r="DK15" s="624"/>
      <c r="DL15" s="624"/>
      <c r="DM15" s="624"/>
      <c r="DN15" s="624"/>
      <c r="DO15" s="624"/>
      <c r="DP15" s="625"/>
      <c r="DQ15" s="632">
        <v>6581986</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824731</v>
      </c>
      <c r="S16" s="624"/>
      <c r="T16" s="624"/>
      <c r="U16" s="624"/>
      <c r="V16" s="624"/>
      <c r="W16" s="624"/>
      <c r="X16" s="624"/>
      <c r="Y16" s="625"/>
      <c r="Z16" s="626">
        <v>1.1000000000000001</v>
      </c>
      <c r="AA16" s="626"/>
      <c r="AB16" s="626"/>
      <c r="AC16" s="626"/>
      <c r="AD16" s="627">
        <v>824731</v>
      </c>
      <c r="AE16" s="627"/>
      <c r="AF16" s="627"/>
      <c r="AG16" s="627"/>
      <c r="AH16" s="627"/>
      <c r="AI16" s="627"/>
      <c r="AJ16" s="627"/>
      <c r="AK16" s="627"/>
      <c r="AL16" s="628">
        <v>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1917</v>
      </c>
      <c r="BH16" s="624"/>
      <c r="BI16" s="624"/>
      <c r="BJ16" s="624"/>
      <c r="BK16" s="624"/>
      <c r="BL16" s="624"/>
      <c r="BM16" s="624"/>
      <c r="BN16" s="625"/>
      <c r="BO16" s="626">
        <v>0</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26407</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19584</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1127013</v>
      </c>
      <c r="S17" s="624"/>
      <c r="T17" s="624"/>
      <c r="U17" s="624"/>
      <c r="V17" s="624"/>
      <c r="W17" s="624"/>
      <c r="X17" s="624"/>
      <c r="Y17" s="625"/>
      <c r="Z17" s="626">
        <v>1.4</v>
      </c>
      <c r="AA17" s="626"/>
      <c r="AB17" s="626"/>
      <c r="AC17" s="626"/>
      <c r="AD17" s="627">
        <v>1127013</v>
      </c>
      <c r="AE17" s="627"/>
      <c r="AF17" s="627"/>
      <c r="AG17" s="627"/>
      <c r="AH17" s="627"/>
      <c r="AI17" s="627"/>
      <c r="AJ17" s="627"/>
      <c r="AK17" s="627"/>
      <c r="AL17" s="628">
        <v>2.8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3400996</v>
      </c>
      <c r="CS17" s="624"/>
      <c r="CT17" s="624"/>
      <c r="CU17" s="624"/>
      <c r="CV17" s="624"/>
      <c r="CW17" s="624"/>
      <c r="CX17" s="624"/>
      <c r="CY17" s="625"/>
      <c r="CZ17" s="626">
        <v>4.5</v>
      </c>
      <c r="DA17" s="626"/>
      <c r="DB17" s="626"/>
      <c r="DC17" s="626"/>
      <c r="DD17" s="632" t="s">
        <v>122</v>
      </c>
      <c r="DE17" s="624"/>
      <c r="DF17" s="624"/>
      <c r="DG17" s="624"/>
      <c r="DH17" s="624"/>
      <c r="DI17" s="624"/>
      <c r="DJ17" s="624"/>
      <c r="DK17" s="624"/>
      <c r="DL17" s="624"/>
      <c r="DM17" s="624"/>
      <c r="DN17" s="624"/>
      <c r="DO17" s="624"/>
      <c r="DP17" s="625"/>
      <c r="DQ17" s="632">
        <v>3302133</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235713</v>
      </c>
      <c r="S18" s="624"/>
      <c r="T18" s="624"/>
      <c r="U18" s="624"/>
      <c r="V18" s="624"/>
      <c r="W18" s="624"/>
      <c r="X18" s="624"/>
      <c r="Y18" s="625"/>
      <c r="Z18" s="626">
        <v>0.3</v>
      </c>
      <c r="AA18" s="626"/>
      <c r="AB18" s="626"/>
      <c r="AC18" s="626"/>
      <c r="AD18" s="627">
        <v>235713</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840</v>
      </c>
      <c r="CS18" s="624"/>
      <c r="CT18" s="624"/>
      <c r="CU18" s="624"/>
      <c r="CV18" s="624"/>
      <c r="CW18" s="624"/>
      <c r="CX18" s="624"/>
      <c r="CY18" s="625"/>
      <c r="CZ18" s="626">
        <v>0</v>
      </c>
      <c r="DA18" s="626"/>
      <c r="DB18" s="626"/>
      <c r="DC18" s="626"/>
      <c r="DD18" s="632" t="s">
        <v>122</v>
      </c>
      <c r="DE18" s="624"/>
      <c r="DF18" s="624"/>
      <c r="DG18" s="624"/>
      <c r="DH18" s="624"/>
      <c r="DI18" s="624"/>
      <c r="DJ18" s="624"/>
      <c r="DK18" s="624"/>
      <c r="DL18" s="624"/>
      <c r="DM18" s="624"/>
      <c r="DN18" s="624"/>
      <c r="DO18" s="624"/>
      <c r="DP18" s="625"/>
      <c r="DQ18" s="632">
        <v>840</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820283</v>
      </c>
      <c r="S19" s="624"/>
      <c r="T19" s="624"/>
      <c r="U19" s="624"/>
      <c r="V19" s="624"/>
      <c r="W19" s="624"/>
      <c r="X19" s="624"/>
      <c r="Y19" s="625"/>
      <c r="Z19" s="626">
        <v>1</v>
      </c>
      <c r="AA19" s="626"/>
      <c r="AB19" s="626"/>
      <c r="AC19" s="626"/>
      <c r="AD19" s="627">
        <v>820283</v>
      </c>
      <c r="AE19" s="627"/>
      <c r="AF19" s="627"/>
      <c r="AG19" s="627"/>
      <c r="AH19" s="627"/>
      <c r="AI19" s="627"/>
      <c r="AJ19" s="627"/>
      <c r="AK19" s="627"/>
      <c r="AL19" s="628">
        <v>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1771509</v>
      </c>
      <c r="BH19" s="624"/>
      <c r="BI19" s="624"/>
      <c r="BJ19" s="624"/>
      <c r="BK19" s="624"/>
      <c r="BL19" s="624"/>
      <c r="BM19" s="624"/>
      <c r="BN19" s="625"/>
      <c r="BO19" s="626">
        <v>5.6</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71017</v>
      </c>
      <c r="S20" s="624"/>
      <c r="T20" s="624"/>
      <c r="U20" s="624"/>
      <c r="V20" s="624"/>
      <c r="W20" s="624"/>
      <c r="X20" s="624"/>
      <c r="Y20" s="625"/>
      <c r="Z20" s="626">
        <v>0.1</v>
      </c>
      <c r="AA20" s="626"/>
      <c r="AB20" s="626"/>
      <c r="AC20" s="626"/>
      <c r="AD20" s="627">
        <v>71017</v>
      </c>
      <c r="AE20" s="627"/>
      <c r="AF20" s="627"/>
      <c r="AG20" s="627"/>
      <c r="AH20" s="627"/>
      <c r="AI20" s="627"/>
      <c r="AJ20" s="627"/>
      <c r="AK20" s="627"/>
      <c r="AL20" s="628">
        <v>0.2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1771509</v>
      </c>
      <c r="BH20" s="624"/>
      <c r="BI20" s="624"/>
      <c r="BJ20" s="624"/>
      <c r="BK20" s="624"/>
      <c r="BL20" s="624"/>
      <c r="BM20" s="624"/>
      <c r="BN20" s="625"/>
      <c r="BO20" s="626">
        <v>5.6</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75445933</v>
      </c>
      <c r="CS20" s="624"/>
      <c r="CT20" s="624"/>
      <c r="CU20" s="624"/>
      <c r="CV20" s="624"/>
      <c r="CW20" s="624"/>
      <c r="CX20" s="624"/>
      <c r="CY20" s="625"/>
      <c r="CZ20" s="626">
        <v>100</v>
      </c>
      <c r="DA20" s="626"/>
      <c r="DB20" s="626"/>
      <c r="DC20" s="626"/>
      <c r="DD20" s="632">
        <v>15046019</v>
      </c>
      <c r="DE20" s="624"/>
      <c r="DF20" s="624"/>
      <c r="DG20" s="624"/>
      <c r="DH20" s="624"/>
      <c r="DI20" s="624"/>
      <c r="DJ20" s="624"/>
      <c r="DK20" s="624"/>
      <c r="DL20" s="624"/>
      <c r="DM20" s="624"/>
      <c r="DN20" s="624"/>
      <c r="DO20" s="624"/>
      <c r="DP20" s="625"/>
      <c r="DQ20" s="632">
        <v>46785651</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2719099</v>
      </c>
      <c r="S21" s="624"/>
      <c r="T21" s="624"/>
      <c r="U21" s="624"/>
      <c r="V21" s="624"/>
      <c r="W21" s="624"/>
      <c r="X21" s="624"/>
      <c r="Y21" s="625"/>
      <c r="Z21" s="626">
        <v>3.5</v>
      </c>
      <c r="AA21" s="626"/>
      <c r="AB21" s="626"/>
      <c r="AC21" s="626"/>
      <c r="AD21" s="627">
        <v>2366346</v>
      </c>
      <c r="AE21" s="627"/>
      <c r="AF21" s="627"/>
      <c r="AG21" s="627"/>
      <c r="AH21" s="627"/>
      <c r="AI21" s="627"/>
      <c r="AJ21" s="627"/>
      <c r="AK21" s="627"/>
      <c r="AL21" s="628">
        <v>5.9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12024</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2366346</v>
      </c>
      <c r="S22" s="624"/>
      <c r="T22" s="624"/>
      <c r="U22" s="624"/>
      <c r="V22" s="624"/>
      <c r="W22" s="624"/>
      <c r="X22" s="624"/>
      <c r="Y22" s="625"/>
      <c r="Z22" s="626">
        <v>3</v>
      </c>
      <c r="AA22" s="626"/>
      <c r="AB22" s="626"/>
      <c r="AC22" s="626"/>
      <c r="AD22" s="627">
        <v>2366346</v>
      </c>
      <c r="AE22" s="627"/>
      <c r="AF22" s="627"/>
      <c r="AG22" s="627"/>
      <c r="AH22" s="627"/>
      <c r="AI22" s="627"/>
      <c r="AJ22" s="627"/>
      <c r="AK22" s="627"/>
      <c r="AL22" s="628">
        <v>5.9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352753</v>
      </c>
      <c r="S23" s="624"/>
      <c r="T23" s="624"/>
      <c r="U23" s="624"/>
      <c r="V23" s="624"/>
      <c r="W23" s="624"/>
      <c r="X23" s="624"/>
      <c r="Y23" s="625"/>
      <c r="Z23" s="626">
        <v>0.4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1759485</v>
      </c>
      <c r="BH23" s="624"/>
      <c r="BI23" s="624"/>
      <c r="BJ23" s="624"/>
      <c r="BK23" s="624"/>
      <c r="BL23" s="624"/>
      <c r="BM23" s="624"/>
      <c r="BN23" s="625"/>
      <c r="BO23" s="626">
        <v>5.6</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32106610</v>
      </c>
      <c r="CS24" s="613"/>
      <c r="CT24" s="613"/>
      <c r="CU24" s="613"/>
      <c r="CV24" s="613"/>
      <c r="CW24" s="613"/>
      <c r="CX24" s="613"/>
      <c r="CY24" s="614"/>
      <c r="CZ24" s="617">
        <v>42.6</v>
      </c>
      <c r="DA24" s="618"/>
      <c r="DB24" s="618"/>
      <c r="DC24" s="634"/>
      <c r="DD24" s="653">
        <v>21712859</v>
      </c>
      <c r="DE24" s="613"/>
      <c r="DF24" s="613"/>
      <c r="DG24" s="613"/>
      <c r="DH24" s="613"/>
      <c r="DI24" s="613"/>
      <c r="DJ24" s="613"/>
      <c r="DK24" s="614"/>
      <c r="DL24" s="653">
        <v>19433011</v>
      </c>
      <c r="DM24" s="613"/>
      <c r="DN24" s="613"/>
      <c r="DO24" s="613"/>
      <c r="DP24" s="613"/>
      <c r="DQ24" s="613"/>
      <c r="DR24" s="613"/>
      <c r="DS24" s="613"/>
      <c r="DT24" s="613"/>
      <c r="DU24" s="613"/>
      <c r="DV24" s="614"/>
      <c r="DW24" s="617">
        <v>48.2</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42209093</v>
      </c>
      <c r="S25" s="624"/>
      <c r="T25" s="624"/>
      <c r="U25" s="624"/>
      <c r="V25" s="624"/>
      <c r="W25" s="624"/>
      <c r="X25" s="624"/>
      <c r="Y25" s="625"/>
      <c r="Z25" s="626">
        <v>53.8</v>
      </c>
      <c r="AA25" s="626"/>
      <c r="AB25" s="626"/>
      <c r="AC25" s="626"/>
      <c r="AD25" s="627">
        <v>40096855</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12290823</v>
      </c>
      <c r="CS25" s="656"/>
      <c r="CT25" s="656"/>
      <c r="CU25" s="656"/>
      <c r="CV25" s="656"/>
      <c r="CW25" s="656"/>
      <c r="CX25" s="656"/>
      <c r="CY25" s="657"/>
      <c r="CZ25" s="628">
        <v>16.3</v>
      </c>
      <c r="DA25" s="654"/>
      <c r="DB25" s="654"/>
      <c r="DC25" s="658"/>
      <c r="DD25" s="632">
        <v>11151278</v>
      </c>
      <c r="DE25" s="656"/>
      <c r="DF25" s="656"/>
      <c r="DG25" s="656"/>
      <c r="DH25" s="656"/>
      <c r="DI25" s="656"/>
      <c r="DJ25" s="656"/>
      <c r="DK25" s="657"/>
      <c r="DL25" s="632">
        <v>11059626</v>
      </c>
      <c r="DM25" s="656"/>
      <c r="DN25" s="656"/>
      <c r="DO25" s="656"/>
      <c r="DP25" s="656"/>
      <c r="DQ25" s="656"/>
      <c r="DR25" s="656"/>
      <c r="DS25" s="656"/>
      <c r="DT25" s="656"/>
      <c r="DU25" s="656"/>
      <c r="DV25" s="657"/>
      <c r="DW25" s="628">
        <v>27.4</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18434</v>
      </c>
      <c r="S26" s="624"/>
      <c r="T26" s="624"/>
      <c r="U26" s="624"/>
      <c r="V26" s="624"/>
      <c r="W26" s="624"/>
      <c r="X26" s="624"/>
      <c r="Y26" s="625"/>
      <c r="Z26" s="626">
        <v>0</v>
      </c>
      <c r="AA26" s="626"/>
      <c r="AB26" s="626"/>
      <c r="AC26" s="626"/>
      <c r="AD26" s="627">
        <v>18434</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6986038</v>
      </c>
      <c r="CS26" s="624"/>
      <c r="CT26" s="624"/>
      <c r="CU26" s="624"/>
      <c r="CV26" s="624"/>
      <c r="CW26" s="624"/>
      <c r="CX26" s="624"/>
      <c r="CY26" s="625"/>
      <c r="CZ26" s="628">
        <v>9.3000000000000007</v>
      </c>
      <c r="DA26" s="654"/>
      <c r="DB26" s="654"/>
      <c r="DC26" s="658"/>
      <c r="DD26" s="632">
        <v>6453284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175968</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31419191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16414791</v>
      </c>
      <c r="CS27" s="656"/>
      <c r="CT27" s="656"/>
      <c r="CU27" s="656"/>
      <c r="CV27" s="656"/>
      <c r="CW27" s="656"/>
      <c r="CX27" s="656"/>
      <c r="CY27" s="657"/>
      <c r="CZ27" s="628">
        <v>21.8</v>
      </c>
      <c r="DA27" s="654"/>
      <c r="DB27" s="654"/>
      <c r="DC27" s="658"/>
      <c r="DD27" s="632">
        <v>7259448</v>
      </c>
      <c r="DE27" s="656"/>
      <c r="DF27" s="656"/>
      <c r="DG27" s="656"/>
      <c r="DH27" s="656"/>
      <c r="DI27" s="656"/>
      <c r="DJ27" s="656"/>
      <c r="DK27" s="657"/>
      <c r="DL27" s="632">
        <v>5071252</v>
      </c>
      <c r="DM27" s="656"/>
      <c r="DN27" s="656"/>
      <c r="DO27" s="656"/>
      <c r="DP27" s="656"/>
      <c r="DQ27" s="656"/>
      <c r="DR27" s="656"/>
      <c r="DS27" s="656"/>
      <c r="DT27" s="656"/>
      <c r="DU27" s="656"/>
      <c r="DV27" s="657"/>
      <c r="DW27" s="628">
        <v>12.6</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594870</v>
      </c>
      <c r="S28" s="624"/>
      <c r="T28" s="624"/>
      <c r="U28" s="624"/>
      <c r="V28" s="624"/>
      <c r="W28" s="624"/>
      <c r="X28" s="624"/>
      <c r="Y28" s="625"/>
      <c r="Z28" s="626">
        <v>0.8</v>
      </c>
      <c r="AA28" s="626"/>
      <c r="AB28" s="626"/>
      <c r="AC28" s="626"/>
      <c r="AD28" s="627">
        <v>82033</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3400996</v>
      </c>
      <c r="CS28" s="624"/>
      <c r="CT28" s="624"/>
      <c r="CU28" s="624"/>
      <c r="CV28" s="624"/>
      <c r="CW28" s="624"/>
      <c r="CX28" s="624"/>
      <c r="CY28" s="625"/>
      <c r="CZ28" s="628">
        <v>4.5</v>
      </c>
      <c r="DA28" s="654"/>
      <c r="DB28" s="654"/>
      <c r="DC28" s="658"/>
      <c r="DD28" s="632">
        <v>3302133</v>
      </c>
      <c r="DE28" s="624"/>
      <c r="DF28" s="624"/>
      <c r="DG28" s="624"/>
      <c r="DH28" s="624"/>
      <c r="DI28" s="624"/>
      <c r="DJ28" s="624"/>
      <c r="DK28" s="625"/>
      <c r="DL28" s="632">
        <v>3302133</v>
      </c>
      <c r="DM28" s="624"/>
      <c r="DN28" s="624"/>
      <c r="DO28" s="624"/>
      <c r="DP28" s="624"/>
      <c r="DQ28" s="624"/>
      <c r="DR28" s="624"/>
      <c r="DS28" s="624"/>
      <c r="DT28" s="624"/>
      <c r="DU28" s="624"/>
      <c r="DV28" s="625"/>
      <c r="DW28" s="628">
        <v>8.1999999999999993</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378783</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3399802</v>
      </c>
      <c r="CS29" s="656"/>
      <c r="CT29" s="656"/>
      <c r="CU29" s="656"/>
      <c r="CV29" s="656"/>
      <c r="CW29" s="656"/>
      <c r="CX29" s="656"/>
      <c r="CY29" s="657"/>
      <c r="CZ29" s="628">
        <v>4.5</v>
      </c>
      <c r="DA29" s="654"/>
      <c r="DB29" s="654"/>
      <c r="DC29" s="658"/>
      <c r="DD29" s="632">
        <v>3300939</v>
      </c>
      <c r="DE29" s="656"/>
      <c r="DF29" s="656"/>
      <c r="DG29" s="656"/>
      <c r="DH29" s="656"/>
      <c r="DI29" s="656"/>
      <c r="DJ29" s="656"/>
      <c r="DK29" s="657"/>
      <c r="DL29" s="632">
        <v>3300939</v>
      </c>
      <c r="DM29" s="656"/>
      <c r="DN29" s="656"/>
      <c r="DO29" s="656"/>
      <c r="DP29" s="656"/>
      <c r="DQ29" s="656"/>
      <c r="DR29" s="656"/>
      <c r="DS29" s="656"/>
      <c r="DT29" s="656"/>
      <c r="DU29" s="656"/>
      <c r="DV29" s="657"/>
      <c r="DW29" s="628">
        <v>8.1999999999999993</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11605917</v>
      </c>
      <c r="S30" s="624"/>
      <c r="T30" s="624"/>
      <c r="U30" s="624"/>
      <c r="V30" s="624"/>
      <c r="W30" s="624"/>
      <c r="X30" s="624"/>
      <c r="Y30" s="625"/>
      <c r="Z30" s="626">
        <v>14.8</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3240510</v>
      </c>
      <c r="CS30" s="624"/>
      <c r="CT30" s="624"/>
      <c r="CU30" s="624"/>
      <c r="CV30" s="624"/>
      <c r="CW30" s="624"/>
      <c r="CX30" s="624"/>
      <c r="CY30" s="625"/>
      <c r="CZ30" s="628">
        <v>4.3</v>
      </c>
      <c r="DA30" s="654"/>
      <c r="DB30" s="654"/>
      <c r="DC30" s="658"/>
      <c r="DD30" s="632">
        <v>3143062</v>
      </c>
      <c r="DE30" s="624"/>
      <c r="DF30" s="624"/>
      <c r="DG30" s="624"/>
      <c r="DH30" s="624"/>
      <c r="DI30" s="624"/>
      <c r="DJ30" s="624"/>
      <c r="DK30" s="625"/>
      <c r="DL30" s="632">
        <v>3143062</v>
      </c>
      <c r="DM30" s="624"/>
      <c r="DN30" s="624"/>
      <c r="DO30" s="624"/>
      <c r="DP30" s="624"/>
      <c r="DQ30" s="624"/>
      <c r="DR30" s="624"/>
      <c r="DS30" s="624"/>
      <c r="DT30" s="624"/>
      <c r="DU30" s="624"/>
      <c r="DV30" s="625"/>
      <c r="DW30" s="628">
        <v>7.8</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99.6</v>
      </c>
      <c r="BH31" s="667"/>
      <c r="BI31" s="667"/>
      <c r="BJ31" s="667"/>
      <c r="BK31" s="667"/>
      <c r="BL31" s="667"/>
      <c r="BM31" s="618">
        <v>98.8</v>
      </c>
      <c r="BN31" s="667"/>
      <c r="BO31" s="667"/>
      <c r="BP31" s="667"/>
      <c r="BQ31" s="668"/>
      <c r="BR31" s="679">
        <v>99.6</v>
      </c>
      <c r="BS31" s="667"/>
      <c r="BT31" s="667"/>
      <c r="BU31" s="667"/>
      <c r="BV31" s="667"/>
      <c r="BW31" s="667"/>
      <c r="BX31" s="618">
        <v>98.7</v>
      </c>
      <c r="BY31" s="667"/>
      <c r="BZ31" s="667"/>
      <c r="CA31" s="667"/>
      <c r="CB31" s="668"/>
      <c r="CD31" s="661"/>
      <c r="CE31" s="662"/>
      <c r="CF31" s="620" t="s">
        <v>300</v>
      </c>
      <c r="CG31" s="621"/>
      <c r="CH31" s="621"/>
      <c r="CI31" s="621"/>
      <c r="CJ31" s="621"/>
      <c r="CK31" s="621"/>
      <c r="CL31" s="621"/>
      <c r="CM31" s="621"/>
      <c r="CN31" s="621"/>
      <c r="CO31" s="621"/>
      <c r="CP31" s="621"/>
      <c r="CQ31" s="622"/>
      <c r="CR31" s="623">
        <v>159292</v>
      </c>
      <c r="CS31" s="656"/>
      <c r="CT31" s="656"/>
      <c r="CU31" s="656"/>
      <c r="CV31" s="656"/>
      <c r="CW31" s="656"/>
      <c r="CX31" s="656"/>
      <c r="CY31" s="657"/>
      <c r="CZ31" s="628">
        <v>0.2</v>
      </c>
      <c r="DA31" s="654"/>
      <c r="DB31" s="654"/>
      <c r="DC31" s="658"/>
      <c r="DD31" s="632">
        <v>157877</v>
      </c>
      <c r="DE31" s="656"/>
      <c r="DF31" s="656"/>
      <c r="DG31" s="656"/>
      <c r="DH31" s="656"/>
      <c r="DI31" s="656"/>
      <c r="DJ31" s="656"/>
      <c r="DK31" s="657"/>
      <c r="DL31" s="632">
        <v>157877</v>
      </c>
      <c r="DM31" s="656"/>
      <c r="DN31" s="656"/>
      <c r="DO31" s="656"/>
      <c r="DP31" s="656"/>
      <c r="DQ31" s="656"/>
      <c r="DR31" s="656"/>
      <c r="DS31" s="656"/>
      <c r="DT31" s="656"/>
      <c r="DU31" s="656"/>
      <c r="DV31" s="657"/>
      <c r="DW31" s="628">
        <v>0.4</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4622724</v>
      </c>
      <c r="S32" s="624"/>
      <c r="T32" s="624"/>
      <c r="U32" s="624"/>
      <c r="V32" s="624"/>
      <c r="W32" s="624"/>
      <c r="X32" s="624"/>
      <c r="Y32" s="625"/>
      <c r="Z32" s="626">
        <v>5.9</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99.4</v>
      </c>
      <c r="BH32" s="656"/>
      <c r="BI32" s="656"/>
      <c r="BJ32" s="656"/>
      <c r="BK32" s="656"/>
      <c r="BL32" s="656"/>
      <c r="BM32" s="629">
        <v>98.2</v>
      </c>
      <c r="BN32" s="656"/>
      <c r="BO32" s="656"/>
      <c r="BP32" s="656"/>
      <c r="BQ32" s="678"/>
      <c r="BR32" s="680">
        <v>99.4</v>
      </c>
      <c r="BS32" s="656"/>
      <c r="BT32" s="656"/>
      <c r="BU32" s="656"/>
      <c r="BV32" s="656"/>
      <c r="BW32" s="656"/>
      <c r="BX32" s="629">
        <v>98</v>
      </c>
      <c r="BY32" s="656"/>
      <c r="BZ32" s="656"/>
      <c r="CA32" s="656"/>
      <c r="CB32" s="678"/>
      <c r="CD32" s="663"/>
      <c r="CE32" s="664"/>
      <c r="CF32" s="620" t="s">
        <v>304</v>
      </c>
      <c r="CG32" s="621"/>
      <c r="CH32" s="621"/>
      <c r="CI32" s="621"/>
      <c r="CJ32" s="621"/>
      <c r="CK32" s="621"/>
      <c r="CL32" s="621"/>
      <c r="CM32" s="621"/>
      <c r="CN32" s="621"/>
      <c r="CO32" s="621"/>
      <c r="CP32" s="621"/>
      <c r="CQ32" s="622"/>
      <c r="CR32" s="623">
        <v>1194</v>
      </c>
      <c r="CS32" s="624"/>
      <c r="CT32" s="624"/>
      <c r="CU32" s="624"/>
      <c r="CV32" s="624"/>
      <c r="CW32" s="624"/>
      <c r="CX32" s="624"/>
      <c r="CY32" s="625"/>
      <c r="CZ32" s="628">
        <v>0</v>
      </c>
      <c r="DA32" s="654"/>
      <c r="DB32" s="654"/>
      <c r="DC32" s="658"/>
      <c r="DD32" s="632">
        <v>1194</v>
      </c>
      <c r="DE32" s="624"/>
      <c r="DF32" s="624"/>
      <c r="DG32" s="624"/>
      <c r="DH32" s="624"/>
      <c r="DI32" s="624"/>
      <c r="DJ32" s="624"/>
      <c r="DK32" s="625"/>
      <c r="DL32" s="632">
        <v>1194</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350698</v>
      </c>
      <c r="S33" s="624"/>
      <c r="T33" s="624"/>
      <c r="U33" s="624"/>
      <c r="V33" s="624"/>
      <c r="W33" s="624"/>
      <c r="X33" s="624"/>
      <c r="Y33" s="625"/>
      <c r="Z33" s="626">
        <v>0.4</v>
      </c>
      <c r="AA33" s="626"/>
      <c r="AB33" s="626"/>
      <c r="AC33" s="626"/>
      <c r="AD33" s="627">
        <v>34917</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99.8</v>
      </c>
      <c r="BH33" s="682"/>
      <c r="BI33" s="682"/>
      <c r="BJ33" s="682"/>
      <c r="BK33" s="682"/>
      <c r="BL33" s="682"/>
      <c r="BM33" s="683">
        <v>99.3</v>
      </c>
      <c r="BN33" s="682"/>
      <c r="BO33" s="682"/>
      <c r="BP33" s="682"/>
      <c r="BQ33" s="684"/>
      <c r="BR33" s="681">
        <v>99.7</v>
      </c>
      <c r="BS33" s="682"/>
      <c r="BT33" s="682"/>
      <c r="BU33" s="682"/>
      <c r="BV33" s="682"/>
      <c r="BW33" s="682"/>
      <c r="BX33" s="683">
        <v>99.2</v>
      </c>
      <c r="BY33" s="682"/>
      <c r="BZ33" s="682"/>
      <c r="CA33" s="682"/>
      <c r="CB33" s="684"/>
      <c r="CD33" s="620" t="s">
        <v>307</v>
      </c>
      <c r="CE33" s="621"/>
      <c r="CF33" s="621"/>
      <c r="CG33" s="621"/>
      <c r="CH33" s="621"/>
      <c r="CI33" s="621"/>
      <c r="CJ33" s="621"/>
      <c r="CK33" s="621"/>
      <c r="CL33" s="621"/>
      <c r="CM33" s="621"/>
      <c r="CN33" s="621"/>
      <c r="CO33" s="621"/>
      <c r="CP33" s="621"/>
      <c r="CQ33" s="622"/>
      <c r="CR33" s="623">
        <v>28266897</v>
      </c>
      <c r="CS33" s="656"/>
      <c r="CT33" s="656"/>
      <c r="CU33" s="656"/>
      <c r="CV33" s="656"/>
      <c r="CW33" s="656"/>
      <c r="CX33" s="656"/>
      <c r="CY33" s="657"/>
      <c r="CZ33" s="628">
        <v>37.5</v>
      </c>
      <c r="DA33" s="654"/>
      <c r="DB33" s="654"/>
      <c r="DC33" s="658"/>
      <c r="DD33" s="632">
        <v>22230709</v>
      </c>
      <c r="DE33" s="656"/>
      <c r="DF33" s="656"/>
      <c r="DG33" s="656"/>
      <c r="DH33" s="656"/>
      <c r="DI33" s="656"/>
      <c r="DJ33" s="656"/>
      <c r="DK33" s="657"/>
      <c r="DL33" s="632">
        <v>17975788</v>
      </c>
      <c r="DM33" s="656"/>
      <c r="DN33" s="656"/>
      <c r="DO33" s="656"/>
      <c r="DP33" s="656"/>
      <c r="DQ33" s="656"/>
      <c r="DR33" s="656"/>
      <c r="DS33" s="656"/>
      <c r="DT33" s="656"/>
      <c r="DU33" s="656"/>
      <c r="DV33" s="657"/>
      <c r="DW33" s="628">
        <v>44.6</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2098081</v>
      </c>
      <c r="S34" s="624"/>
      <c r="T34" s="624"/>
      <c r="U34" s="624"/>
      <c r="V34" s="624"/>
      <c r="W34" s="624"/>
      <c r="X34" s="624"/>
      <c r="Y34" s="625"/>
      <c r="Z34" s="626">
        <v>2.7</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13394561</v>
      </c>
      <c r="CS34" s="624"/>
      <c r="CT34" s="624"/>
      <c r="CU34" s="624"/>
      <c r="CV34" s="624"/>
      <c r="CW34" s="624"/>
      <c r="CX34" s="624"/>
      <c r="CY34" s="625"/>
      <c r="CZ34" s="628">
        <v>17.8</v>
      </c>
      <c r="DA34" s="654"/>
      <c r="DB34" s="654"/>
      <c r="DC34" s="658"/>
      <c r="DD34" s="632">
        <v>10253611</v>
      </c>
      <c r="DE34" s="624"/>
      <c r="DF34" s="624"/>
      <c r="DG34" s="624"/>
      <c r="DH34" s="624"/>
      <c r="DI34" s="624"/>
      <c r="DJ34" s="624"/>
      <c r="DK34" s="625"/>
      <c r="DL34" s="632">
        <v>9579890</v>
      </c>
      <c r="DM34" s="624"/>
      <c r="DN34" s="624"/>
      <c r="DO34" s="624"/>
      <c r="DP34" s="624"/>
      <c r="DQ34" s="624"/>
      <c r="DR34" s="624"/>
      <c r="DS34" s="624"/>
      <c r="DT34" s="624"/>
      <c r="DU34" s="624"/>
      <c r="DV34" s="625"/>
      <c r="DW34" s="628">
        <v>23.8</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1903976</v>
      </c>
      <c r="S35" s="624"/>
      <c r="T35" s="624"/>
      <c r="U35" s="624"/>
      <c r="V35" s="624"/>
      <c r="W35" s="624"/>
      <c r="X35" s="624"/>
      <c r="Y35" s="625"/>
      <c r="Z35" s="626">
        <v>2.4</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785523</v>
      </c>
      <c r="CS35" s="656"/>
      <c r="CT35" s="656"/>
      <c r="CU35" s="656"/>
      <c r="CV35" s="656"/>
      <c r="CW35" s="656"/>
      <c r="CX35" s="656"/>
      <c r="CY35" s="657"/>
      <c r="CZ35" s="628">
        <v>1</v>
      </c>
      <c r="DA35" s="654"/>
      <c r="DB35" s="654"/>
      <c r="DC35" s="658"/>
      <c r="DD35" s="632">
        <v>768501</v>
      </c>
      <c r="DE35" s="656"/>
      <c r="DF35" s="656"/>
      <c r="DG35" s="656"/>
      <c r="DH35" s="656"/>
      <c r="DI35" s="656"/>
      <c r="DJ35" s="656"/>
      <c r="DK35" s="657"/>
      <c r="DL35" s="632">
        <v>768501</v>
      </c>
      <c r="DM35" s="656"/>
      <c r="DN35" s="656"/>
      <c r="DO35" s="656"/>
      <c r="DP35" s="656"/>
      <c r="DQ35" s="656"/>
      <c r="DR35" s="656"/>
      <c r="DS35" s="656"/>
      <c r="DT35" s="656"/>
      <c r="DU35" s="656"/>
      <c r="DV35" s="657"/>
      <c r="DW35" s="628">
        <v>1.9</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3636304</v>
      </c>
      <c r="S36" s="624"/>
      <c r="T36" s="624"/>
      <c r="U36" s="624"/>
      <c r="V36" s="624"/>
      <c r="W36" s="624"/>
      <c r="X36" s="624"/>
      <c r="Y36" s="625"/>
      <c r="Z36" s="626">
        <v>4.5999999999999996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8927850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432675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5434856</v>
      </c>
      <c r="CS36" s="624"/>
      <c r="CT36" s="624"/>
      <c r="CU36" s="624"/>
      <c r="CV36" s="624"/>
      <c r="CW36" s="624"/>
      <c r="CX36" s="624"/>
      <c r="CY36" s="625"/>
      <c r="CZ36" s="628">
        <v>7.2</v>
      </c>
      <c r="DA36" s="654"/>
      <c r="DB36" s="654"/>
      <c r="DC36" s="658"/>
      <c r="DD36" s="632">
        <v>4538875</v>
      </c>
      <c r="DE36" s="624"/>
      <c r="DF36" s="624"/>
      <c r="DG36" s="624"/>
      <c r="DH36" s="624"/>
      <c r="DI36" s="624"/>
      <c r="DJ36" s="624"/>
      <c r="DK36" s="625"/>
      <c r="DL36" s="632">
        <v>3207032</v>
      </c>
      <c r="DM36" s="624"/>
      <c r="DN36" s="624"/>
      <c r="DO36" s="624"/>
      <c r="DP36" s="624"/>
      <c r="DQ36" s="624"/>
      <c r="DR36" s="624"/>
      <c r="DS36" s="624"/>
      <c r="DT36" s="624"/>
      <c r="DU36" s="624"/>
      <c r="DV36" s="625"/>
      <c r="DW36" s="628">
        <v>8</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2842038</v>
      </c>
      <c r="S37" s="624"/>
      <c r="T37" s="624"/>
      <c r="U37" s="624"/>
      <c r="V37" s="624"/>
      <c r="W37" s="624"/>
      <c r="X37" s="624"/>
      <c r="Y37" s="625"/>
      <c r="Z37" s="626">
        <v>3.6</v>
      </c>
      <c r="AA37" s="626"/>
      <c r="AB37" s="626"/>
      <c r="AC37" s="626"/>
      <c r="AD37" s="627">
        <v>4903</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1958873</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382934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40305</v>
      </c>
      <c r="CS37" s="656"/>
      <c r="CT37" s="656"/>
      <c r="CU37" s="656"/>
      <c r="CV37" s="656"/>
      <c r="CW37" s="656"/>
      <c r="CX37" s="656"/>
      <c r="CY37" s="657"/>
      <c r="CZ37" s="628">
        <v>0.1</v>
      </c>
      <c r="DA37" s="654"/>
      <c r="DB37" s="654"/>
      <c r="DC37" s="658"/>
      <c r="DD37" s="632">
        <v>40305</v>
      </c>
      <c r="DE37" s="656"/>
      <c r="DF37" s="656"/>
      <c r="DG37" s="656"/>
      <c r="DH37" s="656"/>
      <c r="DI37" s="656"/>
      <c r="DJ37" s="656"/>
      <c r="DK37" s="657"/>
      <c r="DL37" s="632">
        <v>40305</v>
      </c>
      <c r="DM37" s="656"/>
      <c r="DN37" s="656"/>
      <c r="DO37" s="656"/>
      <c r="DP37" s="656"/>
      <c r="DQ37" s="656"/>
      <c r="DR37" s="656"/>
      <c r="DS37" s="656"/>
      <c r="DT37" s="656"/>
      <c r="DU37" s="656"/>
      <c r="DV37" s="657"/>
      <c r="DW37" s="628">
        <v>0.1</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8058966</v>
      </c>
      <c r="S38" s="624"/>
      <c r="T38" s="624"/>
      <c r="U38" s="624"/>
      <c r="V38" s="624"/>
      <c r="W38" s="624"/>
      <c r="X38" s="624"/>
      <c r="Y38" s="625"/>
      <c r="Z38" s="626">
        <v>10.3</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1684641</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19026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5257238</v>
      </c>
      <c r="CS38" s="624"/>
      <c r="CT38" s="624"/>
      <c r="CU38" s="624"/>
      <c r="CV38" s="624"/>
      <c r="CW38" s="624"/>
      <c r="CX38" s="624"/>
      <c r="CY38" s="625"/>
      <c r="CZ38" s="628">
        <v>7</v>
      </c>
      <c r="DA38" s="654"/>
      <c r="DB38" s="654"/>
      <c r="DC38" s="658"/>
      <c r="DD38" s="632">
        <v>4391739</v>
      </c>
      <c r="DE38" s="624"/>
      <c r="DF38" s="624"/>
      <c r="DG38" s="624"/>
      <c r="DH38" s="624"/>
      <c r="DI38" s="624"/>
      <c r="DJ38" s="624"/>
      <c r="DK38" s="625"/>
      <c r="DL38" s="632">
        <v>4030029</v>
      </c>
      <c r="DM38" s="624"/>
      <c r="DN38" s="624"/>
      <c r="DO38" s="624"/>
      <c r="DP38" s="624"/>
      <c r="DQ38" s="624"/>
      <c r="DR38" s="624"/>
      <c r="DS38" s="624"/>
      <c r="DT38" s="624"/>
      <c r="DU38" s="624"/>
      <c r="DV38" s="625"/>
      <c r="DW38" s="628">
        <v>10</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26258</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29978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1564359</v>
      </c>
      <c r="CS39" s="656"/>
      <c r="CT39" s="656"/>
      <c r="CU39" s="656"/>
      <c r="CV39" s="656"/>
      <c r="CW39" s="656"/>
      <c r="CX39" s="656"/>
      <c r="CY39" s="657"/>
      <c r="CZ39" s="628">
        <v>2.1</v>
      </c>
      <c r="DA39" s="654"/>
      <c r="DB39" s="654"/>
      <c r="DC39" s="658"/>
      <c r="DD39" s="632">
        <v>805613</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v>97866</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840</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122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1830360</v>
      </c>
      <c r="CS40" s="624"/>
      <c r="CT40" s="624"/>
      <c r="CU40" s="624"/>
      <c r="CV40" s="624"/>
      <c r="CW40" s="624"/>
      <c r="CX40" s="624"/>
      <c r="CY40" s="625"/>
      <c r="CZ40" s="628">
        <v>2.4</v>
      </c>
      <c r="DA40" s="654"/>
      <c r="DB40" s="654"/>
      <c r="DC40" s="658"/>
      <c r="DD40" s="632">
        <v>1472370</v>
      </c>
      <c r="DE40" s="624"/>
      <c r="DF40" s="624"/>
      <c r="DG40" s="624"/>
      <c r="DH40" s="624"/>
      <c r="DI40" s="624"/>
      <c r="DJ40" s="624"/>
      <c r="DK40" s="625"/>
      <c r="DL40" s="632">
        <v>390336</v>
      </c>
      <c r="DM40" s="624"/>
      <c r="DN40" s="624"/>
      <c r="DO40" s="624"/>
      <c r="DP40" s="624"/>
      <c r="DQ40" s="624"/>
      <c r="DR40" s="624"/>
      <c r="DS40" s="624"/>
      <c r="DT40" s="624"/>
      <c r="DU40" s="624"/>
      <c r="DV40" s="625"/>
      <c r="DW40" s="628">
        <v>1</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78495852</v>
      </c>
      <c r="S41" s="696"/>
      <c r="T41" s="696"/>
      <c r="U41" s="696"/>
      <c r="V41" s="696"/>
      <c r="W41" s="696"/>
      <c r="X41" s="696"/>
      <c r="Y41" s="700"/>
      <c r="Z41" s="701">
        <v>100</v>
      </c>
      <c r="AA41" s="701"/>
      <c r="AB41" s="701"/>
      <c r="AC41" s="701"/>
      <c r="AD41" s="702">
        <v>40237142</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1154020</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4103218</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324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15072426</v>
      </c>
      <c r="CS42" s="656"/>
      <c r="CT42" s="656"/>
      <c r="CU42" s="656"/>
      <c r="CV42" s="656"/>
      <c r="CW42" s="656"/>
      <c r="CX42" s="656"/>
      <c r="CY42" s="657"/>
      <c r="CZ42" s="628">
        <v>20</v>
      </c>
      <c r="DA42" s="654"/>
      <c r="DB42" s="654"/>
      <c r="DC42" s="658"/>
      <c r="DD42" s="632">
        <v>2842083</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473154</v>
      </c>
      <c r="CS43" s="656"/>
      <c r="CT43" s="656"/>
      <c r="CU43" s="656"/>
      <c r="CV43" s="656"/>
      <c r="CW43" s="656"/>
      <c r="CX43" s="656"/>
      <c r="CY43" s="657"/>
      <c r="CZ43" s="628">
        <v>0.6</v>
      </c>
      <c r="DA43" s="654"/>
      <c r="DB43" s="654"/>
      <c r="DC43" s="658"/>
      <c r="DD43" s="632">
        <v>473154</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15046019</v>
      </c>
      <c r="CS44" s="624"/>
      <c r="CT44" s="624"/>
      <c r="CU44" s="624"/>
      <c r="CV44" s="624"/>
      <c r="CW44" s="624"/>
      <c r="CX44" s="624"/>
      <c r="CY44" s="625"/>
      <c r="CZ44" s="628">
        <v>19.899999999999999</v>
      </c>
      <c r="DA44" s="629"/>
      <c r="DB44" s="629"/>
      <c r="DC44" s="635"/>
      <c r="DD44" s="632">
        <v>2822499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3559830</v>
      </c>
      <c r="CS45" s="656"/>
      <c r="CT45" s="656"/>
      <c r="CU45" s="656"/>
      <c r="CV45" s="656"/>
      <c r="CW45" s="656"/>
      <c r="CX45" s="656"/>
      <c r="CY45" s="657"/>
      <c r="CZ45" s="628">
        <v>4.7</v>
      </c>
      <c r="DA45" s="654"/>
      <c r="DB45" s="654"/>
      <c r="DC45" s="658"/>
      <c r="DD45" s="632">
        <v>145036</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11205859</v>
      </c>
      <c r="CS46" s="624"/>
      <c r="CT46" s="624"/>
      <c r="CU46" s="624"/>
      <c r="CV46" s="624"/>
      <c r="CW46" s="624"/>
      <c r="CX46" s="624"/>
      <c r="CY46" s="625"/>
      <c r="CZ46" s="628">
        <v>14.9</v>
      </c>
      <c r="DA46" s="629"/>
      <c r="DB46" s="629"/>
      <c r="DC46" s="635"/>
      <c r="DD46" s="632">
        <v>2650433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26407</v>
      </c>
      <c r="CS47" s="656"/>
      <c r="CT47" s="656"/>
      <c r="CU47" s="656"/>
      <c r="CV47" s="656"/>
      <c r="CW47" s="656"/>
      <c r="CX47" s="656"/>
      <c r="CY47" s="657"/>
      <c r="CZ47" s="628">
        <v>0</v>
      </c>
      <c r="DA47" s="654"/>
      <c r="DB47" s="654"/>
      <c r="DC47" s="658"/>
      <c r="DD47" s="632">
        <v>19584</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75445933</v>
      </c>
      <c r="CS49" s="682"/>
      <c r="CT49" s="682"/>
      <c r="CU49" s="682"/>
      <c r="CV49" s="682"/>
      <c r="CW49" s="682"/>
      <c r="CX49" s="682"/>
      <c r="CY49" s="711"/>
      <c r="CZ49" s="703">
        <v>100</v>
      </c>
      <c r="DA49" s="712"/>
      <c r="DB49" s="712"/>
      <c r="DC49" s="713"/>
      <c r="DD49" s="714">
        <v>46785651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114IJE1SoAoli8NKBbIXgq19N4FnKSuAgK4augahI6ugCmcQcvFLJ9whvmTpWkqojz6VyBwYgy61RIcZBtOfuw==" saltValue="/n4DxfuaGu80MaMNpY0L5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78527</v>
      </c>
      <c r="R7" s="753"/>
      <c r="S7" s="753"/>
      <c r="T7" s="753"/>
      <c r="U7" s="753"/>
      <c r="V7" s="753">
        <v>75489</v>
      </c>
      <c r="W7" s="753"/>
      <c r="X7" s="753"/>
      <c r="Y7" s="753"/>
      <c r="Z7" s="753"/>
      <c r="AA7" s="753">
        <v>3038</v>
      </c>
      <c r="AB7" s="753"/>
      <c r="AC7" s="753"/>
      <c r="AD7" s="753"/>
      <c r="AE7" s="754"/>
      <c r="AF7" s="755">
        <v>2805</v>
      </c>
      <c r="AG7" s="756"/>
      <c r="AH7" s="756"/>
      <c r="AI7" s="756"/>
      <c r="AJ7" s="757"/>
      <c r="AK7" s="758">
        <v>1904</v>
      </c>
      <c r="AL7" s="759"/>
      <c r="AM7" s="759"/>
      <c r="AN7" s="759"/>
      <c r="AO7" s="759"/>
      <c r="AP7" s="759">
        <v>35958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550</v>
      </c>
      <c r="BT7" s="747"/>
      <c r="BU7" s="747"/>
      <c r="BV7" s="747"/>
      <c r="BW7" s="747"/>
      <c r="BX7" s="747"/>
      <c r="BY7" s="747"/>
      <c r="BZ7" s="747"/>
      <c r="CA7" s="747"/>
      <c r="CB7" s="747"/>
      <c r="CC7" s="747"/>
      <c r="CD7" s="747"/>
      <c r="CE7" s="747"/>
      <c r="CF7" s="747"/>
      <c r="CG7" s="762"/>
      <c r="CH7" s="743">
        <v>1</v>
      </c>
      <c r="CI7" s="744"/>
      <c r="CJ7" s="744"/>
      <c r="CK7" s="744"/>
      <c r="CL7" s="745"/>
      <c r="CM7" s="743">
        <v>742</v>
      </c>
      <c r="CN7" s="744"/>
      <c r="CO7" s="744"/>
      <c r="CP7" s="744"/>
      <c r="CQ7" s="745"/>
      <c r="CR7" s="743">
        <v>8</v>
      </c>
      <c r="CS7" s="744"/>
      <c r="CT7" s="744"/>
      <c r="CU7" s="744"/>
      <c r="CV7" s="745"/>
      <c r="CW7" s="743" t="s">
        <v>552</v>
      </c>
      <c r="CX7" s="744"/>
      <c r="CY7" s="744"/>
      <c r="CZ7" s="744"/>
      <c r="DA7" s="745"/>
      <c r="DB7" s="743" t="s">
        <v>489</v>
      </c>
      <c r="DC7" s="744"/>
      <c r="DD7" s="744"/>
      <c r="DE7" s="744"/>
      <c r="DF7" s="745"/>
      <c r="DG7" s="743" t="s">
        <v>489</v>
      </c>
      <c r="DH7" s="744"/>
      <c r="DI7" s="744"/>
      <c r="DJ7" s="744"/>
      <c r="DK7" s="745"/>
      <c r="DL7" s="743" t="s">
        <v>489</v>
      </c>
      <c r="DM7" s="744"/>
      <c r="DN7" s="744"/>
      <c r="DO7" s="744"/>
      <c r="DP7" s="745"/>
      <c r="DQ7" s="743" t="s">
        <v>489</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39</v>
      </c>
      <c r="R8" s="784"/>
      <c r="S8" s="784"/>
      <c r="T8" s="784"/>
      <c r="U8" s="784"/>
      <c r="V8" s="784">
        <v>28</v>
      </c>
      <c r="W8" s="784"/>
      <c r="X8" s="784"/>
      <c r="Y8" s="784"/>
      <c r="Z8" s="784"/>
      <c r="AA8" s="784">
        <v>12</v>
      </c>
      <c r="AB8" s="784"/>
      <c r="AC8" s="784"/>
      <c r="AD8" s="784"/>
      <c r="AE8" s="785"/>
      <c r="AF8" s="786">
        <v>12</v>
      </c>
      <c r="AG8" s="787"/>
      <c r="AH8" s="787"/>
      <c r="AI8" s="787"/>
      <c r="AJ8" s="788"/>
      <c r="AK8" s="769">
        <v>9</v>
      </c>
      <c r="AL8" s="770"/>
      <c r="AM8" s="770"/>
      <c r="AN8" s="770"/>
      <c r="AO8" s="770"/>
      <c r="AP8" s="770" t="s">
        <v>489</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551</v>
      </c>
      <c r="BT8" s="774"/>
      <c r="BU8" s="774"/>
      <c r="BV8" s="774"/>
      <c r="BW8" s="774"/>
      <c r="BX8" s="774"/>
      <c r="BY8" s="774"/>
      <c r="BZ8" s="774"/>
      <c r="CA8" s="774"/>
      <c r="CB8" s="774"/>
      <c r="CC8" s="774"/>
      <c r="CD8" s="774"/>
      <c r="CE8" s="774"/>
      <c r="CF8" s="774"/>
      <c r="CG8" s="775"/>
      <c r="CH8" s="776">
        <v>5</v>
      </c>
      <c r="CI8" s="777"/>
      <c r="CJ8" s="777"/>
      <c r="CK8" s="777"/>
      <c r="CL8" s="778"/>
      <c r="CM8" s="776">
        <v>120</v>
      </c>
      <c r="CN8" s="777"/>
      <c r="CO8" s="777"/>
      <c r="CP8" s="777"/>
      <c r="CQ8" s="778"/>
      <c r="CR8" s="776">
        <v>41</v>
      </c>
      <c r="CS8" s="777"/>
      <c r="CT8" s="777"/>
      <c r="CU8" s="777"/>
      <c r="CV8" s="778"/>
      <c r="CW8" s="776" t="s">
        <v>489</v>
      </c>
      <c r="CX8" s="777"/>
      <c r="CY8" s="777"/>
      <c r="CZ8" s="777"/>
      <c r="DA8" s="778"/>
      <c r="DB8" s="776" t="s">
        <v>489</v>
      </c>
      <c r="DC8" s="777"/>
      <c r="DD8" s="777"/>
      <c r="DE8" s="777"/>
      <c r="DF8" s="778"/>
      <c r="DG8" s="776" t="s">
        <v>489</v>
      </c>
      <c r="DH8" s="777"/>
      <c r="DI8" s="777"/>
      <c r="DJ8" s="777"/>
      <c r="DK8" s="778"/>
      <c r="DL8" s="776" t="s">
        <v>489</v>
      </c>
      <c r="DM8" s="777"/>
      <c r="DN8" s="777"/>
      <c r="DO8" s="777"/>
      <c r="DP8" s="778"/>
      <c r="DQ8" s="776" t="s">
        <v>489</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78496</v>
      </c>
      <c r="R23" s="793"/>
      <c r="S23" s="793"/>
      <c r="T23" s="793"/>
      <c r="U23" s="793"/>
      <c r="V23" s="793">
        <v>75446</v>
      </c>
      <c r="W23" s="793"/>
      <c r="X23" s="793"/>
      <c r="Y23" s="793"/>
      <c r="Z23" s="793"/>
      <c r="AA23" s="793">
        <v>3050</v>
      </c>
      <c r="AB23" s="793"/>
      <c r="AC23" s="793"/>
      <c r="AD23" s="793"/>
      <c r="AE23" s="794"/>
      <c r="AF23" s="795">
        <v>2816</v>
      </c>
      <c r="AG23" s="793"/>
      <c r="AH23" s="793"/>
      <c r="AI23" s="793"/>
      <c r="AJ23" s="796"/>
      <c r="AK23" s="797"/>
      <c r="AL23" s="798"/>
      <c r="AM23" s="798"/>
      <c r="AN23" s="798"/>
      <c r="AO23" s="798"/>
      <c r="AP23" s="793">
        <v>35958</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15707</v>
      </c>
      <c r="R28" s="823"/>
      <c r="S28" s="823"/>
      <c r="T28" s="823"/>
      <c r="U28" s="823"/>
      <c r="V28" s="823">
        <v>15275</v>
      </c>
      <c r="W28" s="823"/>
      <c r="X28" s="823"/>
      <c r="Y28" s="823"/>
      <c r="Z28" s="823"/>
      <c r="AA28" s="823">
        <v>433</v>
      </c>
      <c r="AB28" s="823"/>
      <c r="AC28" s="823"/>
      <c r="AD28" s="823"/>
      <c r="AE28" s="824"/>
      <c r="AF28" s="825">
        <v>433</v>
      </c>
      <c r="AG28" s="823"/>
      <c r="AH28" s="823"/>
      <c r="AI28" s="823"/>
      <c r="AJ28" s="826"/>
      <c r="AK28" s="827">
        <v>1669</v>
      </c>
      <c r="AL28" s="828"/>
      <c r="AM28" s="828"/>
      <c r="AN28" s="828"/>
      <c r="AO28" s="828"/>
      <c r="AP28" s="828" t="s">
        <v>489</v>
      </c>
      <c r="AQ28" s="828"/>
      <c r="AR28" s="828"/>
      <c r="AS28" s="828"/>
      <c r="AT28" s="828"/>
      <c r="AU28" s="828" t="s">
        <v>489</v>
      </c>
      <c r="AV28" s="828"/>
      <c r="AW28" s="828"/>
      <c r="AX28" s="828"/>
      <c r="AY28" s="828"/>
      <c r="AZ28" s="829" t="s">
        <v>489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12968</v>
      </c>
      <c r="R29" s="784"/>
      <c r="S29" s="784"/>
      <c r="T29" s="784"/>
      <c r="U29" s="784"/>
      <c r="V29" s="784">
        <v>12366</v>
      </c>
      <c r="W29" s="784"/>
      <c r="X29" s="784"/>
      <c r="Y29" s="784"/>
      <c r="Z29" s="784"/>
      <c r="AA29" s="784">
        <v>602</v>
      </c>
      <c r="AB29" s="784"/>
      <c r="AC29" s="784"/>
      <c r="AD29" s="784"/>
      <c r="AE29" s="785"/>
      <c r="AF29" s="786">
        <v>602</v>
      </c>
      <c r="AG29" s="787"/>
      <c r="AH29" s="787"/>
      <c r="AI29" s="787"/>
      <c r="AJ29" s="788"/>
      <c r="AK29" s="834">
        <v>2072</v>
      </c>
      <c r="AL29" s="830"/>
      <c r="AM29" s="830"/>
      <c r="AN29" s="830"/>
      <c r="AO29" s="830"/>
      <c r="AP29" s="830" t="s">
        <v>489</v>
      </c>
      <c r="AQ29" s="830"/>
      <c r="AR29" s="830"/>
      <c r="AS29" s="830"/>
      <c r="AT29" s="830"/>
      <c r="AU29" s="830" t="s">
        <v>489</v>
      </c>
      <c r="AV29" s="830"/>
      <c r="AW29" s="830"/>
      <c r="AX29" s="830"/>
      <c r="AY29" s="830"/>
      <c r="AZ29" s="831" t="s">
        <v>489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3026</v>
      </c>
      <c r="R30" s="784"/>
      <c r="S30" s="784"/>
      <c r="T30" s="784"/>
      <c r="U30" s="784"/>
      <c r="V30" s="784">
        <v>3014</v>
      </c>
      <c r="W30" s="784"/>
      <c r="X30" s="784"/>
      <c r="Y30" s="784"/>
      <c r="Z30" s="784"/>
      <c r="AA30" s="784">
        <v>12</v>
      </c>
      <c r="AB30" s="784"/>
      <c r="AC30" s="784"/>
      <c r="AD30" s="784"/>
      <c r="AE30" s="785"/>
      <c r="AF30" s="786">
        <v>12</v>
      </c>
      <c r="AG30" s="787"/>
      <c r="AH30" s="787"/>
      <c r="AI30" s="787"/>
      <c r="AJ30" s="788"/>
      <c r="AK30" s="834">
        <v>430</v>
      </c>
      <c r="AL30" s="830"/>
      <c r="AM30" s="830"/>
      <c r="AN30" s="830"/>
      <c r="AO30" s="830"/>
      <c r="AP30" s="830" t="s">
        <v>489</v>
      </c>
      <c r="AQ30" s="830"/>
      <c r="AR30" s="830"/>
      <c r="AS30" s="830"/>
      <c r="AT30" s="830"/>
      <c r="AU30" s="830" t="s">
        <v>489</v>
      </c>
      <c r="AV30" s="830"/>
      <c r="AW30" s="830"/>
      <c r="AX30" s="830"/>
      <c r="AY30" s="830"/>
      <c r="AZ30" s="831" t="s">
        <v>489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8414</v>
      </c>
      <c r="R31" s="784"/>
      <c r="S31" s="784"/>
      <c r="T31" s="784"/>
      <c r="U31" s="784"/>
      <c r="V31" s="784">
        <v>10133</v>
      </c>
      <c r="W31" s="784"/>
      <c r="X31" s="784"/>
      <c r="Y31" s="784"/>
      <c r="Z31" s="784"/>
      <c r="AA31" s="784">
        <v>-1719</v>
      </c>
      <c r="AB31" s="784"/>
      <c r="AC31" s="784"/>
      <c r="AD31" s="784"/>
      <c r="AE31" s="785"/>
      <c r="AF31" s="786">
        <v>1782</v>
      </c>
      <c r="AG31" s="787"/>
      <c r="AH31" s="787"/>
      <c r="AI31" s="787"/>
      <c r="AJ31" s="788"/>
      <c r="AK31" s="834">
        <v>1189</v>
      </c>
      <c r="AL31" s="830"/>
      <c r="AM31" s="830"/>
      <c r="AN31" s="830"/>
      <c r="AO31" s="830"/>
      <c r="AP31" s="830">
        <v>2307</v>
      </c>
      <c r="AQ31" s="830"/>
      <c r="AR31" s="830"/>
      <c r="AS31" s="830"/>
      <c r="AT31" s="830"/>
      <c r="AU31" s="830">
        <v>2280</v>
      </c>
      <c r="AV31" s="830"/>
      <c r="AW31" s="830"/>
      <c r="AX31" s="830"/>
      <c r="AY31" s="830"/>
      <c r="AZ31" s="831" t="s">
        <v>489</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3236</v>
      </c>
      <c r="R32" s="784"/>
      <c r="S32" s="784"/>
      <c r="T32" s="784"/>
      <c r="U32" s="784"/>
      <c r="V32" s="784">
        <v>2976</v>
      </c>
      <c r="W32" s="784"/>
      <c r="X32" s="784"/>
      <c r="Y32" s="784"/>
      <c r="Z32" s="784"/>
      <c r="AA32" s="784">
        <v>260</v>
      </c>
      <c r="AB32" s="784"/>
      <c r="AC32" s="784"/>
      <c r="AD32" s="784"/>
      <c r="AE32" s="785"/>
      <c r="AF32" s="786">
        <v>3301</v>
      </c>
      <c r="AG32" s="787"/>
      <c r="AH32" s="787"/>
      <c r="AI32" s="787"/>
      <c r="AJ32" s="788"/>
      <c r="AK32" s="834">
        <v>5</v>
      </c>
      <c r="AL32" s="830"/>
      <c r="AM32" s="830"/>
      <c r="AN32" s="830"/>
      <c r="AO32" s="830"/>
      <c r="AP32" s="830">
        <v>751</v>
      </c>
      <c r="AQ32" s="830"/>
      <c r="AR32" s="830"/>
      <c r="AS32" s="830"/>
      <c r="AT32" s="830"/>
      <c r="AU32" s="830">
        <v>6</v>
      </c>
      <c r="AV32" s="830"/>
      <c r="AW32" s="830"/>
      <c r="AX32" s="830"/>
      <c r="AY32" s="830"/>
      <c r="AZ32" s="831" t="s">
        <v>489</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395</v>
      </c>
      <c r="C33" s="781"/>
      <c r="D33" s="781"/>
      <c r="E33" s="781"/>
      <c r="F33" s="781"/>
      <c r="G33" s="781"/>
      <c r="H33" s="781"/>
      <c r="I33" s="781"/>
      <c r="J33" s="781"/>
      <c r="K33" s="781"/>
      <c r="L33" s="781"/>
      <c r="M33" s="781"/>
      <c r="N33" s="781"/>
      <c r="O33" s="781"/>
      <c r="P33" s="782"/>
      <c r="Q33" s="783">
        <v>3807</v>
      </c>
      <c r="R33" s="784"/>
      <c r="S33" s="784"/>
      <c r="T33" s="784"/>
      <c r="U33" s="784"/>
      <c r="V33" s="784">
        <v>3806</v>
      </c>
      <c r="W33" s="784"/>
      <c r="X33" s="784"/>
      <c r="Y33" s="784"/>
      <c r="Z33" s="784"/>
      <c r="AA33" s="784">
        <v>1</v>
      </c>
      <c r="AB33" s="784"/>
      <c r="AC33" s="784"/>
      <c r="AD33" s="784"/>
      <c r="AE33" s="785"/>
      <c r="AF33" s="786">
        <v>326</v>
      </c>
      <c r="AG33" s="787"/>
      <c r="AH33" s="787"/>
      <c r="AI33" s="787"/>
      <c r="AJ33" s="788"/>
      <c r="AK33" s="834">
        <v>898</v>
      </c>
      <c r="AL33" s="830"/>
      <c r="AM33" s="830"/>
      <c r="AN33" s="830"/>
      <c r="AO33" s="830"/>
      <c r="AP33" s="830">
        <v>20772</v>
      </c>
      <c r="AQ33" s="830"/>
      <c r="AR33" s="830"/>
      <c r="AS33" s="830"/>
      <c r="AT33" s="830"/>
      <c r="AU33" s="830">
        <v>6605</v>
      </c>
      <c r="AV33" s="830"/>
      <c r="AW33" s="830"/>
      <c r="AX33" s="830"/>
      <c r="AY33" s="830"/>
      <c r="AZ33" s="831" t="s">
        <v>489</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396</v>
      </c>
      <c r="C34" s="781"/>
      <c r="D34" s="781"/>
      <c r="E34" s="781"/>
      <c r="F34" s="781"/>
      <c r="G34" s="781"/>
      <c r="H34" s="781"/>
      <c r="I34" s="781"/>
      <c r="J34" s="781"/>
      <c r="K34" s="781"/>
      <c r="L34" s="781"/>
      <c r="M34" s="781"/>
      <c r="N34" s="781"/>
      <c r="O34" s="781"/>
      <c r="P34" s="782"/>
      <c r="Q34" s="783">
        <v>134</v>
      </c>
      <c r="R34" s="784"/>
      <c r="S34" s="784"/>
      <c r="T34" s="784"/>
      <c r="U34" s="784"/>
      <c r="V34" s="784">
        <v>211</v>
      </c>
      <c r="W34" s="784"/>
      <c r="X34" s="784"/>
      <c r="Y34" s="784"/>
      <c r="Z34" s="784"/>
      <c r="AA34" s="784">
        <v>-77</v>
      </c>
      <c r="AB34" s="784"/>
      <c r="AC34" s="784"/>
      <c r="AD34" s="784"/>
      <c r="AE34" s="785"/>
      <c r="AF34" s="786">
        <v>139</v>
      </c>
      <c r="AG34" s="787"/>
      <c r="AH34" s="787"/>
      <c r="AI34" s="787"/>
      <c r="AJ34" s="788"/>
      <c r="AK34" s="834">
        <v>1</v>
      </c>
      <c r="AL34" s="830"/>
      <c r="AM34" s="830"/>
      <c r="AN34" s="830"/>
      <c r="AO34" s="830"/>
      <c r="AP34" s="830">
        <v>234</v>
      </c>
      <c r="AQ34" s="830"/>
      <c r="AR34" s="830"/>
      <c r="AS34" s="830"/>
      <c r="AT34" s="830"/>
      <c r="AU34" s="830">
        <v>0</v>
      </c>
      <c r="AV34" s="830"/>
      <c r="AW34" s="830"/>
      <c r="AX34" s="830"/>
      <c r="AY34" s="830"/>
      <c r="AZ34" s="831" t="s">
        <v>489</v>
      </c>
      <c r="BA34" s="831"/>
      <c r="BB34" s="831"/>
      <c r="BC34" s="831"/>
      <c r="BD34" s="831"/>
      <c r="BE34" s="832" t="s">
        <v>393</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6595</v>
      </c>
      <c r="AG63" s="844"/>
      <c r="AH63" s="844"/>
      <c r="AI63" s="844"/>
      <c r="AJ63" s="845"/>
      <c r="AK63" s="846"/>
      <c r="AL63" s="841"/>
      <c r="AM63" s="841"/>
      <c r="AN63" s="841"/>
      <c r="AO63" s="841"/>
      <c r="AP63" s="844">
        <v>24064</v>
      </c>
      <c r="AQ63" s="844"/>
      <c r="AR63" s="844"/>
      <c r="AS63" s="844"/>
      <c r="AT63" s="844"/>
      <c r="AU63" s="844">
        <v>8891</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553</v>
      </c>
      <c r="C68" s="870"/>
      <c r="D68" s="870"/>
      <c r="E68" s="870"/>
      <c r="F68" s="870"/>
      <c r="G68" s="870"/>
      <c r="H68" s="870"/>
      <c r="I68" s="870"/>
      <c r="J68" s="870"/>
      <c r="K68" s="870"/>
      <c r="L68" s="870"/>
      <c r="M68" s="870"/>
      <c r="N68" s="870"/>
      <c r="O68" s="870"/>
      <c r="P68" s="871"/>
      <c r="Q68" s="872">
        <v>2653</v>
      </c>
      <c r="R68" s="866"/>
      <c r="S68" s="866"/>
      <c r="T68" s="866"/>
      <c r="U68" s="866"/>
      <c r="V68" s="866">
        <v>2392</v>
      </c>
      <c r="W68" s="866"/>
      <c r="X68" s="866"/>
      <c r="Y68" s="866"/>
      <c r="Z68" s="866"/>
      <c r="AA68" s="866">
        <v>261</v>
      </c>
      <c r="AB68" s="866"/>
      <c r="AC68" s="866"/>
      <c r="AD68" s="866"/>
      <c r="AE68" s="866"/>
      <c r="AF68" s="866">
        <v>261</v>
      </c>
      <c r="AG68" s="866"/>
      <c r="AH68" s="866"/>
      <c r="AI68" s="866"/>
      <c r="AJ68" s="866"/>
      <c r="AK68" s="866" t="s">
        <v>489</v>
      </c>
      <c r="AL68" s="866"/>
      <c r="AM68" s="866"/>
      <c r="AN68" s="866"/>
      <c r="AO68" s="866"/>
      <c r="AP68" s="866" t="s">
        <v>489</v>
      </c>
      <c r="AQ68" s="866"/>
      <c r="AR68" s="866"/>
      <c r="AS68" s="866"/>
      <c r="AT68" s="866"/>
      <c r="AU68" s="866" t="s">
        <v>489</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554</v>
      </c>
      <c r="C69" s="874"/>
      <c r="D69" s="874"/>
      <c r="E69" s="874"/>
      <c r="F69" s="874"/>
      <c r="G69" s="874"/>
      <c r="H69" s="874"/>
      <c r="I69" s="874"/>
      <c r="J69" s="874"/>
      <c r="K69" s="874"/>
      <c r="L69" s="874"/>
      <c r="M69" s="874"/>
      <c r="N69" s="874"/>
      <c r="O69" s="874"/>
      <c r="P69" s="875"/>
      <c r="Q69" s="876">
        <v>1047955</v>
      </c>
      <c r="R69" s="830"/>
      <c r="S69" s="830"/>
      <c r="T69" s="830"/>
      <c r="U69" s="830"/>
      <c r="V69" s="830">
        <v>1016638</v>
      </c>
      <c r="W69" s="830"/>
      <c r="X69" s="830"/>
      <c r="Y69" s="830"/>
      <c r="Z69" s="830"/>
      <c r="AA69" s="830">
        <v>31318</v>
      </c>
      <c r="AB69" s="830"/>
      <c r="AC69" s="830"/>
      <c r="AD69" s="830"/>
      <c r="AE69" s="830"/>
      <c r="AF69" s="830">
        <v>31318</v>
      </c>
      <c r="AG69" s="830"/>
      <c r="AH69" s="830"/>
      <c r="AI69" s="830"/>
      <c r="AJ69" s="830"/>
      <c r="AK69" s="830">
        <v>1</v>
      </c>
      <c r="AL69" s="830"/>
      <c r="AM69" s="830"/>
      <c r="AN69" s="830"/>
      <c r="AO69" s="830"/>
      <c r="AP69" s="830" t="s">
        <v>489</v>
      </c>
      <c r="AQ69" s="830"/>
      <c r="AR69" s="830"/>
      <c r="AS69" s="830"/>
      <c r="AT69" s="830"/>
      <c r="AU69" s="830" t="s">
        <v>489</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31579</v>
      </c>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49</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3387922</v>
      </c>
      <c r="AB110" s="900"/>
      <c r="AC110" s="900"/>
      <c r="AD110" s="900"/>
      <c r="AE110" s="901"/>
      <c r="AF110" s="902">
        <v>3443269</v>
      </c>
      <c r="AG110" s="900"/>
      <c r="AH110" s="900"/>
      <c r="AI110" s="900"/>
      <c r="AJ110" s="901"/>
      <c r="AK110" s="902">
        <v>3399802</v>
      </c>
      <c r="AL110" s="900"/>
      <c r="AM110" s="900"/>
      <c r="AN110" s="900"/>
      <c r="AO110" s="901"/>
      <c r="AP110" s="903">
        <v>9.4</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31062452</v>
      </c>
      <c r="BR110" s="931"/>
      <c r="BS110" s="931"/>
      <c r="BT110" s="931"/>
      <c r="BU110" s="931"/>
      <c r="BV110" s="931">
        <v>31139994</v>
      </c>
      <c r="BW110" s="931"/>
      <c r="BX110" s="931"/>
      <c r="BY110" s="931"/>
      <c r="BZ110" s="931"/>
      <c r="CA110" s="931">
        <v>35958450</v>
      </c>
      <c r="CB110" s="931"/>
      <c r="CC110" s="931"/>
      <c r="CD110" s="931"/>
      <c r="CE110" s="931"/>
      <c r="CF110" s="944">
        <v>99.9</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10498594</v>
      </c>
      <c r="BR112" s="926"/>
      <c r="BS112" s="926"/>
      <c r="BT112" s="926"/>
      <c r="BU112" s="926"/>
      <c r="BV112" s="926">
        <v>10330570</v>
      </c>
      <c r="BW112" s="926"/>
      <c r="BX112" s="926"/>
      <c r="BY112" s="926"/>
      <c r="BZ112" s="926"/>
      <c r="CA112" s="926">
        <v>8891200</v>
      </c>
      <c r="CB112" s="926"/>
      <c r="CC112" s="926"/>
      <c r="CD112" s="926"/>
      <c r="CE112" s="926"/>
      <c r="CF112" s="920">
        <v>24.7</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1105098</v>
      </c>
      <c r="AB113" s="938"/>
      <c r="AC113" s="938"/>
      <c r="AD113" s="938"/>
      <c r="AE113" s="939"/>
      <c r="AF113" s="940">
        <v>1244359</v>
      </c>
      <c r="AG113" s="938"/>
      <c r="AH113" s="938"/>
      <c r="AI113" s="938"/>
      <c r="AJ113" s="939"/>
      <c r="AK113" s="940">
        <v>1227737</v>
      </c>
      <c r="AL113" s="938"/>
      <c r="AM113" s="938"/>
      <c r="AN113" s="938"/>
      <c r="AO113" s="939"/>
      <c r="AP113" s="941">
        <v>3.4</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396595</v>
      </c>
      <c r="BR113" s="926"/>
      <c r="BS113" s="926"/>
      <c r="BT113" s="926"/>
      <c r="BU113" s="926"/>
      <c r="BV113" s="926">
        <v>365545</v>
      </c>
      <c r="BW113" s="926"/>
      <c r="BX113" s="926"/>
      <c r="BY113" s="926"/>
      <c r="BZ113" s="926"/>
      <c r="CA113" s="926">
        <v>342352</v>
      </c>
      <c r="CB113" s="926"/>
      <c r="CC113" s="926"/>
      <c r="CD113" s="926"/>
      <c r="CE113" s="926"/>
      <c r="CF113" s="920">
        <v>1</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37235</v>
      </c>
      <c r="AB114" s="959"/>
      <c r="AC114" s="959"/>
      <c r="AD114" s="959"/>
      <c r="AE114" s="960"/>
      <c r="AF114" s="961">
        <v>37307</v>
      </c>
      <c r="AG114" s="959"/>
      <c r="AH114" s="959"/>
      <c r="AI114" s="959"/>
      <c r="AJ114" s="960"/>
      <c r="AK114" s="961">
        <v>37308</v>
      </c>
      <c r="AL114" s="959"/>
      <c r="AM114" s="959"/>
      <c r="AN114" s="959"/>
      <c r="AO114" s="960"/>
      <c r="AP114" s="962">
        <v>0.1</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8350826</v>
      </c>
      <c r="BR114" s="926"/>
      <c r="BS114" s="926"/>
      <c r="BT114" s="926"/>
      <c r="BU114" s="926"/>
      <c r="BV114" s="926">
        <v>8608075</v>
      </c>
      <c r="BW114" s="926"/>
      <c r="BX114" s="926"/>
      <c r="BY114" s="926"/>
      <c r="BZ114" s="926"/>
      <c r="CA114" s="926">
        <v>8825526</v>
      </c>
      <c r="CB114" s="926"/>
      <c r="CC114" s="926"/>
      <c r="CD114" s="926"/>
      <c r="CE114" s="926"/>
      <c r="CF114" s="920">
        <v>24.5</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4530255</v>
      </c>
      <c r="AB117" s="979"/>
      <c r="AC117" s="979"/>
      <c r="AD117" s="979"/>
      <c r="AE117" s="980"/>
      <c r="AF117" s="981">
        <v>4724935</v>
      </c>
      <c r="AG117" s="979"/>
      <c r="AH117" s="979"/>
      <c r="AI117" s="979"/>
      <c r="AJ117" s="980"/>
      <c r="AK117" s="981">
        <v>4664847</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50308467</v>
      </c>
      <c r="BR119" s="1000"/>
      <c r="BS119" s="1000"/>
      <c r="BT119" s="1000"/>
      <c r="BU119" s="1000"/>
      <c r="BV119" s="1000">
        <v>50444184</v>
      </c>
      <c r="BW119" s="1000"/>
      <c r="BX119" s="1000"/>
      <c r="BY119" s="1000"/>
      <c r="BZ119" s="1000"/>
      <c r="CA119" s="1000">
        <v>54017528</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13541680</v>
      </c>
      <c r="BR120" s="931"/>
      <c r="BS120" s="931"/>
      <c r="BT120" s="931"/>
      <c r="BU120" s="931"/>
      <c r="BV120" s="931">
        <v>14015051</v>
      </c>
      <c r="BW120" s="931"/>
      <c r="BX120" s="931"/>
      <c r="BY120" s="931"/>
      <c r="BZ120" s="931"/>
      <c r="CA120" s="931">
        <v>13007618</v>
      </c>
      <c r="CB120" s="931"/>
      <c r="CC120" s="931"/>
      <c r="CD120" s="931"/>
      <c r="CE120" s="931"/>
      <c r="CF120" s="944">
        <v>36.1</v>
      </c>
      <c r="CG120" s="945"/>
      <c r="CH120" s="945"/>
      <c r="CI120" s="945"/>
      <c r="CJ120" s="945"/>
      <c r="CK120" s="1006" t="s">
        <v>447</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8221396</v>
      </c>
      <c r="DH120" s="931"/>
      <c r="DI120" s="931"/>
      <c r="DJ120" s="931"/>
      <c r="DK120" s="931"/>
      <c r="DL120" s="931">
        <v>8089043</v>
      </c>
      <c r="DM120" s="931"/>
      <c r="DN120" s="931"/>
      <c r="DO120" s="931"/>
      <c r="DP120" s="931"/>
      <c r="DQ120" s="931">
        <v>6605436</v>
      </c>
      <c r="DR120" s="931"/>
      <c r="DS120" s="931"/>
      <c r="DT120" s="931"/>
      <c r="DU120" s="931"/>
      <c r="DV120" s="932">
        <v>18.3</v>
      </c>
      <c r="DW120" s="932"/>
      <c r="DX120" s="932"/>
      <c r="DY120" s="932"/>
      <c r="DZ120" s="933"/>
    </row>
    <row r="121" spans="1:130" s="218" customFormat="1" ht="26.25" customHeight="1" x14ac:dyDescent="0.2">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10698825</v>
      </c>
      <c r="BR121" s="926"/>
      <c r="BS121" s="926"/>
      <c r="BT121" s="926"/>
      <c r="BU121" s="926"/>
      <c r="BV121" s="926">
        <v>8892172</v>
      </c>
      <c r="BW121" s="926"/>
      <c r="BX121" s="926"/>
      <c r="BY121" s="926"/>
      <c r="BZ121" s="926"/>
      <c r="CA121" s="926">
        <v>7367312</v>
      </c>
      <c r="CB121" s="926"/>
      <c r="CC121" s="926"/>
      <c r="CD121" s="926"/>
      <c r="CE121" s="926"/>
      <c r="CF121" s="920">
        <v>20.5</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2226852</v>
      </c>
      <c r="DH121" s="926"/>
      <c r="DI121" s="926"/>
      <c r="DJ121" s="926"/>
      <c r="DK121" s="926"/>
      <c r="DL121" s="926">
        <v>2194581</v>
      </c>
      <c r="DM121" s="926"/>
      <c r="DN121" s="926"/>
      <c r="DO121" s="926"/>
      <c r="DP121" s="926"/>
      <c r="DQ121" s="926">
        <v>2279754</v>
      </c>
      <c r="DR121" s="926"/>
      <c r="DS121" s="926"/>
      <c r="DT121" s="926"/>
      <c r="DU121" s="926"/>
      <c r="DV121" s="927">
        <v>6.3</v>
      </c>
      <c r="DW121" s="927"/>
      <c r="DX121" s="927"/>
      <c r="DY121" s="927"/>
      <c r="DZ121" s="928"/>
    </row>
    <row r="122" spans="1:130" s="218" customFormat="1" ht="26.25" customHeight="1" x14ac:dyDescent="0.2">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30639588</v>
      </c>
      <c r="BR122" s="1000"/>
      <c r="BS122" s="1000"/>
      <c r="BT122" s="1000"/>
      <c r="BU122" s="1000"/>
      <c r="BV122" s="1000">
        <v>29984438</v>
      </c>
      <c r="BW122" s="1000"/>
      <c r="BX122" s="1000"/>
      <c r="BY122" s="1000"/>
      <c r="BZ122" s="1000"/>
      <c r="CA122" s="1000">
        <v>29516497</v>
      </c>
      <c r="CB122" s="1000"/>
      <c r="CC122" s="1000"/>
      <c r="CD122" s="1000"/>
      <c r="CE122" s="1000"/>
      <c r="CF122" s="1017">
        <v>82</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v>50346</v>
      </c>
      <c r="DH122" s="926"/>
      <c r="DI122" s="926"/>
      <c r="DJ122" s="926"/>
      <c r="DK122" s="926"/>
      <c r="DL122" s="926">
        <v>46946</v>
      </c>
      <c r="DM122" s="926"/>
      <c r="DN122" s="926"/>
      <c r="DO122" s="926"/>
      <c r="DP122" s="926"/>
      <c r="DQ122" s="926">
        <v>6010</v>
      </c>
      <c r="DR122" s="926"/>
      <c r="DS122" s="926"/>
      <c r="DT122" s="926"/>
      <c r="DU122" s="926"/>
      <c r="DV122" s="927">
        <v>0</v>
      </c>
      <c r="DW122" s="927"/>
      <c r="DX122" s="927"/>
      <c r="DY122" s="927"/>
      <c r="DZ122" s="928"/>
    </row>
    <row r="123" spans="1:130" s="218" customFormat="1" ht="26.25" customHeight="1" x14ac:dyDescent="0.2">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3">
        <v>54880093</v>
      </c>
      <c r="BR123" s="1064"/>
      <c r="BS123" s="1064"/>
      <c r="BT123" s="1064"/>
      <c r="BU123" s="1064"/>
      <c r="BV123" s="1064">
        <v>52891661</v>
      </c>
      <c r="BW123" s="1064"/>
      <c r="BX123" s="1064"/>
      <c r="BY123" s="1064"/>
      <c r="BZ123" s="1064"/>
      <c r="CA123" s="1064">
        <v>49891427</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v>11.4</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753894</v>
      </c>
      <c r="AB128" s="1046"/>
      <c r="AC128" s="1046"/>
      <c r="AD128" s="1046"/>
      <c r="AE128" s="1047"/>
      <c r="AF128" s="1048">
        <v>764902</v>
      </c>
      <c r="AG128" s="1046"/>
      <c r="AH128" s="1046"/>
      <c r="AI128" s="1046"/>
      <c r="AJ128" s="1047"/>
      <c r="AK128" s="1048">
        <v>656984</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11.49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37238256</v>
      </c>
      <c r="AB129" s="959"/>
      <c r="AC129" s="959"/>
      <c r="AD129" s="959"/>
      <c r="AE129" s="960"/>
      <c r="AF129" s="961">
        <v>38055272</v>
      </c>
      <c r="AG129" s="959"/>
      <c r="AH129" s="959"/>
      <c r="AI129" s="959"/>
      <c r="AJ129" s="960"/>
      <c r="AK129" s="961">
        <v>38992363</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16.489999999999998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3276646</v>
      </c>
      <c r="AB130" s="959"/>
      <c r="AC130" s="959"/>
      <c r="AD130" s="959"/>
      <c r="AE130" s="960"/>
      <c r="AF130" s="961">
        <v>3148189</v>
      </c>
      <c r="AG130" s="959"/>
      <c r="AH130" s="959"/>
      <c r="AI130" s="959"/>
      <c r="AJ130" s="960"/>
      <c r="AK130" s="961">
        <v>2982480</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2.2000000000000002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33961610</v>
      </c>
      <c r="AB131" s="986"/>
      <c r="AC131" s="986"/>
      <c r="AD131" s="986"/>
      <c r="AE131" s="987"/>
      <c r="AF131" s="985">
        <v>34907083</v>
      </c>
      <c r="AG131" s="986"/>
      <c r="AH131" s="986"/>
      <c r="AI131" s="986"/>
      <c r="AJ131" s="987"/>
      <c r="AK131" s="985">
        <v>36009883</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v>11.4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1.4714112020000001</v>
      </c>
      <c r="AB132" s="1097"/>
      <c r="AC132" s="1097"/>
      <c r="AD132" s="1097"/>
      <c r="AE132" s="1098"/>
      <c r="AF132" s="1099">
        <v>2.3257299100000002</v>
      </c>
      <c r="AG132" s="1097"/>
      <c r="AH132" s="1097"/>
      <c r="AI132" s="1097"/>
      <c r="AJ132" s="1098"/>
      <c r="AK132" s="1099">
        <v>2.8475036560000002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1.2</v>
      </c>
      <c r="AB133" s="1080"/>
      <c r="AC133" s="1080"/>
      <c r="AD133" s="1080"/>
      <c r="AE133" s="1081"/>
      <c r="AF133" s="1079">
        <v>1.6</v>
      </c>
      <c r="AG133" s="1080"/>
      <c r="AH133" s="1080"/>
      <c r="AI133" s="1080"/>
      <c r="AJ133" s="1081"/>
      <c r="AK133" s="1079">
        <v>2.2000000000000002</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hjX4PlvVivOaIP/h6mbPl/44qcTUoYZN53cyXDSZzUxdlKWfjWHCRO4xu2Yy46dQSdYa591KDhwvWc04BG2tw==" saltValue="ijPcY37YHRY25VVCbt+bQ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477</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EDQFc2OqS4wCtiK+PB0hzc2Vzn2G5sew8wx/bnbFZPzF08bRPnv30ZR0KMLWdDI+Deq72CZ2Cp0VO2eTenYF9g==" saltValue="pliD50obLnvhZPzuhgnI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71WCquyh0dDJgv29drWMtroxPs0O8bb34YCI+HuMtAziBPoDV6lJ+2YP9511bmg+mE04IhHVYdHspOA3nAvEw==" saltValue="xgsjckikb5K8gxrwpsn44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12290823</v>
      </c>
      <c r="AP9" s="269">
        <v>72500</v>
      </c>
      <c r="AQ9" s="270">
        <v>77644</v>
      </c>
      <c r="AR9" s="271">
        <v>-6.6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102</v>
      </c>
      <c r="AP10" s="272">
        <v>1</v>
      </c>
      <c r="AQ10" s="273">
        <v>3127</v>
      </c>
      <c r="AR10" s="274">
        <v>-100</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119786</v>
      </c>
      <c r="AP11" s="272">
        <v>707</v>
      </c>
      <c r="AQ11" s="273">
        <v>461</v>
      </c>
      <c r="AR11" s="274">
        <v>53.4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v>21</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417007</v>
      </c>
      <c r="AP13" s="272">
        <v>2460</v>
      </c>
      <c r="AQ13" s="273">
        <v>2269</v>
      </c>
      <c r="AR13" s="274">
        <v>8.4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473154</v>
      </c>
      <c r="AP14" s="272">
        <v>2791</v>
      </c>
      <c r="AQ14" s="273">
        <v>1565</v>
      </c>
      <c r="AR14" s="274">
        <v>78.3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-519509</v>
      </c>
      <c r="AP15" s="272">
        <v>-3064</v>
      </c>
      <c r="AQ15" s="273">
        <v>-4222</v>
      </c>
      <c r="AR15" s="274">
        <v>-27.4</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12781363</v>
      </c>
      <c r="AP16" s="272">
        <v>75394</v>
      </c>
      <c r="AQ16" s="273">
        <v>80866</v>
      </c>
      <c r="AR16" s="274">
        <v>-6.8</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6.82</v>
      </c>
      <c r="AP21" s="286">
        <v>7.29</v>
      </c>
      <c r="AQ21" s="287">
        <v>-0.47</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99.2</v>
      </c>
      <c r="AP22" s="291">
        <v>98.9</v>
      </c>
      <c r="AQ22" s="292">
        <v>0.3</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3399802</v>
      </c>
      <c r="AP32" s="300">
        <v>20055</v>
      </c>
      <c r="AQ32" s="301">
        <v>35121</v>
      </c>
      <c r="AR32" s="302">
        <v>-42.9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t="s">
        <v>489</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1227737</v>
      </c>
      <c r="AP35" s="300">
        <v>7242</v>
      </c>
      <c r="AQ35" s="301">
        <v>9493</v>
      </c>
      <c r="AR35" s="302">
        <v>-23.7</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37308</v>
      </c>
      <c r="AP36" s="300">
        <v>220</v>
      </c>
      <c r="AQ36" s="301">
        <v>807</v>
      </c>
      <c r="AR36" s="302">
        <v>-72.7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t="s">
        <v>489</v>
      </c>
      <c r="AP37" s="300" t="s">
        <v>489</v>
      </c>
      <c r="AQ37" s="301">
        <v>509</v>
      </c>
      <c r="AR37" s="302" t="s">
        <v>489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t="s">
        <v>489</v>
      </c>
      <c r="AR38" s="292" t="s">
        <v>489</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-656984</v>
      </c>
      <c r="AP39" s="300">
        <v>-3875</v>
      </c>
      <c r="AQ39" s="301">
        <v>-5799</v>
      </c>
      <c r="AR39" s="302">
        <v>-33.200000000000003</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-2982480</v>
      </c>
      <c r="AP40" s="300">
        <v>-17593</v>
      </c>
      <c r="AQ40" s="301">
        <v>-30948</v>
      </c>
      <c r="AR40" s="302">
        <v>-43.2</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1025383</v>
      </c>
      <c r="AP41" s="300">
        <v>6048</v>
      </c>
      <c r="AQ41" s="301">
        <v>9183</v>
      </c>
      <c r="AR41" s="302">
        <v>-34.1</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8605559</v>
      </c>
      <c r="AN51" s="322">
        <v>50201</v>
      </c>
      <c r="AO51" s="323">
        <v>14.8</v>
      </c>
      <c r="AP51" s="324">
        <v>60285</v>
      </c>
      <c r="AQ51" s="325">
        <v>6.4</v>
      </c>
      <c r="AR51" s="326">
        <v>8.4</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5619190</v>
      </c>
      <c r="AN52" s="330">
        <v>32780</v>
      </c>
      <c r="AO52" s="331">
        <v>5.3</v>
      </c>
      <c r="AP52" s="332">
        <v>36445</v>
      </c>
      <c r="AQ52" s="333">
        <v>5</v>
      </c>
      <c r="AR52" s="334">
        <v>0.3</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8927770</v>
      </c>
      <c r="AN53" s="322">
        <v>52250</v>
      </c>
      <c r="AO53" s="323">
        <v>4.0999999999999996</v>
      </c>
      <c r="AP53" s="324">
        <v>52714</v>
      </c>
      <c r="AQ53" s="325">
        <v>-12.6</v>
      </c>
      <c r="AR53" s="326">
        <v>16.7</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6062225</v>
      </c>
      <c r="AN54" s="330">
        <v>35479</v>
      </c>
      <c r="AO54" s="331">
        <v>8.1999999999999993</v>
      </c>
      <c r="AP54" s="332">
        <v>29032</v>
      </c>
      <c r="AQ54" s="333">
        <v>-20.3</v>
      </c>
      <c r="AR54" s="334">
        <v>28.5</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7046880</v>
      </c>
      <c r="AN55" s="322">
        <v>41371</v>
      </c>
      <c r="AO55" s="323">
        <v>-20.8</v>
      </c>
      <c r="AP55" s="324">
        <v>46001</v>
      </c>
      <c r="AQ55" s="325">
        <v>-12.7</v>
      </c>
      <c r="AR55" s="326">
        <v>-8.1</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4715253</v>
      </c>
      <c r="AN56" s="330">
        <v>27683</v>
      </c>
      <c r="AO56" s="331">
        <v>-22</v>
      </c>
      <c r="AP56" s="332">
        <v>27974</v>
      </c>
      <c r="AQ56" s="333">
        <v>-3.6</v>
      </c>
      <c r="AR56" s="334">
        <v>-18.399999999999999</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7202473</v>
      </c>
      <c r="AN57" s="322">
        <v>42303</v>
      </c>
      <c r="AO57" s="323">
        <v>2.2999999999999998</v>
      </c>
      <c r="AP57" s="324">
        <v>52878</v>
      </c>
      <c r="AQ57" s="325">
        <v>14.9</v>
      </c>
      <c r="AR57" s="326">
        <v>-12.6</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5428796</v>
      </c>
      <c r="AN58" s="330">
        <v>31886</v>
      </c>
      <c r="AO58" s="331">
        <v>15.2</v>
      </c>
      <c r="AP58" s="332">
        <v>32136</v>
      </c>
      <c r="AQ58" s="333">
        <v>14.9</v>
      </c>
      <c r="AR58" s="334">
        <v>0.3</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15046019</v>
      </c>
      <c r="AN59" s="322">
        <v>88752</v>
      </c>
      <c r="AO59" s="323">
        <v>109.8</v>
      </c>
      <c r="AP59" s="324">
        <v>57911</v>
      </c>
      <c r="AQ59" s="325">
        <v>9.5</v>
      </c>
      <c r="AR59" s="326">
        <v>100.3</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11205859</v>
      </c>
      <c r="AN60" s="330">
        <v>66100</v>
      </c>
      <c r="AO60" s="331">
        <v>107.3</v>
      </c>
      <c r="AP60" s="332">
        <v>35132</v>
      </c>
      <c r="AQ60" s="333">
        <v>9.3000000000000007</v>
      </c>
      <c r="AR60" s="334">
        <v>98</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9365740</v>
      </c>
      <c r="AN61" s="337">
        <v>54975</v>
      </c>
      <c r="AO61" s="338">
        <v>22</v>
      </c>
      <c r="AP61" s="339">
        <v>53958</v>
      </c>
      <c r="AQ61" s="340">
        <v>1.1000000000000001</v>
      </c>
      <c r="AR61" s="326">
        <v>20.9</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6606265</v>
      </c>
      <c r="AN62" s="330">
        <v>38786</v>
      </c>
      <c r="AO62" s="331">
        <v>22.8</v>
      </c>
      <c r="AP62" s="332">
        <v>32144</v>
      </c>
      <c r="AQ62" s="333">
        <v>1.1000000000000001</v>
      </c>
      <c r="AR62" s="334">
        <v>21.7</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JjA/ivjF2sxE6hYX763WyXkcUBVtWDTIdze3Xkj+3JFPeQXDXU3Cfs1fqXY7D7rc16KnOmLUXyxeqHKSVvCqTg==" saltValue="0EyfHdk0c/YEfqvkCUUt+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BAsMlEc1nL0bUawhT5wa1wHjMo6c4Pz82mMrNLo07JpVV3+ySyPBeVMfE+rHTZJHUlsukuIRuhNhq9F3Naa38A==" saltValue="ZMLw1F4jf0wxVACkG5GuR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ohbKiFhar1u+ov+MdXLI3fAvIvmq9skJvH9kDBpxtFIJQnGGwPVoPg6CjXT2wexW5vGXfRQ//D+pF6OyyadGDg==" saltValue="QqYvwOHnSU24fkiUHJaFg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18.23</v>
      </c>
      <c r="G47" s="12">
        <v>18.63</v>
      </c>
      <c r="H47" s="12">
        <v>18.88</v>
      </c>
      <c r="I47" s="12">
        <v>17.170000000000002</v>
      </c>
      <c r="J47" s="13">
        <v>16.809999999999999</v>
      </c>
    </row>
    <row r="48" spans="2:10" ht="57.75" customHeight="1" x14ac:dyDescent="0.2">
      <c r="B48" s="14"/>
      <c r="C48" s="1141" t="s">
        <v>4</v>
      </c>
      <c r="D48" s="1141"/>
      <c r="E48" s="1142"/>
      <c r="F48" s="15">
        <v>8.27</v>
      </c>
      <c r="G48" s="16">
        <v>10.18</v>
      </c>
      <c r="H48" s="16">
        <v>7.9</v>
      </c>
      <c r="I48" s="16">
        <v>8.74</v>
      </c>
      <c r="J48" s="17">
        <v>7.22</v>
      </c>
    </row>
    <row r="49" spans="2:10" ht="57.75" customHeight="1" thickBot="1" x14ac:dyDescent="0.25">
      <c r="B49" s="18"/>
      <c r="C49" s="1143" t="s">
        <v>5</v>
      </c>
      <c r="D49" s="1143"/>
      <c r="E49" s="1144"/>
      <c r="F49" s="19">
        <v>0.67</v>
      </c>
      <c r="G49" s="20">
        <v>2.5099999999999998</v>
      </c>
      <c r="H49" s="20" t="s">
        <v>532</v>
      </c>
      <c r="I49" s="20" t="s">
        <v>533</v>
      </c>
      <c r="J49" s="21" t="s">
        <v>534</v>
      </c>
    </row>
    <row r="50" spans="2:10" ht="13" x14ac:dyDescent="0.2"/>
  </sheetData>
  <sheetProtection algorithmName="SHA-512" hashValue="iMHO1apijmV4YxvglWt4kIDErmP92bnOEO519Bd5eEShhb7qL/zXDo2fKAz9VLWFM+CYHsbalCEXoFW+VV73dQ==" saltValue="4ZTDz0BQJDpBzrXfBrRF6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2026-03-12T23:44:36Z</cp:lastPrinted>
  <dcterms:created xsi:type="dcterms:W3CDTF">2026-02-23T07:07:59Z</dcterms:created>
  <dcterms:modified xsi:type="dcterms:W3CDTF">2026-03-16T02:30:14Z</dcterms:modified>
  <cp:category/>
</cp:coreProperties>
</file>