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F7D8E5E1-B9CA-44A2-8C34-CF0342B1A2E2}"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O34" i="10"/>
  <c r="CO35" i="10" s="1"/>
  <c r="BW34" i="10"/>
  <c r="BW35" i="10" s="1"/>
  <c r="BW36" i="10" s="1"/>
  <c r="C34" i="10"/>
  <c r="C35" i="10" s="1"/>
  <c r="AM34" i="10" l="1"/>
  <c r="AM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<sst xmlns="http://schemas.openxmlformats.org/spreadsheetml/2006/main" count="1100" uniqueCount="562">
  <si>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</si>
  <si>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</si>
  <si>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</si>
  <si>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</si>
  <si>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</si>
  <si>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</si>
  <si>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</si>
  <si>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</si>
  <si>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</si>
  <si>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</si>
  <si>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</si>
  <si>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</si>
  <si>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</si>
  <si>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</si>
  <si>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</si>
  <si>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</si>
  <si>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</si>
  <si>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</si>
  <si>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</si>
  <si>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</si>
  <si>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</si>
  <si>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</si>
  <si>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</si>
  <si>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</si>
  <si>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</si>
  <si>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</si>
  <si>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</si>
  <si>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</si>
  <si>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</si>
  <si>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</si>
  <si>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</si>
  <si>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</si>
  <si>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</si>
  <si>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</si>
  <si>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</si>
  <si>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</si>
  <si>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</si>
  <si>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</si>
  <si>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</si>
  <si>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</si>
  <si>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</si>
  <si>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</si>
  <si>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</si>
  <si>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</si>
  <si>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</si>
  <si>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</si>
  <si>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</si>
  <si>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</si>
  <si>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</si>
  <si>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</si>
  <si>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</si>
  <si>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</si>
  <si>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</si>
  <si>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</si>
  <si>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</si>
  <si>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</si>
  <si>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</si>
  <si>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</si>
  <si>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</si>
  <si>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</si>
  <si>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</si>
  <si>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</si>
  <si>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</si>
  <si>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</si>
  <si>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</si>
  <si>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</si>
  <si>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</si>
  <si>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</si>
  <si>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</si>
  <si>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</si>
  <si>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</si>
  <si>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</si>
  <si>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</si>
  <si>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</si>
  <si>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</si>
  <si>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</si>
  <si>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</si>
  <si>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</si>
  <si>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</si>
  <si>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</si>
  <si>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</si>
  <si>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</si>
  <si>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</si>
  <si>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</si>
  <si>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</si>
  <si>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</si>
  <si>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</si>
  <si>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</si>
  <si>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</si>
  <si>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</si>
  <si>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</si>
  <si>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</si>
  <si>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</si>
  <si>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</si>
  <si>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</si>
  <si>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</si>
  <si>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</si>
  <si>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</si>
  <si>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</si>
  <si>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</si>
  <si>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</si>
  <si>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</si>
  <si>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</si>
  <si>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</si>
  <si>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</si>
  <si>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</si>
  <si>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</si>
  <si>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</si>
  <si>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</si>
  <si>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</si>
  <si>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</si>
  <si>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</si>
  <si>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</si>
  <si>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</si>
  <si>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</si>
  <si>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</si>
  <si>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</si>
  <si>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</si>
  <si>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</si>
  <si>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</si>
  <si>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</si>
  <si>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</si>
  <si>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</si>
  <si>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</si>
  <si>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</si>
  <si>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</si>
  <si>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</si>
  <si>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</si>
  <si>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</si>
  <si>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</si>
  <si>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</si>
  <si>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</si>
  <si>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</si>
  <si>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</si>
  <si>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</si>
  <si>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</si>
  <si>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</si>
  <si>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</si>
  <si>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</si>
  <si>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</si>
  <si>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</si>
  <si>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</si>
  <si>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</si>
  <si>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</si>
  <si>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</si>
  <si>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</si>
  <si>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</si>
  <si>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</si>
  <si>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</si>
  <si>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</si>
  <si>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</si>
  <si>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</si>
  <si>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</si>
  <si>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</si>
  <si>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</si>
  <si>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</si>
  <si>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</si>
  <si>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</si>
  <si>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</si>
  <si>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</si>
  <si>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</si>
  <si>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</si>
  <si>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</si>
  <si>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</si>
  <si>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</si>
  <si>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</si>
  <si>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</si>
  <si>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</si>
  <si>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</si>
  <si>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</si>
  <si>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</si>
  <si>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</si>
  <si>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</si>
  <si>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</si>
  <si>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</si>
  <si>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</si>
  <si>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</si>
  <si>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</si>
  <si>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</si>
  <si>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</si>
  <si>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</si>
  <si>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</si>
  <si>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</si>
  <si>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</si>
  <si>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</si>
  <si>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</si>
  <si>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</si>
  <si>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</si>
  <si>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</si>
  <si>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</si>
  <si>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</si>
  <si>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</si>
  <si>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</si>
  <si>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</si>
  <si>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</si>
  <si>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</si>
  <si>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</si>
  <si>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</si>
  <si>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</si>
  <si>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</si>
  <si>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</si>
  <si>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</si>
  <si>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</si>
  <si>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愛知県安城市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</si>
  <si>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</si>
  <si>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</si>
  <si>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</si>
  <si>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</si>
  <si>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</si>
  <si>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</si>
  <si>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</si>
  <si>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</si>
  <si>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</si>
  <si>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</si>
  <si>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</si>
  <si>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</si>
  <si>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</si>
  <si>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</si>
  <si>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</si>
  <si>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</si>
  <si>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</si>
  <si>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</si>
  <si>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</si>
  <si>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</si>
  <si>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</si>
  <si>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</si>
  <si>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</si>
  <si>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</si>
  <si>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</si>
  <si>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</si>
  <si>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</si>
  <si>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</si>
  <si>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</si>
  <si>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</si>
  <si>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</si>
  <si>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</si>
  <si>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</si>
  <si>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</si>
  <si>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</si>
  <si>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</si>
  <si>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</si>
  <si>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</si>
  <si>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</si>
  <si>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</si>
  <si>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</si>
  <si>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</si>
  <si>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</si>
  <si>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</si>
  <si>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</si>
  <si>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</si>
  <si>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</si>
  <si>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</si>
  <si>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</si>
  <si>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</si>
  <si>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</si>
  <si>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</si>
  <si>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</si>
  <si>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</si>
  <si>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</si>
  <si>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</si>
  <si>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</si>
  <si>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</si>
  <si>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</si>
  <si>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</si>
  <si>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</si>
  <si>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</si>
  <si>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</si>
  <si>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</si>
  <si>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</si>
  <si>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</si>
  <si>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</si>
  <si>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</si>
  <si>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</si>
  <si>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</si>
  <si>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</si>
  <si>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</si>
  <si>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</si>
  <si>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</si>
  <si>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</si>
  <si>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</si>
  <si>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</si>
  <si>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</si>
  <si>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</si>
  <si>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</si>
  <si>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</si>
  <si>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</si>
  <si>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</si>
  <si>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</si>
  <si>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</si>
  <si>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</si>
  <si>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</si>
  <si>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</si>
  <si>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</si>
  <si>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</si>
  <si>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</si>
  <si>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</si>
  <si>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</si>
  <si>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</si>
  <si>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</si>
  <si>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</si>
  <si>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</si>
  <si>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</si>
  <si>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</si>
  <si>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</si>
  <si>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</si>
  <si>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</si>
  <si>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</si>
  <si>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</si>
  <si>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</si>
  <si>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</si>
  <si>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</si>
  <si>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</si>
  <si>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</si>
  <si>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</si>
  <si>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</si>
  <si>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</si>
  <si>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</si>
  <si>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</si>
  <si>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</si>
  <si>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</si>
  <si>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</si>
  <si>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</si>
  <si>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</si>
  <si>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</si>
  <si>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</si>
  <si>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</si>
  <si>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</si>
  <si>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</si>
  <si>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</si>
  <si>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</si>
  <si>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</si>
  <si>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</si>
  <si>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</si>
  <si>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</si>
  <si>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</si>
  <si>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</si>
  <si>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</si>
  <si>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</si>
  <si>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</si>
  <si>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</si>
  <si>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</si>
  <si>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</si>
  <si>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</si>
  <si>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</si>
  <si>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</si>
  <si>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</si>
  <si>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</si>
  <si>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</si>
  <si>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</si>
  <si>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</si>
  <si>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</si>
  <si>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</si>
  <si>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</si>
  <si>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</si>
  <si>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愛知県安城市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</si>
  <si>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</si>
  <si>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</si>
  <si>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</si>
  <si>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</si>
  <si>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</si>
  <si>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</si>
  <si>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</si>
  <si>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</si>
  <si>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</si>
  <si>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</si>
  <si>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</si>
  <si>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</si>
  <si>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</si>
  <si>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</si>
  <si>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</si>
  <si>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</si>
  <si>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</si>
  <si>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</si>
  <si>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</si>
  <si>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</si>
  <si>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</si>
  <si>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</si>
  <si>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</si>
  <si>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</si>
  <si>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</si>
  <si>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</si>
  <si>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</si>
  <si>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</si>
  <si>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</si>
  <si>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</si>
  <si>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</si>
  <si>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</si>
  <si>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</si>
  <si>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</si>
  <si>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</si>
  <si>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有料駐車場事業特別会計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</si>
  <si>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</si>
  <si>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</si>
  <si>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</si>
  <si>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</si>
  <si>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</si>
  <si>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安城桜井駅周辺特定土地区画整理事業特別会計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</si>
  <si>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</si>
  <si>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</si>
  <si>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</si>
  <si>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</si>
  <si>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</si>
  <si>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</si>
  <si>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</si>
  <si>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</si>
  <si>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</si>
  <si>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</si>
  <si>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</si>
  <si>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</si>
  <si>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</si>
  <si>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</si>
  <si>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</si>
  <si>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</si>
  <si>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</si>
  <si>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</si>
  <si>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</si>
  <si>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</si>
  <si>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</si>
  <si>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</si>
  <si>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</si>
  <si>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</si>
  <si>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</si>
  <si>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</si>
  <si>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</si>
  <si>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</si>
  <si>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</si>
  <si>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</si>
  <si>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</si>
  <si>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</si>
  <si>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</si>
  <si>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</si>
  <si>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</si>
  <si>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</si>
  <si>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</si>
  <si>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</si>
  <si>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</si>
  <si>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</si>
  <si>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</si>
  <si>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</si>
  <si>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</si>
  <si>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</si>
  <si>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</si>
  <si>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</si>
  <si>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</si>
  <si>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</si>
  <si>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</si>
  <si>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</si>
  <si>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</si>
  <si>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</si>
  <si>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</si>
  <si>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</si>
  <si>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</si>
  <si>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</si>
  <si>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</si>
  <si>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</si>
  <si>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</si>
  <si>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</si>
  <si>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</si>
  <si>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</si>
  <si>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</si>
  <si>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</si>
  <si>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</si>
  <si>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</si>
  <si>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</si>
  <si>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</si>
  <si>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</si>
  <si>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</si>
  <si>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</si>
  <si>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</si>
  <si>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</si>
  <si>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</si>
  <si>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</si>
  <si>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</si>
  <si>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</si>
  <si>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</si>
  <si>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</si>
  <si>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</si>
  <si>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</si>
  <si>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</si>
  <si>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</si>
  <si>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</si>
  <si>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</si>
  <si>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</si>
  <si>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</si>
  <si>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</si>
  <si>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</si>
  <si>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</si>
  <si>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</si>
  <si>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</si>
  <si>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</si>
  <si>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</si>
  <si>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</si>
  <si>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</si>
  <si>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</si>
  <si>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</si>
  <si>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</si>
  <si>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</si>
  <si>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</si>
  <si>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</si>
  <si>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</si>
  <si>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</si>
  <si>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</si>
  <si>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</si>
  <si>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</si>
  <si>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</si>
  <si>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</si>
  <si>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</si>
  <si>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</si>
  <si>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</si>
  <si>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</si>
  <si>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</si>
  <si>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</si>
  <si>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</si>
  <si>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</si>
  <si>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</si>
  <si>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</si>
  <si>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</si>
  <si>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</si>
  <si>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</si>
  <si>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</si>
  <si>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</si>
  <si>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</si>
  <si>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</si>
  <si>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</si>
  <si>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</si>
  <si>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</si>
  <si>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</si>
  <si>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</si>
  <si>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</si>
  <si>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</si>
  <si>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</si>
  <si>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</si>
  <si>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</si>
  <si>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0.18</t>
  </si>
  <si>
    <t>▲ 1.33</t>
  </si>
  <si>
    <t>水道事業会計</t>
  </si>
  <si>
    <t>一般会計</t>
  </si>
  <si>
    <t>国民健康保険事業特別会計</t>
  </si>
  <si>
    <t>下水道事業会計</t>
  </si>
  <si>
    <t>有料駐車場事業特別会計</t>
  </si>
  <si>
    <t>介護保険事業特別会計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</si>
  <si>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</si>
  <si>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</si>
  <si>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</si>
  <si>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</si>
  <si>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</si>
  <si>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</si>
  <si>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</si>
  <si>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</si>
  <si>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</si>
  <si>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庁舎整備基金</t>
    <rPh sb="0" eb="2">
      <t>チョウシャ</t>
    </rPh>
    <rPh sb="2" eb="4">
      <t>セイビ</t>
    </rPh>
    <rPh sb="4" eb="6">
      <t>キキン</t>
    </rPh>
    <phoneticPr fontId="5"/>
  </si>
  <si>
    <t>清掃施設整備基金</t>
    <rPh sb="0" eb="2">
      <t>セイソウ</t>
    </rPh>
    <rPh sb="2" eb="4">
      <t>シセツ</t>
    </rPh>
    <rPh sb="4" eb="6">
      <t>セイビ</t>
    </rPh>
    <rPh sb="6" eb="8">
      <t>キキン</t>
    </rPh>
    <phoneticPr fontId="11"/>
  </si>
  <si>
    <t>都市基盤整備事業基金</t>
    <rPh sb="0" eb="2">
      <t>トシ</t>
    </rPh>
    <rPh sb="2" eb="4">
      <t>キバン</t>
    </rPh>
    <rPh sb="4" eb="6">
      <t>セイビ</t>
    </rPh>
    <rPh sb="6" eb="8">
      <t>ジギョウ</t>
    </rPh>
    <rPh sb="8" eb="10">
      <t>キキン</t>
    </rPh>
    <phoneticPr fontId="11"/>
  </si>
  <si>
    <t>公共施設保全整備基金</t>
    <rPh sb="0" eb="2">
      <t>コウキョウ</t>
    </rPh>
    <rPh sb="2" eb="4">
      <t>シセツ</t>
    </rPh>
    <rPh sb="4" eb="6">
      <t>ホゼン</t>
    </rPh>
    <rPh sb="6" eb="8">
      <t>セイビ</t>
    </rPh>
    <rPh sb="8" eb="10">
      <t>キキン</t>
    </rPh>
    <phoneticPr fontId="11"/>
  </si>
  <si>
    <t>情報通信基盤整備基金</t>
    <rPh sb="0" eb="2">
      <t>ジョウホウ</t>
    </rPh>
    <rPh sb="2" eb="4">
      <t>ツウシン</t>
    </rPh>
    <rPh sb="4" eb="6">
      <t>キバン</t>
    </rPh>
    <rPh sb="6" eb="8">
      <t>セイビ</t>
    </rPh>
    <rPh sb="8" eb="10">
      <t>キキン</t>
    </rPh>
    <phoneticPr fontId="5"/>
  </si>
  <si>
    <t>-</t>
    <phoneticPr fontId="2"/>
  </si>
  <si>
    <t>衣浦東部広域連合</t>
    <rPh sb="0" eb="2">
      <t>キヌウラ</t>
    </rPh>
    <rPh sb="2" eb="8">
      <t>トウブコウイキレンゴウ</t>
    </rPh>
    <phoneticPr fontId="2"/>
  </si>
  <si>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
  </si>
  <si>
    <t>愛知県後期高齢者医療広域連合（後期高齢者医療特別会計）</t>
    <rPh sb="0" eb="3">
      <t>アイチケン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</si>
  <si>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安城市土地開発公社</t>
    <rPh sb="0" eb="3">
      <t>アンジョウシ</t>
    </rPh>
    <rPh sb="3" eb="5">
      <t>トチ</t>
    </rPh>
    <rPh sb="5" eb="7">
      <t>カイハツ</t>
    </rPh>
    <rPh sb="7" eb="9">
      <t>コウシャ</t>
    </rPh>
    <phoneticPr fontId="2"/>
  </si>
  <si>
    <t>安城市都市農業振興協会</t>
    <rPh sb="0" eb="3">
      <t>アンジョウシ</t>
    </rPh>
    <rPh sb="3" eb="5">
      <t>トシ</t>
    </rPh>
    <rPh sb="5" eb="7">
      <t>ノウギョウ</t>
    </rPh>
    <rPh sb="7" eb="11">
      <t>シンコウキョウカイ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</si>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</sst>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6DF4-46E6-A893-E8F10E89A1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78849</c:v>
                </c:pt>
                <c:pt idx="1">
                  <c:v>42959</c:v>
                </c:pt>
                <c:pt idx="2">
                  <c:v>46623</c:v>
                </c:pt>
                <c:pt idx="3">
                  <c:v>40238</c:v>
                </c:pt>
                <c:pt idx="4">
                  <c:v>42325</c:v>
                </c:pt>
              </c:numCache>
            </c:numRef>
          </c:val>
          <c:smooth val="0"/>
          <c:extLst>
            <c:ext xmlns:c16="http://schemas.microsoft.com/office/drawing/2014/chart" uri="{C3380CC4-5D6E-409C-BE32-E72D297353CC}">
              <c16:uniqueId val="{00000001-6DF4-46E6-A893-E8F10E89A1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10.220000000000001</c:v>
                </c:pt>
                <c:pt idx="1">
                  <c:v>10.88</c:v>
                </c:pt>
                <c:pt idx="2">
                  <c:v>9.58</c:v>
                </c:pt>
                <c:pt idx="3">
                  <c:v>9.4</c:v>
                </c:pt>
                <c:pt idx="4">
                  <c:v>7.56</c:v>
                </c:pt>
              </c:numCache>
            </c:numRef>
          </c:val>
          <c:extLst>
            <c:ext xmlns:c16="http://schemas.microsoft.com/office/drawing/2014/chart" uri="{C3380CC4-5D6E-409C-BE32-E72D297353CC}">
              <c16:uniqueId val="{00000000-820D-4057-AF47-44EBC21622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18.12</c:v>
                </c:pt>
                <c:pt idx="1">
                  <c:v>20.37</c:v>
                </c:pt>
                <c:pt idx="2">
                  <c:v>20.45</c:v>
                </c:pt>
                <c:pt idx="3">
                  <c:v>19.84</c:v>
                </c:pt>
                <c:pt idx="4">
                  <c:v>20.260000000000002</c:v>
                </c:pt>
              </c:numCache>
            </c:numRef>
          </c:val>
          <c:extLst>
            <c:ext xmlns:c16="http://schemas.microsoft.com/office/drawing/2014/chart" uri="{C3380CC4-5D6E-409C-BE32-E72D297353CC}">
              <c16:uniqueId val="{00000001-820D-4057-AF47-44EBC21622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4.88</c:v>
                </c:pt>
                <c:pt idx="1">
                  <c:v>1.64</c:v>
                </c:pt>
                <c:pt idx="2">
                  <c:v>-0.18</c:v>
                </c:pt>
                <c:pt idx="3">
                  <c:v>0.94</c:v>
                </c:pt>
                <c:pt idx="4">
                  <c:v>-1.33</c:v>
                </c:pt>
              </c:numCache>
            </c:numRef>
          </c:val>
          <c:smooth val="0"/>
          <c:extLst>
            <c:ext xmlns:c16="http://schemas.microsoft.com/office/drawing/2014/chart" uri="{C3380CC4-5D6E-409C-BE32-E72D297353CC}">
              <c16:uniqueId val="{00000002-820D-4057-AF47-44EBC21622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0.44</c:v>
                </c:pt>
                <c:pt idx="6">
                  <c:v>#N/A</c:v>
                </c:pt>
                <c:pt idx="7">
                  <c:v>0.43</c:v>
                </c:pt>
                <c:pt idx="8">
                  <c:v>#N/A</c:v>
                </c:pt>
                <c:pt idx="9">
                  <c:v>0</c:v>
                </c:pt>
              </c:numCache>
            </c:numRef>
          </c:val>
          <c:extLst>
            <c:ext xmlns:c16="http://schemas.microsoft.com/office/drawing/2014/chart" uri="{C3380CC4-5D6E-409C-BE32-E72D297353CC}">
              <c16:uniqueId val="{00000000-7AAD-4C36-97CC-AE1037B2BE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AD-4C36-97CC-AE1037B2BEF4}"/>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AD-4C36-97CC-AE1037B2BEF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0.02</c:v>
                </c:pt>
                <c:pt idx="4">
                  <c:v>#N/A</c:v>
                </c:pt>
                <c:pt idx="5">
                  <c:v>0.02</c:v>
                </c:pt>
                <c:pt idx="6">
                  <c:v>#N/A</c:v>
                </c:pt>
                <c:pt idx="7">
                  <c:v>0.04</c:v>
                </c:pt>
                <c:pt idx="8">
                  <c:v>#N/A</c:v>
                </c:pt>
                <c:pt idx="9">
                  <c:v>0.02</c:v>
                </c:pt>
              </c:numCache>
            </c:numRef>
          </c:val>
          <c:extLst>
            <c:ext xmlns:c16="http://schemas.microsoft.com/office/drawing/2014/chart" uri="{C3380CC4-5D6E-409C-BE32-E72D297353CC}">
              <c16:uniqueId val="{00000003-7AAD-4C36-97CC-AE1037B2BEF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1.86</c:v>
                </c:pt>
                <c:pt idx="2">
                  <c:v>#N/A</c:v>
                </c:pt>
                <c:pt idx="3">
                  <c:v>1.37</c:v>
                </c:pt>
                <c:pt idx="4">
                  <c:v>#N/A</c:v>
                </c:pt>
                <c:pt idx="5">
                  <c:v>1.39</c:v>
                </c:pt>
                <c:pt idx="6">
                  <c:v>#N/A</c:v>
                </c:pt>
                <c:pt idx="7">
                  <c:v>0.74</c:v>
                </c:pt>
                <c:pt idx="8">
                  <c:v>#N/A</c:v>
                </c:pt>
                <c:pt idx="9">
                  <c:v>0.13</c:v>
                </c:pt>
              </c:numCache>
            </c:numRef>
          </c:val>
          <c:extLst>
            <c:ext xmlns:c16="http://schemas.microsoft.com/office/drawing/2014/chart" uri="{C3380CC4-5D6E-409C-BE32-E72D297353CC}">
              <c16:uniqueId val="{00000004-7AAD-4C36-97CC-AE1037B2BEF4}"/>
            </c:ext>
          </c:extLst>
        </c:ser>
        <c:ser>
          <c:idx val="5"/>
          <c:order val="5"/>
          <c:tx>
            <c:strRef>
              <c:f>データシート!$A$32</c:f>
              <c:strCache>
                <c:ptCount val="1"/>
                <c:pt idx="0">
                  <c:v>有料駐車場事業特別会計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0.8</c:v>
                </c:pt>
                <c:pt idx="4">
                  <c:v>#N/A</c:v>
                </c:pt>
                <c:pt idx="5">
                  <c:v>0.59</c:v>
                </c:pt>
                <c:pt idx="6">
                  <c:v>#N/A</c:v>
                </c:pt>
                <c:pt idx="7">
                  <c:v>0.23</c:v>
                </c:pt>
                <c:pt idx="8">
                  <c:v>#N/A</c:v>
                </c:pt>
                <c:pt idx="9">
                  <c:v>0.23</c:v>
                </c:pt>
              </c:numCache>
            </c:numRef>
          </c:val>
          <c:extLst>
            <c:ext xmlns:c16="http://schemas.microsoft.com/office/drawing/2014/chart" uri="{C3380CC4-5D6E-409C-BE32-E72D297353CC}">
              <c16:uniqueId val="{00000005-7AAD-4C36-97CC-AE1037B2BEF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c:v>
                </c:pt>
                <c:pt idx="2">
                  <c:v>#N/A</c:v>
                </c:pt>
                <c:pt idx="3">
                  <c:v>0.71</c:v>
                </c:pt>
                <c:pt idx="4">
                  <c:v>#N/A</c:v>
                </c:pt>
                <c:pt idx="5">
                  <c:v>0.7</c:v>
                </c:pt>
                <c:pt idx="6">
                  <c:v>#N/A</c:v>
                </c:pt>
                <c:pt idx="7">
                  <c:v>0.7</c:v>
                </c:pt>
                <c:pt idx="8">
                  <c:v>#N/A</c:v>
                </c:pt>
                <c:pt idx="9">
                  <c:v>0.66</c:v>
                </c:pt>
              </c:numCache>
            </c:numRef>
          </c:val>
          <c:extLst>
            <c:ext xmlns:c16="http://schemas.microsoft.com/office/drawing/2014/chart" uri="{C3380CC4-5D6E-409C-BE32-E72D297353CC}">
              <c16:uniqueId val="{00000006-7AAD-4C36-97CC-AE1037B2BEF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c:v>
                </c:pt>
                <c:pt idx="2">
                  <c:v>#N/A</c:v>
                </c:pt>
                <c:pt idx="3">
                  <c:v>3.45</c:v>
                </c:pt>
                <c:pt idx="4">
                  <c:v>#N/A</c:v>
                </c:pt>
                <c:pt idx="5">
                  <c:v>2.81</c:v>
                </c:pt>
                <c:pt idx="6">
                  <c:v>#N/A</c:v>
                </c:pt>
                <c:pt idx="7">
                  <c:v>1.87</c:v>
                </c:pt>
                <c:pt idx="8">
                  <c:v>#N/A</c:v>
                </c:pt>
                <c:pt idx="9">
                  <c:v>1.33</c:v>
                </c:pt>
              </c:numCache>
            </c:numRef>
          </c:val>
          <c:extLst>
            <c:ext xmlns:c16="http://schemas.microsoft.com/office/drawing/2014/chart" uri="{C3380CC4-5D6E-409C-BE32-E72D297353CC}">
              <c16:uniqueId val="{00000007-7AAD-4C36-97CC-AE1037B2BE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10.210000000000001</c:v>
                </c:pt>
                <c:pt idx="2">
                  <c:v>#N/A</c:v>
                </c:pt>
                <c:pt idx="3">
                  <c:v>10.87</c:v>
                </c:pt>
                <c:pt idx="4">
                  <c:v>#N/A</c:v>
                </c:pt>
                <c:pt idx="5">
                  <c:v>9.57</c:v>
                </c:pt>
                <c:pt idx="6">
                  <c:v>#N/A</c:v>
                </c:pt>
                <c:pt idx="7">
                  <c:v>9.4</c:v>
                </c:pt>
                <c:pt idx="8">
                  <c:v>#N/A</c:v>
                </c:pt>
                <c:pt idx="9">
                  <c:v>7.55</c:v>
                </c:pt>
              </c:numCache>
            </c:numRef>
          </c:val>
          <c:extLst>
            <c:ext xmlns:c16="http://schemas.microsoft.com/office/drawing/2014/chart" uri="{C3380CC4-5D6E-409C-BE32-E72D297353CC}">
              <c16:uniqueId val="{00000008-7AAD-4C36-97CC-AE1037B2BE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10.68</c:v>
                </c:pt>
                <c:pt idx="2">
                  <c:v>#N/A</c:v>
                </c:pt>
                <c:pt idx="3">
                  <c:v>11.77</c:v>
                </c:pt>
                <c:pt idx="4">
                  <c:v>#N/A</c:v>
                </c:pt>
                <c:pt idx="5">
                  <c:v>10.92</c:v>
                </c:pt>
                <c:pt idx="6">
                  <c:v>#N/A</c:v>
                </c:pt>
                <c:pt idx="7">
                  <c:v>10.92</c:v>
                </c:pt>
                <c:pt idx="8">
                  <c:v>#N/A</c:v>
                </c:pt>
                <c:pt idx="9">
                  <c:v>12.04</c:v>
                </c:pt>
              </c:numCache>
            </c:numRef>
          </c:val>
          <c:extLst>
            <c:ext xmlns:c16="http://schemas.microsoft.com/office/drawing/2014/chart" uri="{C3380CC4-5D6E-409C-BE32-E72D297353CC}">
              <c16:uniqueId val="{00000009-7AAD-4C36-97CC-AE1037B2BE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3979</c:v>
                </c:pt>
                <c:pt idx="5">
                  <c:v>3963</c:v>
                </c:pt>
                <c:pt idx="8">
                  <c:v>3767</c:v>
                </c:pt>
                <c:pt idx="11">
                  <c:v>3707</c:v>
                </c:pt>
                <c:pt idx="14">
                  <c:v>3665</c:v>
                </c:pt>
              </c:numCache>
            </c:numRef>
          </c:val>
          <c:extLst>
            <c:ext xmlns:c16="http://schemas.microsoft.com/office/drawing/2014/chart" uri="{C3380CC4-5D6E-409C-BE32-E72D297353CC}">
              <c16:uniqueId val="{00000000-B3F1-4A9A-B911-6C459415CB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F1-4A9A-B911-6C459415CB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171</c:v>
                </c:pt>
                <c:pt idx="3">
                  <c:v>404</c:v>
                </c:pt>
                <c:pt idx="6">
                  <c:v>138</c:v>
                </c:pt>
                <c:pt idx="9">
                  <c:v>133</c:v>
                </c:pt>
                <c:pt idx="12">
                  <c:v>160</c:v>
                </c:pt>
              </c:numCache>
            </c:numRef>
          </c:val>
          <c:extLst>
            <c:ext xmlns:c16="http://schemas.microsoft.com/office/drawing/2014/chart" uri="{C3380CC4-5D6E-409C-BE32-E72D297353CC}">
              <c16:uniqueId val="{00000002-B3F1-4A9A-B911-6C459415CB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2</c:v>
                </c:pt>
                <c:pt idx="6">
                  <c:v>37</c:v>
                </c:pt>
                <c:pt idx="9">
                  <c:v>39</c:v>
                </c:pt>
                <c:pt idx="12">
                  <c:v>54</c:v>
                </c:pt>
              </c:numCache>
            </c:numRef>
          </c:val>
          <c:extLst>
            <c:ext xmlns:c16="http://schemas.microsoft.com/office/drawing/2014/chart" uri="{C3380CC4-5D6E-409C-BE32-E72D297353CC}">
              <c16:uniqueId val="{00000003-B3F1-4A9A-B911-6C459415CB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796</c:v>
                </c:pt>
                <c:pt idx="3">
                  <c:v>721</c:v>
                </c:pt>
                <c:pt idx="6">
                  <c:v>664</c:v>
                </c:pt>
                <c:pt idx="9">
                  <c:v>688</c:v>
                </c:pt>
                <c:pt idx="12">
                  <c:v>654</c:v>
                </c:pt>
              </c:numCache>
            </c:numRef>
          </c:val>
          <c:extLst>
            <c:ext xmlns:c16="http://schemas.microsoft.com/office/drawing/2014/chart" uri="{C3380CC4-5D6E-409C-BE32-E72D297353CC}">
              <c16:uniqueId val="{00000004-B3F1-4A9A-B911-6C459415CB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F1-4A9A-B911-6C459415CB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F1-4A9A-B911-6C459415CB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2968</c:v>
                </c:pt>
                <c:pt idx="3">
                  <c:v>3122</c:v>
                </c:pt>
                <c:pt idx="6">
                  <c:v>3182</c:v>
                </c:pt>
                <c:pt idx="9">
                  <c:v>3048</c:v>
                </c:pt>
                <c:pt idx="12">
                  <c:v>2907</c:v>
                </c:pt>
              </c:numCache>
            </c:numRef>
          </c:val>
          <c:extLst>
            <c:ext xmlns:c16="http://schemas.microsoft.com/office/drawing/2014/chart" uri="{C3380CC4-5D6E-409C-BE32-E72D297353CC}">
              <c16:uniqueId val="{00000007-B3F1-4A9A-B911-6C459415CB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c:v>
                </c:pt>
                <c:pt idx="2">
                  <c:v>#N/A</c:v>
                </c:pt>
                <c:pt idx="3">
                  <c:v>#N/A</c:v>
                </c:pt>
                <c:pt idx="4">
                  <c:v>286</c:v>
                </c:pt>
                <c:pt idx="5">
                  <c:v>#N/A</c:v>
                </c:pt>
                <c:pt idx="6">
                  <c:v>#N/A</c:v>
                </c:pt>
                <c:pt idx="7">
                  <c:v>254</c:v>
                </c:pt>
                <c:pt idx="8">
                  <c:v>#N/A</c:v>
                </c:pt>
                <c:pt idx="9">
                  <c:v>#N/A</c:v>
                </c:pt>
                <c:pt idx="10">
                  <c:v>201</c:v>
                </c:pt>
                <c:pt idx="11">
                  <c:v>#N/A</c:v>
                </c:pt>
                <c:pt idx="12">
                  <c:v>#N/A</c:v>
                </c:pt>
                <c:pt idx="13">
                  <c:v>110</c:v>
                </c:pt>
                <c:pt idx="14">
                  <c:v>#N/A</c:v>
                </c:pt>
              </c:numCache>
            </c:numRef>
          </c:val>
          <c:smooth val="0"/>
          <c:extLst>
            <c:ext xmlns:c16="http://schemas.microsoft.com/office/drawing/2014/chart" uri="{C3380CC4-5D6E-409C-BE32-E72D297353CC}">
              <c16:uniqueId val="{00000008-B3F1-4A9A-B911-6C459415CB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21113</c:v>
                </c:pt>
                <c:pt idx="5">
                  <c:v>19166</c:v>
                </c:pt>
                <c:pt idx="8">
                  <c:v>17638</c:v>
                </c:pt>
                <c:pt idx="11">
                  <c:v>16272</c:v>
                </c:pt>
                <c:pt idx="14">
                  <c:v>15062</c:v>
                </c:pt>
              </c:numCache>
            </c:numRef>
          </c:val>
          <c:extLst>
            <c:ext xmlns:c16="http://schemas.microsoft.com/office/drawing/2014/chart" uri="{C3380CC4-5D6E-409C-BE32-E72D297353CC}">
              <c16:uniqueId val="{00000000-FEF9-4275-9000-283C019368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13093</c:v>
                </c:pt>
                <c:pt idx="5">
                  <c:v>10736</c:v>
                </c:pt>
                <c:pt idx="8">
                  <c:v>10667</c:v>
                </c:pt>
                <c:pt idx="11">
                  <c:v>9874</c:v>
                </c:pt>
                <c:pt idx="14">
                  <c:v>9264</c:v>
                </c:pt>
              </c:numCache>
            </c:numRef>
          </c:val>
          <c:extLst>
            <c:ext xmlns:c16="http://schemas.microsoft.com/office/drawing/2014/chart" uri="{C3380CC4-5D6E-409C-BE32-E72D297353CC}">
              <c16:uniqueId val="{00000001-FEF9-4275-9000-283C019368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25847</c:v>
                </c:pt>
                <c:pt idx="5">
                  <c:v>29130</c:v>
                </c:pt>
                <c:pt idx="8">
                  <c:v>33491</c:v>
                </c:pt>
                <c:pt idx="11">
                  <c:v>35483</c:v>
                </c:pt>
                <c:pt idx="14">
                  <c:v>37187</c:v>
                </c:pt>
              </c:numCache>
            </c:numRef>
          </c:val>
          <c:extLst>
            <c:ext xmlns:c16="http://schemas.microsoft.com/office/drawing/2014/chart" uri="{C3380CC4-5D6E-409C-BE32-E72D297353CC}">
              <c16:uniqueId val="{00000002-FEF9-4275-9000-283C019368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F9-4275-9000-283C019368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F9-4275-9000-283C019368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F9-4275-9000-283C019368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6267</c:v>
                </c:pt>
                <c:pt idx="3">
                  <c:v>6302</c:v>
                </c:pt>
                <c:pt idx="6">
                  <c:v>6492</c:v>
                </c:pt>
                <c:pt idx="9">
                  <c:v>6903</c:v>
                </c:pt>
                <c:pt idx="12">
                  <c:v>7072</c:v>
                </c:pt>
              </c:numCache>
            </c:numRef>
          </c:val>
          <c:extLst>
            <c:ext xmlns:c16="http://schemas.microsoft.com/office/drawing/2014/chart" uri="{C3380CC4-5D6E-409C-BE32-E72D297353CC}">
              <c16:uniqueId val="{00000006-FEF9-4275-9000-283C019368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140</c:v>
                </c:pt>
                <c:pt idx="6">
                  <c:v>138</c:v>
                </c:pt>
                <c:pt idx="9">
                  <c:v>238</c:v>
                </c:pt>
                <c:pt idx="12">
                  <c:v>231</c:v>
                </c:pt>
              </c:numCache>
            </c:numRef>
          </c:val>
          <c:extLst>
            <c:ext xmlns:c16="http://schemas.microsoft.com/office/drawing/2014/chart" uri="{C3380CC4-5D6E-409C-BE32-E72D297353CC}">
              <c16:uniqueId val="{00000007-FEF9-4275-9000-283C019368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8412</c:v>
                </c:pt>
                <c:pt idx="3">
                  <c:v>5933</c:v>
                </c:pt>
                <c:pt idx="6">
                  <c:v>5772</c:v>
                </c:pt>
                <c:pt idx="9">
                  <c:v>5916</c:v>
                </c:pt>
                <c:pt idx="12">
                  <c:v>5946</c:v>
                </c:pt>
              </c:numCache>
            </c:numRef>
          </c:val>
          <c:extLst>
            <c:ext xmlns:c16="http://schemas.microsoft.com/office/drawing/2014/chart" uri="{C3380CC4-5D6E-409C-BE32-E72D297353CC}">
              <c16:uniqueId val="{00000008-FEF9-4275-9000-283C019368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265</c:v>
                </c:pt>
                <c:pt idx="3">
                  <c:v>0</c:v>
                </c:pt>
                <c:pt idx="6">
                  <c:v>137</c:v>
                </c:pt>
                <c:pt idx="9">
                  <c:v>148</c:v>
                </c:pt>
                <c:pt idx="12">
                  <c:v>212</c:v>
                </c:pt>
              </c:numCache>
            </c:numRef>
          </c:val>
          <c:extLst>
            <c:ext xmlns:c16="http://schemas.microsoft.com/office/drawing/2014/chart" uri="{C3380CC4-5D6E-409C-BE32-E72D297353CC}">
              <c16:uniqueId val="{00000009-FEF9-4275-9000-283C019368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19459</c:v>
                </c:pt>
                <c:pt idx="3">
                  <c:v>17830</c:v>
                </c:pt>
                <c:pt idx="6">
                  <c:v>16423</c:v>
                </c:pt>
                <c:pt idx="9">
                  <c:v>14681</c:v>
                </c:pt>
                <c:pt idx="12">
                  <c:v>13288</c:v>
                </c:pt>
              </c:numCache>
            </c:numRef>
          </c:val>
          <c:extLst>
            <c:ext xmlns:c16="http://schemas.microsoft.com/office/drawing/2014/chart" uri="{C3380CC4-5D6E-409C-BE32-E72D297353CC}">
              <c16:uniqueId val="{0000000A-FEF9-4275-9000-283C019368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F9-4275-9000-283C019368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8759</c:v>
                </c:pt>
                <c:pt idx="1">
                  <c:v>9016</c:v>
                </c:pt>
                <c:pt idx="2">
                  <c:v>9237</c:v>
                </c:pt>
              </c:numCache>
            </c:numRef>
          </c:val>
          <c:extLst>
            <c:ext xmlns:c16="http://schemas.microsoft.com/office/drawing/2014/chart" uri="{C3380CC4-5D6E-409C-BE32-E72D297353CC}">
              <c16:uniqueId val="{00000000-4DE8-4EF6-9FB4-EC4785A94F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DE8-4EF6-9FB4-EC4785A94F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19601</c:v>
                </c:pt>
                <c:pt idx="1">
                  <c:v>20682</c:v>
                </c:pt>
                <c:pt idx="2">
                  <c:v>25297</c:v>
                </c:pt>
              </c:numCache>
            </c:numRef>
          </c:val>
          <c:extLst>
            <c:ext xmlns:c16="http://schemas.microsoft.com/office/drawing/2014/chart" uri="{C3380CC4-5D6E-409C-BE32-E72D297353CC}">
              <c16:uniqueId val="{00000002-4DE8-4EF6-9FB4-EC4785A94F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役割である年度間の収入の調整機能、住民負担の世代間公平の調整機能に鑑み、交付税措置のある適債事業には地方債を充当している。今後予定されている公共施設の改修等による普通建設事業費の増加に伴い、適債事業への起債額増加が見込まれるが、過度に起債に依存することのない財政運営に努め、現在の水準を維持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地方債現在高等の将来負担額に対し、充当可能な基金額や都市計画税等の特定財源が確保されているため、前回に引続き数値はマイナスの値を示し良好な状態となっている。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土地開発公社買い戻し予定額の増により債務負担に基づく支出予定額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が増加したものの、地方債現在高の減等により、全体としては減となった。また、充当可能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については庁舎整備基金の積立等により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増加した。これらの要因から将来負担比率の分子については前年度よりも減少した。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今後も市税収入の徴収体制の強化等により財務体質の強化を図り、長期的視野に立ったより適切かつ健全な財政運営に努める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愛知県安城市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財政調整基金については、財源調整のため１８億円余を取り崩したものの、前年度の剰余金などを財源とし２０億円余を積み立てたことにより、２億円余増加した。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都市基盤整備事業基金については、廃止した土地区画整理事業基金の残高相当額を積み立てたことなどにより、３２億円余増加した。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庁舎整備基金については、令和３年度に新設をした基金であり、庁舎整備を控えていることからその整備事業費分として１０億円余を積み立てたことにより増加した。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基金全体としては、４８億円余の増加となった。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・大規模災害や経済事情の著しい変動等に伴う市税の大幅な落ち込み等に備え、歳入状況に応じて財政調整基金の積立を行う。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・老朽化の進む公共施設の改修や都市基盤整備事業等の大型事業のため、各特定目的基金の取崩しを予定している。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・庁舎整備基金：安城市庁舎の整備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・清掃施設整備基金：清掃施設の整備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・公共施設保全整備基金：公共施設の長寿命化を図るための保全整備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・情報通信基盤整備基金：情報機器等の整備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・庁舎整備基金：令和３年度に新設をした基金であり、庁舎整備を控えていることからその整備事業費分として１０億円余を積み立てたことにより増加した。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・都市基盤整備事業基金：廃止した土地区画整理事業基金の残高相当額を積み立てたことなどにより、３２億円余増加した。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・その他特定目的基金全体：公共施設、インフラ等の長寿命化対策や多額の負担が見込まれる特定の財政支出に備えるため、一定額を確保していく。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財政調整基金については、財源調整のため１８億円余を取り崩したものの、前年度の剰余金などを財源とし２０億円余を積み立てたことにより、２億円余増加した。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公共施設の改修経費が増加する傾向にあるものの、令和６年度は比較的大きな施設の改修が少なく普通建設事業費が少なかったことなどから基金の取崩額が小さく、積み立てにより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不交付団体である本市にとっては、景気動向による歳入の変動を受けやすいと考えられるため、財政的に余力のある年度においては、財政調整基金については適切に積み立て、不測の事態に備えるよう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187,665
179,168
86.05
85,010,890
79,670,117
3,445,933
45,591,058
13,287,824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定額減税の影響により個人住民税は減少したが、法人住民税や固定資産税の増加が大きく、市税全体としては増収となり、単年度の財政力指数が良好な数値を保つことができたため、</a:t>
          </a:r>
          <a:r>
            <a:rPr kumimoji="1" lang="en-US" altLang="ja-JP" sz="1300">
              <a:latin typeface="ＭＳ ゴシック" panose="020B0609070205080204" pitchFamily="49" charset="-128"/>
              <a:ea typeface="ＭＳ ゴシック" panose="020B0609070205080204" pitchFamily="49" charset="-128"/>
            </a:rPr>
            <a:t>3</a:t>
          </a:r>
          <a:r>
            <a:rPr kumimoji="1" lang="ja-JP" altLang="en-US" sz="1300">
              <a:latin typeface="ＭＳ ゴシック" panose="020B0609070205080204" pitchFamily="49" charset="-128"/>
              <a:ea typeface="ＭＳ ゴシック" panose="020B0609070205080204" pitchFamily="49" charset="-128"/>
            </a:rPr>
            <a:t>年度平均値は</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増加した。類似団体平均値や全国平均値を上回る水準を維持しているが、社会情勢が不透明な中、楽観できるものではない。今後も市税の徴収体制の強化等を図り、長期的視野に立った適切かつ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3628</xdr:rowOff>
    </xdr:from>
    <xdr:to>
      <xdr:col>23</xdr:col>
      <xdr:colOff>133350</xdr:colOff>
      <xdr:row>37</xdr:row>
      <xdr:rowOff>38100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472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72572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3817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72572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6451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37</xdr:row>
      <xdr:rowOff>20864</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124278</xdr:rowOff>
    </xdr:from>
    <xdr:to>
      <xdr:col>23</xdr:col>
      <xdr:colOff>184150</xdr:colOff>
      <xdr:row>37</xdr:row>
      <xdr:rowOff>54428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45555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21772</xdr:rowOff>
    </xdr:from>
    <xdr:to>
      <xdr:col>15</xdr:col>
      <xdr:colOff>133350</xdr:colOff>
      <xdr:row>37</xdr:row>
      <xdr:rowOff>123372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133549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令和６年度は、市税全体で過去最高の決算額となったものの、人件費が大幅に増加したことから、前年度に比べ</a:t>
          </a:r>
          <a:r>
            <a:rPr kumimoji="1" lang="en-US" altLang="ja-JP" sz="1300">
              <a:latin typeface="ＭＳ ゴシック" panose="020B0609070205080204" pitchFamily="49" charset="-128"/>
              <a:ea typeface="ＭＳ ゴシック" panose="020B0609070205080204" pitchFamily="49" charset="-128"/>
            </a:rPr>
            <a:t>2.8</a:t>
          </a:r>
          <a:r>
            <a:rPr kumimoji="1" lang="ja-JP" altLang="en-US" sz="1300">
              <a:latin typeface="ＭＳ ゴシック" panose="020B0609070205080204" pitchFamily="49" charset="-128"/>
              <a:ea typeface="ＭＳ ゴシック" panose="020B0609070205080204" pitchFamily="49" charset="-128"/>
            </a:rPr>
            <a:t>ポイント増加した。人件費や物件費、維持補修費等が増加傾向である現状や、社会情勢が不透明な中、楽観できるものではない。今後も市民生活に不可欠な行政サービスを堅持するため、限られた財源を有効に活用するとともに、事業の必要性、優先度及び緊急性を精査し、事業の選択と集中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81704</xdr:rowOff>
    </xdr:from>
    <xdr:to>
      <xdr:col>23</xdr:col>
      <xdr:colOff>133350</xdr:colOff>
      <xdr:row>61</xdr:row>
      <xdr:rowOff>135467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68704"/>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78740</xdr:rowOff>
    </xdr:from>
    <xdr:to>
      <xdr:col>19</xdr:col>
      <xdr:colOff>133350</xdr:colOff>
      <xdr:row>60</xdr:row>
      <xdr:rowOff>81704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2284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59</xdr:row>
      <xdr:rowOff>27940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0228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161713</xdr:rowOff>
    </xdr:from>
    <xdr:to>
      <xdr:col>11</xdr:col>
      <xdr:colOff>31750</xdr:colOff>
      <xdr:row>59</xdr:row>
      <xdr:rowOff>27940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993436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30904</xdr:rowOff>
    </xdr:from>
    <xdr:to>
      <xdr:col>19</xdr:col>
      <xdr:colOff>184150</xdr:colOff>
      <xdr:row>60</xdr:row>
      <xdr:rowOff>132504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142681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27940</xdr:rowOff>
    </xdr:from>
    <xdr:to>
      <xdr:col>15</xdr:col>
      <xdr:colOff>133350</xdr:colOff>
      <xdr:row>58</xdr:row>
      <xdr:rowOff>129540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139717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110913</xdr:rowOff>
    </xdr:from>
    <xdr:to>
      <xdr:col>7</xdr:col>
      <xdr:colOff>31750</xdr:colOff>
      <xdr:row>58</xdr:row>
      <xdr:rowOff>41063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51240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65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令和６年度は、人件費が人事院勧告に伴う給与改定により大幅に増加し、物件費がネットワークシステムの更新や地方公共団体情報システムの標準化・共通化などの委託費が増えたことにより増加している。人口１人当たり人件費・物件費等決算額全体としては増加しているものの、全国平均値を下回る水準となっている。今後も適切な人員配置など、更なる効率的な財政運営に向け経費削減に取り組んで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41873</xdr:rowOff>
    </xdr:from>
    <xdr:to>
      <xdr:col>23</xdr:col>
      <xdr:colOff>133350</xdr:colOff>
      <xdr:row>85</xdr:row>
      <xdr:rowOff>80831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2223"/>
          <a:ext cx="838200" cy="38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166776</xdr:rowOff>
    </xdr:from>
    <xdr:to>
      <xdr:col>19</xdr:col>
      <xdr:colOff>133350</xdr:colOff>
      <xdr:row>83</xdr:row>
      <xdr:rowOff>41873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5676"/>
          <a:ext cx="8890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94990</xdr:rowOff>
    </xdr:from>
    <xdr:to>
      <xdr:col>15</xdr:col>
      <xdr:colOff>82550</xdr:colOff>
      <xdr:row>82</xdr:row>
      <xdr:rowOff>166776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3890"/>
          <a:ext cx="889000" cy="7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24464</xdr:rowOff>
    </xdr:from>
    <xdr:to>
      <xdr:col>11</xdr:col>
      <xdr:colOff>31750</xdr:colOff>
      <xdr:row>82</xdr:row>
      <xdr:rowOff>94990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1914"/>
          <a:ext cx="889000" cy="24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30031</xdr:rowOff>
    </xdr:from>
    <xdr:to>
      <xdr:col>23</xdr:col>
      <xdr:colOff>184150</xdr:colOff>
      <xdr:row>85</xdr:row>
      <xdr:rowOff>131631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46558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4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162523</xdr:rowOff>
    </xdr:from>
    <xdr:to>
      <xdr:col>19</xdr:col>
      <xdr:colOff>184150</xdr:colOff>
      <xdr:row>83</xdr:row>
      <xdr:rowOff>92673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102850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115976</xdr:rowOff>
    </xdr:from>
    <xdr:to>
      <xdr:col>15</xdr:col>
      <xdr:colOff>133350</xdr:colOff>
      <xdr:row>83</xdr:row>
      <xdr:rowOff>46126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56303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4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44190</xdr:rowOff>
    </xdr:from>
    <xdr:to>
      <xdr:col>11</xdr:col>
      <xdr:colOff>82550</xdr:colOff>
      <xdr:row>82</xdr:row>
      <xdr:rowOff>145790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155967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7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145114</xdr:rowOff>
    </xdr:from>
    <xdr:to>
      <xdr:col>7</xdr:col>
      <xdr:colOff>31750</xdr:colOff>
      <xdr:row>81</xdr:row>
      <xdr:rowOff>75264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85441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近年は概ね横ばいの数値で推移している状況である。国、県及び近隣市町村の動向を注視しながら、給与の適正化を図っていく。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80011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808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5080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86</xdr:row>
      <xdr:rowOff>5080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084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0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100347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社会情勢の変化や多様化する市民ニーズに対し適正・迅速に対応できるように職員の増員を図っているため、職員数は増加傾向にあるが、それでも人口千人当たりの職員数は類似団体内でも少ない状況である。引き続き、計画的な職員採用を行い、適正な定員管理に努め、効率的な行政運営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10795</xdr:rowOff>
    </xdr:from>
    <xdr:to>
      <xdr:col>81</xdr:col>
      <xdr:colOff>44450</xdr:colOff>
      <xdr:row>67</xdr:row>
      <xdr:rowOff>13653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469245"/>
          <a:ext cx="0" cy="1031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97172</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21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10795</xdr:rowOff>
    </xdr:from>
    <xdr:to>
      <xdr:col>81</xdr:col>
      <xdr:colOff>133350</xdr:colOff>
      <xdr:row>61</xdr:row>
      <xdr:rowOff>10795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46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61</xdr:row>
      <xdr:rowOff>59055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7272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89870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89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117793</xdr:rowOff>
    </xdr:from>
    <xdr:to>
      <xdr:col>81</xdr:col>
      <xdr:colOff>95250</xdr:colOff>
      <xdr:row>64</xdr:row>
      <xdr:rowOff>47943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91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60</xdr:row>
      <xdr:rowOff>85725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520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15240</xdr:rowOff>
    </xdr:from>
    <xdr:to>
      <xdr:col>77</xdr:col>
      <xdr:colOff>95250</xdr:colOff>
      <xdr:row>63</xdr:row>
      <xdr:rowOff>116840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101617</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136525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434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132397</xdr:rowOff>
    </xdr:from>
    <xdr:to>
      <xdr:col>73</xdr:col>
      <xdr:colOff>44450</xdr:colOff>
      <xdr:row>63</xdr:row>
      <xdr:rowOff>62547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47324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15875</xdr:rowOff>
    </xdr:from>
    <xdr:to>
      <xdr:col>68</xdr:col>
      <xdr:colOff>152400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1314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72072</xdr:rowOff>
    </xdr:from>
    <xdr:to>
      <xdr:col>68</xdr:col>
      <xdr:colOff>203200</xdr:colOff>
      <xdr:row>63</xdr:row>
      <xdr:rowOff>2222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158449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159068</xdr:rowOff>
    </xdr:from>
    <xdr:to>
      <xdr:col>64</xdr:col>
      <xdr:colOff>152400</xdr:colOff>
      <xdr:row>62</xdr:row>
      <xdr:rowOff>89218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73995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100982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8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85725</xdr:rowOff>
    </xdr:from>
    <xdr:to>
      <xdr:col>73</xdr:col>
      <xdr:colOff>44450</xdr:colOff>
      <xdr:row>60</xdr:row>
      <xdr:rowOff>15875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26052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役割である年度間の収入の調整機能、住民負担の世代間公平の調整機能の主旨に鑑み、交付税措置のある事業を中心に地方債を充当してはいるものの、全国平均・県平均を下回る良好な状態を保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ごみ焼却施設の基幹改良工事に対して借入を行う予定があり、元利償還金の額が増加する予定である。また、土地開発公社による先行買収用地の買い戻しがここ数年のうちに行われる予定があり、公債費に準ずる債務負担行為に係る額が増加する予定である。そのため、一時的に実質公債費比率が上昇すると見込まれ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170241</xdr:rowOff>
    </xdr:from>
    <xdr:to>
      <xdr:col>81</xdr:col>
      <xdr:colOff>44450</xdr:colOff>
      <xdr:row>38</xdr:row>
      <xdr:rowOff>21772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5138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38</xdr:row>
      <xdr:rowOff>21772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5138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37</xdr:row>
      <xdr:rowOff>170241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5138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37</xdr:row>
      <xdr:rowOff>170241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49091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119440</xdr:rowOff>
    </xdr:from>
    <xdr:to>
      <xdr:col>81</xdr:col>
      <xdr:colOff>95250</xdr:colOff>
      <xdr:row>38</xdr:row>
      <xdr:rowOff>49591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135967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30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地方債現在高等の将来負担額に対し、充当可能な基金や都市計画税等の特定財源は確保されているため、全国平均、県平均を下回り、良好な状態となっている。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今後も庁舎建替え等に備え計画的な基金の積立を行う予定である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が、土地開発公社による先行買収用地の増加、ごみ焼却施設の基幹改良工事に対する借入予定などのマイナス要素も挙げられる。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187,665
179,168
86.05
85,010,890
79,670,117
3,445,933
45,591,058
13,287,824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令和６年度においては、人事院勧告に伴う給与改定により大幅に増加している。引き続き人件費の抑制に努めるとともに、多様化する行政需要にも適切に対応していくため、人材育成にも積極的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105228</xdr:rowOff>
    </xdr:from>
    <xdr:to>
      <xdr:col>24</xdr:col>
      <xdr:colOff>25400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34528"/>
          <a:ext cx="0" cy="10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20155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7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105228</xdr:rowOff>
    </xdr:from>
    <xdr:to>
      <xdr:col>24</xdr:col>
      <xdr:colOff>114300</xdr:colOff>
      <xdr:row>34</xdr:row>
      <xdr:rowOff>105228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3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72572</xdr:rowOff>
    </xdr:from>
    <xdr:to>
      <xdr:col>24</xdr:col>
      <xdr:colOff>25400</xdr:colOff>
      <xdr:row>36</xdr:row>
      <xdr:rowOff>23586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01872"/>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89099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124278</xdr:rowOff>
    </xdr:from>
    <xdr:to>
      <xdr:col>19</xdr:col>
      <xdr:colOff>187325</xdr:colOff>
      <xdr:row>34</xdr:row>
      <xdr:rowOff>72572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82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157843</xdr:rowOff>
    </xdr:from>
    <xdr:to>
      <xdr:col>20</xdr:col>
      <xdr:colOff>38100</xdr:colOff>
      <xdr:row>37</xdr:row>
      <xdr:rowOff>87993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124278</xdr:rowOff>
    </xdr:from>
    <xdr:to>
      <xdr:col>15</xdr:col>
      <xdr:colOff>98425</xdr:colOff>
      <xdr:row>34</xdr:row>
      <xdr:rowOff>83457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8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83457</xdr:rowOff>
    </xdr:from>
    <xdr:to>
      <xdr:col>11</xdr:col>
      <xdr:colOff>9525</xdr:colOff>
      <xdr:row>35</xdr:row>
      <xdr:rowOff>9978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148970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144236</xdr:rowOff>
    </xdr:from>
    <xdr:to>
      <xdr:col>24</xdr:col>
      <xdr:colOff>76200</xdr:colOff>
      <xdr:row>36</xdr:row>
      <xdr:rowOff>74386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160763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21772</xdr:rowOff>
    </xdr:from>
    <xdr:to>
      <xdr:col>20</xdr:col>
      <xdr:colOff>38100</xdr:colOff>
      <xdr:row>34</xdr:row>
      <xdr:rowOff>123372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133549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1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73478</xdr:rowOff>
    </xdr:from>
    <xdr:to>
      <xdr:col>15</xdr:col>
      <xdr:colOff>149225</xdr:colOff>
      <xdr:row>34</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32657</xdr:rowOff>
    </xdr:from>
    <xdr:to>
      <xdr:col>11</xdr:col>
      <xdr:colOff>60325</xdr:colOff>
      <xdr:row>34</xdr:row>
      <xdr:rowOff>134257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144434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130628</xdr:rowOff>
    </xdr:from>
    <xdr:to>
      <xdr:col>6</xdr:col>
      <xdr:colOff>171450</xdr:colOff>
      <xdr:row>35</xdr:row>
      <xdr:rowOff>60778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70955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令和６年度においては、ネットワークシステムの更新や地方公共団体情報システムの標準化・共通化などの委託費が増えたことにより増加している。近年は増加傾向が続いており、類似団体平均値や全国平均値を上回る水準となっている。公共施設の管理費やシステム改修・保守の委託費など、今後も高水準が見込まれるため、市民へのサービスを低下させることなく、効率的な施設管理を行い、経費節減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xdr:rowOff>
    </xdr:from>
    <xdr:to>
      <xdr:col>82</xdr:col>
      <xdr:colOff>107950</xdr:colOff>
      <xdr:row>19</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2607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19</xdr:row>
      <xdr:rowOff>3175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1178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127000</xdr:rowOff>
    </xdr:from>
    <xdr:to>
      <xdr:col>73</xdr:col>
      <xdr:colOff>180975</xdr:colOff>
      <xdr:row>18</xdr:row>
      <xdr:rowOff>31750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041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946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0</xdr:rowOff>
    </xdr:from>
    <xdr:to>
      <xdr:col>82</xdr:col>
      <xdr:colOff>158750</xdr:colOff>
      <xdr:row>19</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143527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123825</xdr:rowOff>
    </xdr:from>
    <xdr:to>
      <xdr:col>78</xdr:col>
      <xdr:colOff>120650</xdr:colOff>
      <xdr:row>19</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38752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29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76200</xdr:rowOff>
    </xdr:from>
    <xdr:to>
      <xdr:col>69</xdr:col>
      <xdr:colOff>142875</xdr:colOff>
      <xdr:row>18</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162577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令和６年度においては、物価高騰対応重点支援給付金の支給や、児童手当の拡充などにより増加したものの、人件費や物件費の増加が大きく、全体に占める割合は昨年度と同じであった。</a:t>
          </a:r>
        </a:p>
        <a:p>
          <a:r>
            <a:rPr kumimoji="1" lang="ja-JP" altLang="en-US" sz="1300">
              <a:latin typeface="ＭＳ ゴシック" panose="020B0609070205080204" pitchFamily="49" charset="-128"/>
              <a:ea typeface="ＭＳ ゴシック" panose="020B0609070205080204" pitchFamily="49" charset="-128"/>
            </a:rPr>
            <a:t>増減の要因として、国の施策に連動する部分が大きいが、市単独扶助費も歳出増の要因になるため、あらゆる角度から見直しを行い、持続可能な財政運営を行っていく。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167822</xdr:rowOff>
    </xdr:from>
    <xdr:to>
      <xdr:col>24</xdr:col>
      <xdr:colOff>25400</xdr:colOff>
      <xdr:row>61</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626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3976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61</xdr:row>
      <xdr:rowOff>37193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97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61</xdr:row>
      <xdr:rowOff>37193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0384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117022</xdr:rowOff>
    </xdr:from>
    <xdr:to>
      <xdr:col>24</xdr:col>
      <xdr:colOff>76200</xdr:colOff>
      <xdr:row>62</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25599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117022</xdr:rowOff>
    </xdr:from>
    <xdr:to>
      <xdr:col>20</xdr:col>
      <xdr:colOff>38100</xdr:colOff>
      <xdr:row>62</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66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157843</xdr:rowOff>
    </xdr:from>
    <xdr:to>
      <xdr:col>11</xdr:col>
      <xdr:colOff>60325</xdr:colOff>
      <xdr:row>61</xdr:row>
      <xdr:rowOff>87993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72770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類似団体平均値や全国平均値を下回る水準となっているが、主なものは他会計への繰出金であり、繰出金については、緩やかに増加を続けている。引き続き繰出金等の適正な執行を行っていく。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88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116857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6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115570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139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149860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13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149860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6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近年は概ね横ばいとなっているが、本市の補助費は、もともと広域連合（消防）への負担額が多額となっていることなどにより、類似団体平均値や全国平均値を上回る水準となっている。定期的に補助金の見直しなどを行い、その効果を図りつつ、経費削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37</xdr:row>
      <xdr:rowOff>156936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489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37</xdr:row>
      <xdr:rowOff>156936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48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37</xdr:row>
      <xdr:rowOff>146050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37</xdr:row>
      <xdr:rowOff>156936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48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106136</xdr:rowOff>
    </xdr:from>
    <xdr:to>
      <xdr:col>78</xdr:col>
      <xdr:colOff>120650</xdr:colOff>
      <xdr:row>38</xdr:row>
      <xdr:rowOff>36286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106136</xdr:rowOff>
    </xdr:from>
    <xdr:to>
      <xdr:col>65</xdr:col>
      <xdr:colOff>53975</xdr:colOff>
      <xdr:row>38</xdr:row>
      <xdr:rowOff>36286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21062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地方債の役割である年度間の収入の調整機能、住民負担の世代間公平の調整機能の主旨に鑑み、交付税措置のある事業を中心に地方債を充当しているが、類似団体平均値や全国平均値と比較しても大幅に下回る良好な状態となってい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966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012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20320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20320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020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公債費が良好な状態にあるのに対し、人件費や物件費が増加傾向にあるため、公債費以外の数値については増加傾向にある。経常経費の削減をはじめ、各種事務事業の見直し等により、健全財政の堅持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80</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50772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78</xdr:row>
      <xdr:rowOff>134620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1572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54611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157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54611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0886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170434</xdr:rowOff>
    </xdr:from>
    <xdr:to>
      <xdr:col>29</xdr:col>
      <xdr:colOff>127000</xdr:colOff>
      <xdr:row>18</xdr:row>
      <xdr:rowOff>3937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9809"/>
          <a:ext cx="647700" cy="3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3937</xdr:rowOff>
    </xdr:from>
    <xdr:to>
      <xdr:col>26</xdr:col>
      <xdr:colOff>50800</xdr:colOff>
      <xdr:row>18</xdr:row>
      <xdr:rowOff>127305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7662"/>
          <a:ext cx="698500" cy="12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127305</xdr:rowOff>
    </xdr:from>
    <xdr:to>
      <xdr:col>22</xdr:col>
      <xdr:colOff>114300</xdr:colOff>
      <xdr:row>18</xdr:row>
      <xdr:rowOff>169063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1030"/>
          <a:ext cx="698500" cy="41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169063</xdr:rowOff>
    </xdr:from>
    <xdr:to>
      <xdr:col>18</xdr:col>
      <xdr:colOff>177800</xdr:colOff>
      <xdr:row>19</xdr:row>
      <xdr:rowOff>54724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2788"/>
          <a:ext cx="698500" cy="57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119634</xdr:rowOff>
    </xdr:from>
    <xdr:to>
      <xdr:col>29</xdr:col>
      <xdr:colOff>177800</xdr:colOff>
      <xdr:row>16</xdr:row>
      <xdr:rowOff>49784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91711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124587</xdr:rowOff>
    </xdr:from>
    <xdr:to>
      <xdr:col>26</xdr:col>
      <xdr:colOff>101600</xdr:colOff>
      <xdr:row>18</xdr:row>
      <xdr:rowOff>54737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39514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3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76505</xdr:rowOff>
    </xdr:from>
    <xdr:to>
      <xdr:col>22</xdr:col>
      <xdr:colOff>165100</xdr:colOff>
      <xdr:row>19</xdr:row>
      <xdr:rowOff>6655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118263</xdr:rowOff>
    </xdr:from>
    <xdr:to>
      <xdr:col>19</xdr:col>
      <xdr:colOff>38100</xdr:colOff>
      <xdr:row>19</xdr:row>
      <xdr:rowOff>48413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33190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3924</xdr:rowOff>
    </xdr:from>
    <xdr:to>
      <xdr:col>15</xdr:col>
      <xdr:colOff>101600</xdr:colOff>
      <xdr:row>19</xdr:row>
      <xdr:rowOff>105524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9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90301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306954</xdr:rowOff>
    </xdr:from>
    <xdr:to>
      <xdr:col>29</xdr:col>
      <xdr:colOff>127000</xdr:colOff>
      <xdr:row>37</xdr:row>
      <xdr:rowOff>328442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431654"/>
          <a:ext cx="6477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294015</xdr:rowOff>
    </xdr:from>
    <xdr:to>
      <xdr:col>26</xdr:col>
      <xdr:colOff>50800</xdr:colOff>
      <xdr:row>37</xdr:row>
      <xdr:rowOff>306954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418715"/>
          <a:ext cx="698500" cy="1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286517</xdr:rowOff>
    </xdr:from>
    <xdr:to>
      <xdr:col>22</xdr:col>
      <xdr:colOff>114300</xdr:colOff>
      <xdr:row>37</xdr:row>
      <xdr:rowOff>294015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11217"/>
          <a:ext cx="6985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286517</xdr:rowOff>
    </xdr:from>
    <xdr:to>
      <xdr:col>18</xdr:col>
      <xdr:colOff>177800</xdr:colOff>
      <xdr:row>38</xdr:row>
      <xdr:rowOff>6939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11217"/>
          <a:ext cx="698500" cy="63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277642</xdr:rowOff>
    </xdr:from>
    <xdr:to>
      <xdr:col>29</xdr:col>
      <xdr:colOff>177800</xdr:colOff>
      <xdr:row>38</xdr:row>
      <xdr:rowOff>36342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0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186219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1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256154</xdr:rowOff>
    </xdr:from>
    <xdr:to>
      <xdr:col>26</xdr:col>
      <xdr:colOff>101600</xdr:colOff>
      <xdr:row>38</xdr:row>
      <xdr:rowOff>14854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8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342531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6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243215</xdr:rowOff>
    </xdr:from>
    <xdr:to>
      <xdr:col>22</xdr:col>
      <xdr:colOff>165100</xdr:colOff>
      <xdr:row>38</xdr:row>
      <xdr:rowOff>1915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6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329592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5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235717</xdr:rowOff>
    </xdr:from>
    <xdr:to>
      <xdr:col>19</xdr:col>
      <xdr:colOff>38100</xdr:colOff>
      <xdr:row>37</xdr:row>
      <xdr:rowOff>337317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6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322094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4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299039</xdr:rowOff>
    </xdr:from>
    <xdr:to>
      <xdr:col>15</xdr:col>
      <xdr:colOff>101600</xdr:colOff>
      <xdr:row>38</xdr:row>
      <xdr:rowOff>57739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23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42516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187,665
179,168
86.05
85,010,890
79,670,117
3,445,933
45,591,058
13,287,824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52897</xdr:rowOff>
    </xdr:from>
    <xdr:to>
      <xdr:col>24</xdr:col>
      <xdr:colOff>62865</xdr:colOff>
      <xdr:row>37</xdr:row>
      <xdr:rowOff>31768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847"/>
          <a:ext cx="1270" cy="100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35595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3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31768</xdr:rowOff>
    </xdr:from>
    <xdr:to>
      <xdr:col>24</xdr:col>
      <xdr:colOff>152400</xdr:colOff>
      <xdr:row>37</xdr:row>
      <xdr:rowOff>31768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37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171024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52897</xdr:rowOff>
    </xdr:from>
    <xdr:to>
      <xdr:col>24</xdr:col>
      <xdr:colOff>152400</xdr:colOff>
      <xdr:row>31</xdr:row>
      <xdr:rowOff>52897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102863</xdr:rowOff>
    </xdr:from>
    <xdr:to>
      <xdr:col>24</xdr:col>
      <xdr:colOff>63500</xdr:colOff>
      <xdr:row>37</xdr:row>
      <xdr:rowOff>81244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3613"/>
          <a:ext cx="838200" cy="3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25431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683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2554</xdr:rowOff>
    </xdr:from>
    <xdr:to>
      <xdr:col>24</xdr:col>
      <xdr:colOff>114300</xdr:colOff>
      <xdr:row>34</xdr:row>
      <xdr:rowOff>104154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3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81244</xdr:rowOff>
    </xdr:from>
    <xdr:to>
      <xdr:col>19</xdr:col>
      <xdr:colOff>177800</xdr:colOff>
      <xdr:row>37</xdr:row>
      <xdr:rowOff>149889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4894"/>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69567</xdr:rowOff>
    </xdr:from>
    <xdr:to>
      <xdr:col>20</xdr:col>
      <xdr:colOff>38100</xdr:colOff>
      <xdr:row>35</xdr:row>
      <xdr:rowOff>171167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149889</xdr:rowOff>
    </xdr:from>
    <xdr:to>
      <xdr:col>15</xdr:col>
      <xdr:colOff>50800</xdr:colOff>
      <xdr:row>37</xdr:row>
      <xdr:rowOff>154069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93539"/>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95660</xdr:rowOff>
    </xdr:from>
    <xdr:to>
      <xdr:col>15</xdr:col>
      <xdr:colOff>101600</xdr:colOff>
      <xdr:row>36</xdr:row>
      <xdr:rowOff>25810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9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42337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154069</xdr:rowOff>
    </xdr:from>
    <xdr:to>
      <xdr:col>10</xdr:col>
      <xdr:colOff>114300</xdr:colOff>
      <xdr:row>38</xdr:row>
      <xdr:rowOff>99695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7719"/>
          <a:ext cx="889000" cy="1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118259</xdr:rowOff>
    </xdr:from>
    <xdr:to>
      <xdr:col>10</xdr:col>
      <xdr:colOff>165100</xdr:colOff>
      <xdr:row>36</xdr:row>
      <xdr:rowOff>48409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1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64936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30476</xdr:rowOff>
    </xdr:from>
    <xdr:to>
      <xdr:col>6</xdr:col>
      <xdr:colOff>38100</xdr:colOff>
      <xdr:row>36</xdr:row>
      <xdr:rowOff>132076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148603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52063</xdr:rowOff>
    </xdr:from>
    <xdr:to>
      <xdr:col>24</xdr:col>
      <xdr:colOff>114300</xdr:colOff>
      <xdr:row>35</xdr:row>
      <xdr:rowOff>153663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30490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30444</xdr:rowOff>
    </xdr:from>
    <xdr:to>
      <xdr:col>20</xdr:col>
      <xdr:colOff>38100</xdr:colOff>
      <xdr:row>37</xdr:row>
      <xdr:rowOff>132044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123171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99089</xdr:rowOff>
    </xdr:from>
    <xdr:to>
      <xdr:col>15</xdr:col>
      <xdr:colOff>101600</xdr:colOff>
      <xdr:row>38</xdr:row>
      <xdr:rowOff>29239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20366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103269</xdr:rowOff>
    </xdr:from>
    <xdr:to>
      <xdr:col>10</xdr:col>
      <xdr:colOff>165100</xdr:colOff>
      <xdr:row>38</xdr:row>
      <xdr:rowOff>33420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6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24546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48895</xdr:rowOff>
    </xdr:from>
    <xdr:to>
      <xdr:col>6</xdr:col>
      <xdr:colOff>38100</xdr:colOff>
      <xdr:row>38</xdr:row>
      <xdr:rowOff>150495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141622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85228</xdr:rowOff>
    </xdr:from>
    <xdr:to>
      <xdr:col>24</xdr:col>
      <xdr:colOff>63500</xdr:colOff>
      <xdr:row>56</xdr:row>
      <xdr:rowOff>111811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14978"/>
          <a:ext cx="8382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28241</xdr:rowOff>
    </xdr:from>
    <xdr:to>
      <xdr:col>19</xdr:col>
      <xdr:colOff>177800</xdr:colOff>
      <xdr:row>56</xdr:row>
      <xdr:rowOff>111811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29441"/>
          <a:ext cx="889000" cy="8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28241</xdr:rowOff>
    </xdr:from>
    <xdr:to>
      <xdr:col>15</xdr:col>
      <xdr:colOff>50800</xdr:colOff>
      <xdr:row>56</xdr:row>
      <xdr:rowOff>132515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29441"/>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132515</xdr:rowOff>
    </xdr:from>
    <xdr:to>
      <xdr:col>10</xdr:col>
      <xdr:colOff>114300</xdr:colOff>
      <xdr:row>57</xdr:row>
      <xdr:rowOff>170692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33715"/>
          <a:ext cx="889000" cy="2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34428</xdr:rowOff>
    </xdr:from>
    <xdr:to>
      <xdr:col>24</xdr:col>
      <xdr:colOff>114300</xdr:colOff>
      <xdr:row>55</xdr:row>
      <xdr:rowOff>136028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12855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61011</xdr:rowOff>
    </xdr:from>
    <xdr:to>
      <xdr:col>20</xdr:col>
      <xdr:colOff>38100</xdr:colOff>
      <xdr:row>56</xdr:row>
      <xdr:rowOff>162611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153738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148891</xdr:rowOff>
    </xdr:from>
    <xdr:to>
      <xdr:col>15</xdr:col>
      <xdr:colOff>101600</xdr:colOff>
      <xdr:row>56</xdr:row>
      <xdr:rowOff>79041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70168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7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81715</xdr:rowOff>
    </xdr:from>
    <xdr:to>
      <xdr:col>10</xdr:col>
      <xdr:colOff>165100</xdr:colOff>
      <xdr:row>57</xdr:row>
      <xdr:rowOff>11865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7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119892</xdr:rowOff>
    </xdr:from>
    <xdr:to>
      <xdr:col>6</xdr:col>
      <xdr:colOff>38100</xdr:colOff>
      <xdr:row>58</xdr:row>
      <xdr:rowOff>50042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66569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42037</xdr:rowOff>
    </xdr:from>
    <xdr:to>
      <xdr:col>24</xdr:col>
      <xdr:colOff>63500</xdr:colOff>
      <xdr:row>72</xdr:row>
      <xdr:rowOff>41783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214987"/>
          <a:ext cx="8382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41783</xdr:rowOff>
    </xdr:from>
    <xdr:to>
      <xdr:col>19</xdr:col>
      <xdr:colOff>177800</xdr:colOff>
      <xdr:row>73</xdr:row>
      <xdr:rowOff>49530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386183"/>
          <a:ext cx="889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126873</xdr:rowOff>
    </xdr:from>
    <xdr:to>
      <xdr:col>15</xdr:col>
      <xdr:colOff>50800</xdr:colOff>
      <xdr:row>73</xdr:row>
      <xdr:rowOff>49530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471273"/>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126873</xdr:rowOff>
    </xdr:from>
    <xdr:to>
      <xdr:col>10</xdr:col>
      <xdr:colOff>114300</xdr:colOff>
      <xdr:row>74</xdr:row>
      <xdr:rowOff>41783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471273"/>
          <a:ext cx="8890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162687</xdr:rowOff>
    </xdr:from>
    <xdr:to>
      <xdr:col>24</xdr:col>
      <xdr:colOff>114300</xdr:colOff>
      <xdr:row>71</xdr:row>
      <xdr:rowOff>92837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1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14114</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0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162433</xdr:rowOff>
    </xdr:from>
    <xdr:to>
      <xdr:col>20</xdr:col>
      <xdr:colOff>38100</xdr:colOff>
      <xdr:row>72</xdr:row>
      <xdr:rowOff>92583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3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109110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11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170180</xdr:rowOff>
    </xdr:from>
    <xdr:to>
      <xdr:col>15</xdr:col>
      <xdr:colOff>101600</xdr:colOff>
      <xdr:row>73</xdr:row>
      <xdr:rowOff>100330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5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116857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28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76073</xdr:rowOff>
    </xdr:from>
    <xdr:to>
      <xdr:col>10</xdr:col>
      <xdr:colOff>165100</xdr:colOff>
      <xdr:row>73</xdr:row>
      <xdr:rowOff>6223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4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22750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19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162433</xdr:rowOff>
    </xdr:from>
    <xdr:to>
      <xdr:col>6</xdr:col>
      <xdr:colOff>38100</xdr:colOff>
      <xdr:row>74</xdr:row>
      <xdr:rowOff>92583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109110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5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155930</xdr:rowOff>
    </xdr:from>
    <xdr:to>
      <xdr:col>24</xdr:col>
      <xdr:colOff>63500</xdr:colOff>
      <xdr:row>96</xdr:row>
      <xdr:rowOff>55141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72230"/>
          <a:ext cx="838200" cy="24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55141</xdr:rowOff>
    </xdr:from>
    <xdr:to>
      <xdr:col>19</xdr:col>
      <xdr:colOff>177800</xdr:colOff>
      <xdr:row>96</xdr:row>
      <xdr:rowOff>91511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4341"/>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43962</xdr:rowOff>
    </xdr:from>
    <xdr:to>
      <xdr:col>15</xdr:col>
      <xdr:colOff>50800</xdr:colOff>
      <xdr:row>96</xdr:row>
      <xdr:rowOff>91511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31712"/>
          <a:ext cx="889000" cy="2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43962</xdr:rowOff>
    </xdr:from>
    <xdr:to>
      <xdr:col>10</xdr:col>
      <xdr:colOff>114300</xdr:colOff>
      <xdr:row>99</xdr:row>
      <xdr:rowOff>4575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1712"/>
          <a:ext cx="889000" cy="6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105130</xdr:rowOff>
    </xdr:from>
    <xdr:to>
      <xdr:col>24</xdr:col>
      <xdr:colOff>114300</xdr:colOff>
      <xdr:row>95</xdr:row>
      <xdr:rowOff>35280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83557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4341</xdr:rowOff>
    </xdr:from>
    <xdr:to>
      <xdr:col>20</xdr:col>
      <xdr:colOff>38100</xdr:colOff>
      <xdr:row>96</xdr:row>
      <xdr:rowOff>105941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97068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5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40711</xdr:rowOff>
    </xdr:from>
    <xdr:to>
      <xdr:col>15</xdr:col>
      <xdr:colOff>101600</xdr:colOff>
      <xdr:row>96</xdr:row>
      <xdr:rowOff>142311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133438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9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164612</xdr:rowOff>
    </xdr:from>
    <xdr:to>
      <xdr:col>10</xdr:col>
      <xdr:colOff>165100</xdr:colOff>
      <xdr:row>95</xdr:row>
      <xdr:rowOff>94762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85889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7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125225</xdr:rowOff>
    </xdr:from>
    <xdr:to>
      <xdr:col>6</xdr:col>
      <xdr:colOff>38100</xdr:colOff>
      <xdr:row>99</xdr:row>
      <xdr:rowOff>55375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46502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75591</xdr:rowOff>
    </xdr:from>
    <xdr:to>
      <xdr:col>55</xdr:col>
      <xdr:colOff>0</xdr:colOff>
      <xdr:row>38</xdr:row>
      <xdr:rowOff>93116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90691"/>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44412</xdr:rowOff>
    </xdr:from>
    <xdr:to>
      <xdr:col>50</xdr:col>
      <xdr:colOff>114300</xdr:colOff>
      <xdr:row>38</xdr:row>
      <xdr:rowOff>75591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59512"/>
          <a:ext cx="8890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44412</xdr:rowOff>
    </xdr:from>
    <xdr:to>
      <xdr:col>45</xdr:col>
      <xdr:colOff>177800</xdr:colOff>
      <xdr:row>38</xdr:row>
      <xdr:rowOff>77038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59512"/>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143726</xdr:rowOff>
    </xdr:from>
    <xdr:to>
      <xdr:col>41</xdr:col>
      <xdr:colOff>50800</xdr:colOff>
      <xdr:row>38</xdr:row>
      <xdr:rowOff>77038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87226"/>
          <a:ext cx="889000" cy="130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42316</xdr:rowOff>
    </xdr:from>
    <xdr:to>
      <xdr:col>55</xdr:col>
      <xdr:colOff>50800</xdr:colOff>
      <xdr:row>38</xdr:row>
      <xdr:rowOff>143916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20743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24791</xdr:rowOff>
    </xdr:from>
    <xdr:to>
      <xdr:col>50</xdr:col>
      <xdr:colOff>165100</xdr:colOff>
      <xdr:row>38</xdr:row>
      <xdr:rowOff>126391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117518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165062</xdr:rowOff>
    </xdr:from>
    <xdr:to>
      <xdr:col>46</xdr:col>
      <xdr:colOff>38100</xdr:colOff>
      <xdr:row>38</xdr:row>
      <xdr:rowOff>95212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86339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26238</xdr:rowOff>
    </xdr:from>
    <xdr:to>
      <xdr:col>41</xdr:col>
      <xdr:colOff>101600</xdr:colOff>
      <xdr:row>38</xdr:row>
      <xdr:rowOff>127838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118965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92926</xdr:rowOff>
    </xdr:from>
    <xdr:to>
      <xdr:col>36</xdr:col>
      <xdr:colOff>165100</xdr:colOff>
      <xdr:row>31</xdr:row>
      <xdr:rowOff>23076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14203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133509</xdr:rowOff>
    </xdr:from>
    <xdr:to>
      <xdr:col>55</xdr:col>
      <xdr:colOff>0</xdr:colOff>
      <xdr:row>57</xdr:row>
      <xdr:rowOff>1816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34709"/>
          <a:ext cx="8382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51632</xdr:rowOff>
    </xdr:from>
    <xdr:to>
      <xdr:col>50</xdr:col>
      <xdr:colOff>114300</xdr:colOff>
      <xdr:row>57</xdr:row>
      <xdr:rowOff>1816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52832"/>
          <a:ext cx="889000" cy="1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51632</xdr:rowOff>
    </xdr:from>
    <xdr:to>
      <xdr:col>45</xdr:col>
      <xdr:colOff>177800</xdr:colOff>
      <xdr:row>56</xdr:row>
      <xdr:rowOff>121431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52832"/>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123527</xdr:rowOff>
    </xdr:from>
    <xdr:to>
      <xdr:col>41</xdr:col>
      <xdr:colOff>50800</xdr:colOff>
      <xdr:row>56</xdr:row>
      <xdr:rowOff>121431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038927"/>
          <a:ext cx="889000" cy="68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82709</xdr:rowOff>
    </xdr:from>
    <xdr:to>
      <xdr:col>55</xdr:col>
      <xdr:colOff>50800</xdr:colOff>
      <xdr:row>57</xdr:row>
      <xdr:rowOff>12859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61136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122466</xdr:rowOff>
    </xdr:from>
    <xdr:to>
      <xdr:col>50</xdr:col>
      <xdr:colOff>165100</xdr:colOff>
      <xdr:row>57</xdr:row>
      <xdr:rowOff>52616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43743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832</xdr:rowOff>
    </xdr:from>
    <xdr:to>
      <xdr:col>46</xdr:col>
      <xdr:colOff>38100</xdr:colOff>
      <xdr:row>56</xdr:row>
      <xdr:rowOff>102432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118959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70631</xdr:rowOff>
    </xdr:from>
    <xdr:to>
      <xdr:col>41</xdr:col>
      <xdr:colOff>101600</xdr:colOff>
      <xdr:row>57</xdr:row>
      <xdr:rowOff>781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163358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72727</xdr:rowOff>
    </xdr:from>
    <xdr:to>
      <xdr:col>36</xdr:col>
      <xdr:colOff>165100</xdr:colOff>
      <xdr:row>53</xdr:row>
      <xdr:rowOff>2877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19404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7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57632</xdr:rowOff>
    </xdr:from>
    <xdr:to>
      <xdr:col>55</xdr:col>
      <xdr:colOff>0</xdr:colOff>
      <xdr:row>78</xdr:row>
      <xdr:rowOff>135547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30732"/>
          <a:ext cx="8382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62281</xdr:rowOff>
    </xdr:from>
    <xdr:to>
      <xdr:col>50</xdr:col>
      <xdr:colOff>114300</xdr:colOff>
      <xdr:row>78</xdr:row>
      <xdr:rowOff>135547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35381"/>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31686</xdr:rowOff>
    </xdr:from>
    <xdr:to>
      <xdr:col>45</xdr:col>
      <xdr:colOff>177800</xdr:colOff>
      <xdr:row>78</xdr:row>
      <xdr:rowOff>62281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04786"/>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108534</xdr:rowOff>
    </xdr:from>
    <xdr:to>
      <xdr:col>41</xdr:col>
      <xdr:colOff>50800</xdr:colOff>
      <xdr:row>78</xdr:row>
      <xdr:rowOff>31686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38734"/>
          <a:ext cx="889000" cy="2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6832</xdr:rowOff>
    </xdr:from>
    <xdr:to>
      <xdr:col>55</xdr:col>
      <xdr:colOff>50800</xdr:colOff>
      <xdr:row>78</xdr:row>
      <xdr:rowOff>108432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93209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9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84747</xdr:rowOff>
    </xdr:from>
    <xdr:to>
      <xdr:col>50</xdr:col>
      <xdr:colOff>165100</xdr:colOff>
      <xdr:row>79</xdr:row>
      <xdr:rowOff>14897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5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11481</xdr:rowOff>
    </xdr:from>
    <xdr:to>
      <xdr:col>46</xdr:col>
      <xdr:colOff>38100</xdr:colOff>
      <xdr:row>78</xdr:row>
      <xdr:rowOff>113081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104208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7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152336</xdr:rowOff>
    </xdr:from>
    <xdr:to>
      <xdr:col>41</xdr:col>
      <xdr:colOff>101600</xdr:colOff>
      <xdr:row>78</xdr:row>
      <xdr:rowOff>82486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73613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4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57734</xdr:rowOff>
    </xdr:from>
    <xdr:to>
      <xdr:col>36</xdr:col>
      <xdr:colOff>165100</xdr:colOff>
      <xdr:row>76</xdr:row>
      <xdr:rowOff>159334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150461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154460</xdr:rowOff>
    </xdr:from>
    <xdr:to>
      <xdr:col>55</xdr:col>
      <xdr:colOff>0</xdr:colOff>
      <xdr:row>97</xdr:row>
      <xdr:rowOff>52211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13660"/>
          <a:ext cx="8382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77226</xdr:rowOff>
    </xdr:from>
    <xdr:to>
      <xdr:col>50</xdr:col>
      <xdr:colOff>114300</xdr:colOff>
      <xdr:row>97</xdr:row>
      <xdr:rowOff>52211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36426"/>
          <a:ext cx="889000" cy="14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77226</xdr:rowOff>
    </xdr:from>
    <xdr:to>
      <xdr:col>45</xdr:col>
      <xdr:colOff>177800</xdr:colOff>
      <xdr:row>97</xdr:row>
      <xdr:rowOff>126212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36426"/>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147179</xdr:rowOff>
    </xdr:from>
    <xdr:to>
      <xdr:col>41</xdr:col>
      <xdr:colOff>50800</xdr:colOff>
      <xdr:row>97</xdr:row>
      <xdr:rowOff>126212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749129"/>
          <a:ext cx="889000" cy="100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103660</xdr:rowOff>
    </xdr:from>
    <xdr:to>
      <xdr:col>55</xdr:col>
      <xdr:colOff>50800</xdr:colOff>
      <xdr:row>97</xdr:row>
      <xdr:rowOff>33810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82087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4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1411</xdr:rowOff>
    </xdr:from>
    <xdr:to>
      <xdr:col>50</xdr:col>
      <xdr:colOff>165100</xdr:colOff>
      <xdr:row>97</xdr:row>
      <xdr:rowOff>103011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119538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4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26426</xdr:rowOff>
    </xdr:from>
    <xdr:to>
      <xdr:col>46</xdr:col>
      <xdr:colOff>38100</xdr:colOff>
      <xdr:row>96</xdr:row>
      <xdr:rowOff>128026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75412</xdr:rowOff>
    </xdr:from>
    <xdr:to>
      <xdr:col>41</xdr:col>
      <xdr:colOff>101600</xdr:colOff>
      <xdr:row>98</xdr:row>
      <xdr:rowOff>5562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22089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48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96379</xdr:rowOff>
    </xdr:from>
    <xdr:to>
      <xdr:col>36</xdr:col>
      <xdr:colOff>165100</xdr:colOff>
      <xdr:row>92</xdr:row>
      <xdr:rowOff>26529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6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43056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47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112816</xdr:rowOff>
    </xdr:from>
    <xdr:to>
      <xdr:col>85</xdr:col>
      <xdr:colOff>127000</xdr:colOff>
      <xdr:row>76</xdr:row>
      <xdr:rowOff>128429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43016"/>
          <a:ext cx="8382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97386</xdr:rowOff>
    </xdr:from>
    <xdr:to>
      <xdr:col>81</xdr:col>
      <xdr:colOff>50800</xdr:colOff>
      <xdr:row>76</xdr:row>
      <xdr:rowOff>112816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27586"/>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97386</xdr:rowOff>
    </xdr:from>
    <xdr:to>
      <xdr:col>76</xdr:col>
      <xdr:colOff>114300</xdr:colOff>
      <xdr:row>76</xdr:row>
      <xdr:rowOff>105707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27586"/>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105707</xdr:rowOff>
    </xdr:from>
    <xdr:to>
      <xdr:col>71</xdr:col>
      <xdr:colOff>177800</xdr:colOff>
      <xdr:row>76</xdr:row>
      <xdr:rowOff>125755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35907"/>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77629</xdr:rowOff>
    </xdr:from>
    <xdr:to>
      <xdr:col>85</xdr:col>
      <xdr:colOff>177800</xdr:colOff>
      <xdr:row>77</xdr:row>
      <xdr:rowOff>7779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56056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62016</xdr:rowOff>
    </xdr:from>
    <xdr:to>
      <xdr:col>81</xdr:col>
      <xdr:colOff>101600</xdr:colOff>
      <xdr:row>76</xdr:row>
      <xdr:rowOff>163616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8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46586</xdr:rowOff>
    </xdr:from>
    <xdr:to>
      <xdr:col>76</xdr:col>
      <xdr:colOff>165100</xdr:colOff>
      <xdr:row>76</xdr:row>
      <xdr:rowOff>148186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139313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6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54907</xdr:rowOff>
    </xdr:from>
    <xdr:to>
      <xdr:col>72</xdr:col>
      <xdr:colOff>38100</xdr:colOff>
      <xdr:row>76</xdr:row>
      <xdr:rowOff>156507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147634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167682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9649</xdr:rowOff>
    </xdr:from>
    <xdr:to>
      <xdr:col>85</xdr:col>
      <xdr:colOff>126364</xdr:colOff>
      <xdr:row>98</xdr:row>
      <xdr:rowOff>60055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6125949"/>
          <a:ext cx="1269" cy="736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63882</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6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60055</xdr:rowOff>
    </xdr:from>
    <xdr:to>
      <xdr:col>86</xdr:col>
      <xdr:colOff>25400</xdr:colOff>
      <xdr:row>98</xdr:row>
      <xdr:rowOff>60055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6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127776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90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9649</xdr:rowOff>
    </xdr:from>
    <xdr:to>
      <xdr:col>86</xdr:col>
      <xdr:colOff>25400</xdr:colOff>
      <xdr:row>94</xdr:row>
      <xdr:rowOff>9649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12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9649</xdr:rowOff>
    </xdr:from>
    <xdr:to>
      <xdr:col>85</xdr:col>
      <xdr:colOff>127000</xdr:colOff>
      <xdr:row>97</xdr:row>
      <xdr:rowOff>148067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125949"/>
          <a:ext cx="838200" cy="6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20738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42311</xdr:rowOff>
    </xdr:from>
    <xdr:to>
      <xdr:col>85</xdr:col>
      <xdr:colOff>177800</xdr:colOff>
      <xdr:row>96</xdr:row>
      <xdr:rowOff>143911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134603</xdr:rowOff>
    </xdr:from>
    <xdr:to>
      <xdr:col>81</xdr:col>
      <xdr:colOff>50800</xdr:colOff>
      <xdr:row>97</xdr:row>
      <xdr:rowOff>148067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93803"/>
          <a:ext cx="8890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104125</xdr:rowOff>
    </xdr:from>
    <xdr:to>
      <xdr:col>81</xdr:col>
      <xdr:colOff>101600</xdr:colOff>
      <xdr:row>97</xdr:row>
      <xdr:rowOff>34275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6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3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79280</xdr:rowOff>
    </xdr:from>
    <xdr:to>
      <xdr:col>76</xdr:col>
      <xdr:colOff>114300</xdr:colOff>
      <xdr:row>96</xdr:row>
      <xdr:rowOff>134603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367030"/>
          <a:ext cx="889000" cy="2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67549</xdr:rowOff>
    </xdr:from>
    <xdr:to>
      <xdr:col>76</xdr:col>
      <xdr:colOff>165100</xdr:colOff>
      <xdr:row>96</xdr:row>
      <xdr:rowOff>169149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5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3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102507</xdr:rowOff>
    </xdr:from>
    <xdr:to>
      <xdr:col>71</xdr:col>
      <xdr:colOff>177800</xdr:colOff>
      <xdr:row>95</xdr:row>
      <xdr:rowOff>79280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5533007"/>
          <a:ext cx="889000" cy="8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64486</xdr:rowOff>
    </xdr:from>
    <xdr:to>
      <xdr:col>72</xdr:col>
      <xdr:colOff>38100</xdr:colOff>
      <xdr:row>96</xdr:row>
      <xdr:rowOff>166086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157213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149067</xdr:rowOff>
    </xdr:from>
    <xdr:to>
      <xdr:col>67</xdr:col>
      <xdr:colOff>101600</xdr:colOff>
      <xdr:row>97</xdr:row>
      <xdr:rowOff>79217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70344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130299</xdr:rowOff>
    </xdr:from>
    <xdr:to>
      <xdr:col>85</xdr:col>
      <xdr:colOff>177800</xdr:colOff>
      <xdr:row>94</xdr:row>
      <xdr:rowOff>60449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0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83326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02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97267</xdr:rowOff>
    </xdr:from>
    <xdr:to>
      <xdr:col>81</xdr:col>
      <xdr:colOff>101600</xdr:colOff>
      <xdr:row>98</xdr:row>
      <xdr:rowOff>27417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18544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82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83803</xdr:rowOff>
    </xdr:from>
    <xdr:to>
      <xdr:col>76</xdr:col>
      <xdr:colOff>165100</xdr:colOff>
      <xdr:row>97</xdr:row>
      <xdr:rowOff>13953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28480</xdr:rowOff>
    </xdr:from>
    <xdr:to>
      <xdr:col>72</xdr:col>
      <xdr:colOff>38100</xdr:colOff>
      <xdr:row>95</xdr:row>
      <xdr:rowOff>130080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146607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0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51707</xdr:rowOff>
    </xdr:from>
    <xdr:to>
      <xdr:col>67</xdr:col>
      <xdr:colOff>101600</xdr:colOff>
      <xdr:row>90</xdr:row>
      <xdr:rowOff>153307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4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169834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2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131826</xdr:rowOff>
    </xdr:from>
    <xdr:to>
      <xdr:col>116</xdr:col>
      <xdr:colOff>63500</xdr:colOff>
      <xdr:row>38</xdr:row>
      <xdr:rowOff>77470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75476"/>
          <a:ext cx="8382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100203</xdr:rowOff>
    </xdr:from>
    <xdr:to>
      <xdr:col>111</xdr:col>
      <xdr:colOff>177800</xdr:colOff>
      <xdr:row>37</xdr:row>
      <xdr:rowOff>131826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4385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145415</xdr:rowOff>
    </xdr:from>
    <xdr:to>
      <xdr:col>107</xdr:col>
      <xdr:colOff>50800</xdr:colOff>
      <xdr:row>37</xdr:row>
      <xdr:rowOff>100203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17615"/>
          <a:ext cx="88900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153289</xdr:rowOff>
    </xdr:from>
    <xdr:to>
      <xdr:col>102</xdr:col>
      <xdr:colOff>114300</xdr:colOff>
      <xdr:row>36</xdr:row>
      <xdr:rowOff>145415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154039"/>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26670</xdr:rowOff>
    </xdr:from>
    <xdr:to>
      <xdr:col>116</xdr:col>
      <xdr:colOff>114300</xdr:colOff>
      <xdr:row>38</xdr:row>
      <xdr:rowOff>128270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5097</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2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81026</xdr:rowOff>
    </xdr:from>
    <xdr:to>
      <xdr:col>112</xdr:col>
      <xdr:colOff>38100</xdr:colOff>
      <xdr:row>38</xdr:row>
      <xdr:rowOff>11176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2303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49403</xdr:rowOff>
    </xdr:from>
    <xdr:to>
      <xdr:col>107</xdr:col>
      <xdr:colOff>101600</xdr:colOff>
      <xdr:row>37</xdr:row>
      <xdr:rowOff>151003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142130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48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94615</xdr:rowOff>
    </xdr:from>
    <xdr:to>
      <xdr:col>102</xdr:col>
      <xdr:colOff>165100</xdr:colOff>
      <xdr:row>37</xdr:row>
      <xdr:rowOff>24765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41292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102489</xdr:rowOff>
    </xdr:from>
    <xdr:to>
      <xdr:col>98</xdr:col>
      <xdr:colOff>38100</xdr:colOff>
      <xdr:row>36</xdr:row>
      <xdr:rowOff>32639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49166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8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3226</xdr:rowOff>
    </xdr:from>
    <xdr:to>
      <xdr:col>116</xdr:col>
      <xdr:colOff>63500</xdr:colOff>
      <xdr:row>59</xdr:row>
      <xdr:rowOff>3416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18776"/>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3416</xdr:rowOff>
    </xdr:from>
    <xdr:to>
      <xdr:col>111</xdr:col>
      <xdr:colOff>177800</xdr:colOff>
      <xdr:row>59</xdr:row>
      <xdr:rowOff>3493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1896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3493</xdr:rowOff>
    </xdr:from>
    <xdr:to>
      <xdr:col>107</xdr:col>
      <xdr:colOff>50800</xdr:colOff>
      <xdr:row>59</xdr:row>
      <xdr:rowOff>3607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1904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3607</xdr:rowOff>
    </xdr:from>
    <xdr:to>
      <xdr:col>102</xdr:col>
      <xdr:colOff>114300</xdr:colOff>
      <xdr:row>59</xdr:row>
      <xdr:rowOff>3759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915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123876</xdr:rowOff>
    </xdr:from>
    <xdr:to>
      <xdr:col>116</xdr:col>
      <xdr:colOff>114300</xdr:colOff>
      <xdr:row>59</xdr:row>
      <xdr:rowOff>54026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38803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124066</xdr:rowOff>
    </xdr:from>
    <xdr:to>
      <xdr:col>112</xdr:col>
      <xdr:colOff>38100</xdr:colOff>
      <xdr:row>59</xdr:row>
      <xdr:rowOff>54216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45343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124143</xdr:rowOff>
    </xdr:from>
    <xdr:to>
      <xdr:col>107</xdr:col>
      <xdr:colOff>101600</xdr:colOff>
      <xdr:row>59</xdr:row>
      <xdr:rowOff>54293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45420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124257</xdr:rowOff>
    </xdr:from>
    <xdr:to>
      <xdr:col>102</xdr:col>
      <xdr:colOff>165100</xdr:colOff>
      <xdr:row>59</xdr:row>
      <xdr:rowOff>54407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45534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124409</xdr:rowOff>
    </xdr:from>
    <xdr:to>
      <xdr:col>98</xdr:col>
      <xdr:colOff>38100</xdr:colOff>
      <xdr:row>59</xdr:row>
      <xdr:rowOff>54559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45686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128956</xdr:rowOff>
    </xdr:from>
    <xdr:to>
      <xdr:col>116</xdr:col>
      <xdr:colOff>63500</xdr:colOff>
      <xdr:row>77</xdr:row>
      <xdr:rowOff>149988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30606"/>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149988</xdr:rowOff>
    </xdr:from>
    <xdr:to>
      <xdr:col>111</xdr:col>
      <xdr:colOff>177800</xdr:colOff>
      <xdr:row>78</xdr:row>
      <xdr:rowOff>43078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51638"/>
          <a:ext cx="889000" cy="6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43078</xdr:rowOff>
    </xdr:from>
    <xdr:to>
      <xdr:col>107</xdr:col>
      <xdr:colOff>50800</xdr:colOff>
      <xdr:row>78</xdr:row>
      <xdr:rowOff>115469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1617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115469</xdr:rowOff>
    </xdr:from>
    <xdr:to>
      <xdr:col>102</xdr:col>
      <xdr:colOff>114300</xdr:colOff>
      <xdr:row>78</xdr:row>
      <xdr:rowOff>141643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88569"/>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78156</xdr:rowOff>
    </xdr:from>
    <xdr:to>
      <xdr:col>116</xdr:col>
      <xdr:colOff>114300</xdr:colOff>
      <xdr:row>78</xdr:row>
      <xdr:rowOff>8306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56583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99188</xdr:rowOff>
    </xdr:from>
    <xdr:to>
      <xdr:col>112</xdr:col>
      <xdr:colOff>38100</xdr:colOff>
      <xdr:row>78</xdr:row>
      <xdr:rowOff>29338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20465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163728</xdr:rowOff>
    </xdr:from>
    <xdr:to>
      <xdr:col>107</xdr:col>
      <xdr:colOff>101600</xdr:colOff>
      <xdr:row>78</xdr:row>
      <xdr:rowOff>93878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85005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5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64669</xdr:rowOff>
    </xdr:from>
    <xdr:to>
      <xdr:col>102</xdr:col>
      <xdr:colOff>165100</xdr:colOff>
      <xdr:row>78</xdr:row>
      <xdr:rowOff>166269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157396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90843</xdr:rowOff>
    </xdr:from>
    <xdr:to>
      <xdr:col>98</xdr:col>
      <xdr:colOff>38100</xdr:colOff>
      <xdr:row>79</xdr:row>
      <xdr:rowOff>20993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12120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5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歳出決算総額は、住民一人当たり</a:t>
          </a:r>
          <a:r>
            <a:rPr kumimoji="1" lang="en-US" altLang="ja-JP" sz="1300">
              <a:latin typeface="ＭＳ ゴシック" panose="020B0609070205080204" pitchFamily="49" charset="-128"/>
              <a:ea typeface="ＭＳ ゴシック" panose="020B0609070205080204" pitchFamily="49" charset="-128"/>
            </a:rPr>
            <a:t>424,534</a:t>
          </a:r>
          <a:r>
            <a:rPr kumimoji="1" lang="ja-JP" altLang="en-US" sz="1300">
              <a:latin typeface="ＭＳ ゴシック" panose="020B0609070205080204" pitchFamily="49" charset="-128"/>
              <a:ea typeface="ＭＳ ゴシック" panose="020B0609070205080204" pitchFamily="49" charset="-128"/>
            </a:rPr>
            <a:t>円となっている。そのうち扶助費については、住民一人当たり</a:t>
          </a:r>
          <a:r>
            <a:rPr kumimoji="1" lang="en-US" altLang="ja-JP" sz="1300">
              <a:latin typeface="ＭＳ ゴシック" panose="020B0609070205080204" pitchFamily="49" charset="-128"/>
              <a:ea typeface="ＭＳ ゴシック" panose="020B0609070205080204" pitchFamily="49" charset="-128"/>
            </a:rPr>
            <a:t>109,290</a:t>
          </a:r>
          <a:r>
            <a:rPr kumimoji="1" lang="ja-JP" altLang="en-US" sz="1300">
              <a:latin typeface="ＭＳ ゴシック" panose="020B0609070205080204" pitchFamily="49" charset="-128"/>
              <a:ea typeface="ＭＳ ゴシック" panose="020B0609070205080204" pitchFamily="49" charset="-128"/>
            </a:rPr>
            <a:t>円となっており、これは、物価高騰対応重点支援給付金の支給や、児童手当の拡充などにより、前年度と比べて増加した。</a:t>
          </a:r>
        </a:p>
        <a:p>
          <a:r>
            <a:rPr kumimoji="1" lang="ja-JP" altLang="en-US" sz="1300">
              <a:latin typeface="ＭＳ ゴシック" panose="020B0609070205080204" pitchFamily="49" charset="-128"/>
              <a:ea typeface="ＭＳ ゴシック" panose="020B0609070205080204" pitchFamily="49" charset="-128"/>
            </a:rPr>
            <a:t>また、積立金について、住民一人当たり</a:t>
          </a:r>
          <a:r>
            <a:rPr kumimoji="1" lang="en-US" altLang="ja-JP" sz="1300">
              <a:latin typeface="ＭＳ ゴシック" panose="020B0609070205080204" pitchFamily="49" charset="-128"/>
              <a:ea typeface="ＭＳ ゴシック" panose="020B0609070205080204" pitchFamily="49" charset="-128"/>
            </a:rPr>
            <a:t>35,689</a:t>
          </a:r>
          <a:r>
            <a:rPr kumimoji="1" lang="ja-JP" altLang="en-US" sz="1300">
              <a:latin typeface="ＭＳ ゴシック" panose="020B0609070205080204" pitchFamily="49" charset="-128"/>
              <a:ea typeface="ＭＳ ゴシック" panose="020B0609070205080204" pitchFamily="49" charset="-128"/>
            </a:rPr>
            <a:t>円となっており、前年度と比べて大きく増加したのは、廃止した土地区画整理事業基金の残高相当額を都市基盤整備事業基金へ大きく積み立てたことによるものである。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そのほか、人件費については人事院勧告に伴う給与改定により住民一人当たり</a:t>
          </a:r>
          <a:r>
            <a:rPr kumimoji="1" lang="en-US" altLang="ja-JP" sz="1300">
              <a:latin typeface="ＭＳ ゴシック" panose="020B0609070205080204" pitchFamily="49" charset="-128"/>
              <a:ea typeface="ＭＳ ゴシック" panose="020B0609070205080204" pitchFamily="49" charset="-128"/>
            </a:rPr>
            <a:t>70,878</a:t>
          </a:r>
          <a:r>
            <a:rPr kumimoji="1" lang="ja-JP" altLang="en-US" sz="1300">
              <a:latin typeface="ＭＳ ゴシック" panose="020B0609070205080204" pitchFamily="49" charset="-128"/>
              <a:ea typeface="ＭＳ ゴシック" panose="020B0609070205080204" pitchFamily="49" charset="-128"/>
            </a:rPr>
            <a:t>円と増加し、物件費についてもネットワークシステムの更新や地方公共団体情報システムの標準化・共通化などにより住民一人当たり</a:t>
          </a:r>
          <a:r>
            <a:rPr kumimoji="1" lang="en-US" altLang="ja-JP" sz="1300">
              <a:latin typeface="ＭＳ ゴシック" panose="020B0609070205080204" pitchFamily="49" charset="-128"/>
              <a:ea typeface="ＭＳ ゴシック" panose="020B0609070205080204" pitchFamily="49" charset="-128"/>
            </a:rPr>
            <a:t>71,418</a:t>
          </a:r>
          <a:r>
            <a:rPr kumimoji="1" lang="ja-JP" altLang="en-US" sz="1300">
              <a:latin typeface="ＭＳ ゴシック" panose="020B0609070205080204" pitchFamily="49" charset="-128"/>
              <a:ea typeface="ＭＳ ゴシック" panose="020B0609070205080204" pitchFamily="49" charset="-128"/>
            </a:rPr>
            <a:t>円と増加している。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187,665
179,168
86.05
85,010,890
79,670,117
3,445,933
45,591,058
13,287,824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122555</xdr:rowOff>
    </xdr:from>
    <xdr:to>
      <xdr:col>24</xdr:col>
      <xdr:colOff>63500</xdr:colOff>
      <xdr:row>35</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37505"/>
          <a:ext cx="838200" cy="6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130192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16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90170</xdr:rowOff>
    </xdr:from>
    <xdr:to>
      <xdr:col>19</xdr:col>
      <xdr:colOff>177800</xdr:colOff>
      <xdr:row>35</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0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120650</xdr:rowOff>
    </xdr:from>
    <xdr:to>
      <xdr:col>15</xdr:col>
      <xdr:colOff>50800</xdr:colOff>
      <xdr:row>35</xdr:row>
      <xdr:rowOff>164465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14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164465</xdr:rowOff>
    </xdr:from>
    <xdr:to>
      <xdr:col>10</xdr:col>
      <xdr:colOff>114300</xdr:colOff>
      <xdr:row>36</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521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71755</xdr:rowOff>
    </xdr:from>
    <xdr:to>
      <xdr:col>24</xdr:col>
      <xdr:colOff>114300</xdr:colOff>
      <xdr:row>32</xdr:row>
      <xdr:rowOff>1905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94632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3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39370</xdr:rowOff>
    </xdr:from>
    <xdr:to>
      <xdr:col>20</xdr:col>
      <xdr:colOff>38100</xdr:colOff>
      <xdr:row>35</xdr:row>
      <xdr:rowOff>140970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69850</xdr:rowOff>
    </xdr:from>
    <xdr:to>
      <xdr:col>15</xdr:col>
      <xdr:colOff>101600</xdr:colOff>
      <xdr:row>36</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162577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113665</xdr:rowOff>
    </xdr:from>
    <xdr:to>
      <xdr:col>10</xdr:col>
      <xdr:colOff>165100</xdr:colOff>
      <xdr:row>36</xdr:row>
      <xdr:rowOff>43815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34942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37465</xdr:rowOff>
    </xdr:from>
    <xdr:to>
      <xdr:col>6</xdr:col>
      <xdr:colOff>38100</xdr:colOff>
      <xdr:row>36</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99761</xdr:rowOff>
    </xdr:from>
    <xdr:to>
      <xdr:col>24</xdr:col>
      <xdr:colOff>62865</xdr:colOff>
      <xdr:row>58</xdr:row>
      <xdr:rowOff>121924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00961"/>
          <a:ext cx="1270" cy="36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125751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6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121924</xdr:rowOff>
    </xdr:from>
    <xdr:to>
      <xdr:col>24</xdr:col>
      <xdr:colOff>152400</xdr:colOff>
      <xdr:row>58</xdr:row>
      <xdr:rowOff>121924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6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46438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4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99761</xdr:rowOff>
    </xdr:from>
    <xdr:to>
      <xdr:col>24</xdr:col>
      <xdr:colOff>152400</xdr:colOff>
      <xdr:row>56</xdr:row>
      <xdr:rowOff>99761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9104</xdr:rowOff>
    </xdr:from>
    <xdr:to>
      <xdr:col>24</xdr:col>
      <xdr:colOff>63500</xdr:colOff>
      <xdr:row>59</xdr:row>
      <xdr:rowOff>22134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3204"/>
          <a:ext cx="8382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96297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97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73420</xdr:rowOff>
    </xdr:from>
    <xdr:to>
      <xdr:col>24</xdr:col>
      <xdr:colOff>114300</xdr:colOff>
      <xdr:row>58</xdr:row>
      <xdr:rowOff>3570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4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151533</xdr:rowOff>
    </xdr:from>
    <xdr:to>
      <xdr:col>19</xdr:col>
      <xdr:colOff>177800</xdr:colOff>
      <xdr:row>59</xdr:row>
      <xdr:rowOff>22134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95633"/>
          <a:ext cx="889000" cy="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152821</xdr:rowOff>
    </xdr:from>
    <xdr:to>
      <xdr:col>20</xdr:col>
      <xdr:colOff>38100</xdr:colOff>
      <xdr:row>58</xdr:row>
      <xdr:rowOff>82971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2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99498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0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78163</xdr:rowOff>
    </xdr:from>
    <xdr:to>
      <xdr:col>15</xdr:col>
      <xdr:colOff>50800</xdr:colOff>
      <xdr:row>58</xdr:row>
      <xdr:rowOff>151533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22263"/>
          <a:ext cx="889000" cy="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143611</xdr:rowOff>
    </xdr:from>
    <xdr:to>
      <xdr:col>15</xdr:col>
      <xdr:colOff>101600</xdr:colOff>
      <xdr:row>58</xdr:row>
      <xdr:rowOff>73761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90288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162603</xdr:rowOff>
    </xdr:from>
    <xdr:to>
      <xdr:col>10</xdr:col>
      <xdr:colOff>114300</xdr:colOff>
      <xdr:row>58</xdr:row>
      <xdr:rowOff>78163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63653"/>
          <a:ext cx="889000" cy="145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146224</xdr:rowOff>
    </xdr:from>
    <xdr:to>
      <xdr:col>10</xdr:col>
      <xdr:colOff>165100</xdr:colOff>
      <xdr:row>58</xdr:row>
      <xdr:rowOff>76374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92901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69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94811</xdr:rowOff>
    </xdr:from>
    <xdr:to>
      <xdr:col>6</xdr:col>
      <xdr:colOff>38100</xdr:colOff>
      <xdr:row>52</xdr:row>
      <xdr:rowOff>24961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16088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129754</xdr:rowOff>
    </xdr:from>
    <xdr:to>
      <xdr:col>24</xdr:col>
      <xdr:colOff>114300</xdr:colOff>
      <xdr:row>58</xdr:row>
      <xdr:rowOff>59904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51847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142784</xdr:rowOff>
    </xdr:from>
    <xdr:to>
      <xdr:col>20</xdr:col>
      <xdr:colOff>38100</xdr:colOff>
      <xdr:row>59</xdr:row>
      <xdr:rowOff>72934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64061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100733</xdr:rowOff>
    </xdr:from>
    <xdr:to>
      <xdr:col>15</xdr:col>
      <xdr:colOff>101600</xdr:colOff>
      <xdr:row>59</xdr:row>
      <xdr:rowOff>30883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22010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3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27363</xdr:rowOff>
    </xdr:from>
    <xdr:to>
      <xdr:col>10</xdr:col>
      <xdr:colOff>165100</xdr:colOff>
      <xdr:row>58</xdr:row>
      <xdr:rowOff>128963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120090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111803</xdr:rowOff>
    </xdr:from>
    <xdr:to>
      <xdr:col>6</xdr:col>
      <xdr:colOff>38100</xdr:colOff>
      <xdr:row>50</xdr:row>
      <xdr:rowOff>41953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5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58480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8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153906</xdr:rowOff>
    </xdr:from>
    <xdr:to>
      <xdr:col>24</xdr:col>
      <xdr:colOff>63500</xdr:colOff>
      <xdr:row>76</xdr:row>
      <xdr:rowOff>60719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41206"/>
          <a:ext cx="838200" cy="24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80606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25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32519</xdr:rowOff>
    </xdr:from>
    <xdr:to>
      <xdr:col>19</xdr:col>
      <xdr:colOff>177800</xdr:colOff>
      <xdr:row>76</xdr:row>
      <xdr:rowOff>60719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62719"/>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103484</xdr:rowOff>
    </xdr:from>
    <xdr:to>
      <xdr:col>15</xdr:col>
      <xdr:colOff>50800</xdr:colOff>
      <xdr:row>76</xdr:row>
      <xdr:rowOff>32519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962234"/>
          <a:ext cx="889000" cy="10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103484</xdr:rowOff>
    </xdr:from>
    <xdr:to>
      <xdr:col>10</xdr:col>
      <xdr:colOff>114300</xdr:colOff>
      <xdr:row>78</xdr:row>
      <xdr:rowOff>76949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62234"/>
          <a:ext cx="889000" cy="4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103106</xdr:rowOff>
    </xdr:from>
    <xdr:to>
      <xdr:col>24</xdr:col>
      <xdr:colOff>114300</xdr:colOff>
      <xdr:row>75</xdr:row>
      <xdr:rowOff>33256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81533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6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9919</xdr:rowOff>
    </xdr:from>
    <xdr:to>
      <xdr:col>20</xdr:col>
      <xdr:colOff>38100</xdr:colOff>
      <xdr:row>76</xdr:row>
      <xdr:rowOff>111519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102646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3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153169</xdr:rowOff>
    </xdr:from>
    <xdr:to>
      <xdr:col>15</xdr:col>
      <xdr:colOff>101600</xdr:colOff>
      <xdr:row>76</xdr:row>
      <xdr:rowOff>83319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74446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0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52684</xdr:rowOff>
    </xdr:from>
    <xdr:to>
      <xdr:col>10</xdr:col>
      <xdr:colOff>165100</xdr:colOff>
      <xdr:row>75</xdr:row>
      <xdr:rowOff>154284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145411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0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26149</xdr:rowOff>
    </xdr:from>
    <xdr:to>
      <xdr:col>6</xdr:col>
      <xdr:colOff>38100</xdr:colOff>
      <xdr:row>78</xdr:row>
      <xdr:rowOff>127749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118876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9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128346</xdr:rowOff>
    </xdr:from>
    <xdr:to>
      <xdr:col>24</xdr:col>
      <xdr:colOff>63500</xdr:colOff>
      <xdr:row>97</xdr:row>
      <xdr:rowOff>153682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58996"/>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40984</xdr:rowOff>
    </xdr:from>
    <xdr:to>
      <xdr:col>19</xdr:col>
      <xdr:colOff>177800</xdr:colOff>
      <xdr:row>97</xdr:row>
      <xdr:rowOff>153682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328734"/>
          <a:ext cx="889000" cy="4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40984</xdr:rowOff>
    </xdr:from>
    <xdr:to>
      <xdr:col>15</xdr:col>
      <xdr:colOff>50800</xdr:colOff>
      <xdr:row>97</xdr:row>
      <xdr:rowOff>111201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28734"/>
          <a:ext cx="889000" cy="4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40563</xdr:rowOff>
    </xdr:from>
    <xdr:to>
      <xdr:col>10</xdr:col>
      <xdr:colOff>114300</xdr:colOff>
      <xdr:row>97</xdr:row>
      <xdr:rowOff>111201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71213"/>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115447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77546</xdr:rowOff>
    </xdr:from>
    <xdr:to>
      <xdr:col>24</xdr:col>
      <xdr:colOff>114300</xdr:colOff>
      <xdr:row>98</xdr:row>
      <xdr:rowOff>7696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55973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102882</xdr:rowOff>
    </xdr:from>
    <xdr:to>
      <xdr:col>20</xdr:col>
      <xdr:colOff>38100</xdr:colOff>
      <xdr:row>98</xdr:row>
      <xdr:rowOff>33032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24159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161634</xdr:rowOff>
    </xdr:from>
    <xdr:to>
      <xdr:col>15</xdr:col>
      <xdr:colOff>101600</xdr:colOff>
      <xdr:row>95</xdr:row>
      <xdr:rowOff>91784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108311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60401</xdr:rowOff>
    </xdr:from>
    <xdr:to>
      <xdr:col>10</xdr:col>
      <xdr:colOff>165100</xdr:colOff>
      <xdr:row>97</xdr:row>
      <xdr:rowOff>162001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153128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8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161213</xdr:rowOff>
    </xdr:from>
    <xdr:to>
      <xdr:col>6</xdr:col>
      <xdr:colOff>38100</xdr:colOff>
      <xdr:row>97</xdr:row>
      <xdr:rowOff>91363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2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107890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75463</xdr:rowOff>
    </xdr:from>
    <xdr:to>
      <xdr:col>55</xdr:col>
      <xdr:colOff>0</xdr:colOff>
      <xdr:row>36</xdr:row>
      <xdr:rowOff>95123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47663"/>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95123</xdr:rowOff>
    </xdr:from>
    <xdr:to>
      <xdr:col>50</xdr:col>
      <xdr:colOff>114300</xdr:colOff>
      <xdr:row>36</xdr:row>
      <xdr:rowOff>129184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67323"/>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34866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3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129184</xdr:rowOff>
    </xdr:from>
    <xdr:to>
      <xdr:col>45</xdr:col>
      <xdr:colOff>177800</xdr:colOff>
      <xdr:row>36</xdr:row>
      <xdr:rowOff>132613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30138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41495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3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101524</xdr:rowOff>
    </xdr:from>
    <xdr:to>
      <xdr:col>41</xdr:col>
      <xdr:colOff>50800</xdr:colOff>
      <xdr:row>36</xdr:row>
      <xdr:rowOff>132613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73724"/>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17492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36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15206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24663</xdr:rowOff>
    </xdr:from>
    <xdr:to>
      <xdr:col>55</xdr:col>
      <xdr:colOff>50800</xdr:colOff>
      <xdr:row>36</xdr:row>
      <xdr:rowOff>126263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47540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44323</xdr:rowOff>
    </xdr:from>
    <xdr:to>
      <xdr:col>50</xdr:col>
      <xdr:colOff>165100</xdr:colOff>
      <xdr:row>36</xdr:row>
      <xdr:rowOff>145923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162450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9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78384</xdr:rowOff>
    </xdr:from>
    <xdr:to>
      <xdr:col>46</xdr:col>
      <xdr:colOff>38100</xdr:colOff>
      <xdr:row>37</xdr:row>
      <xdr:rowOff>8534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25061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0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81813</xdr:rowOff>
    </xdr:from>
    <xdr:to>
      <xdr:col>41</xdr:col>
      <xdr:colOff>101600</xdr:colOff>
      <xdr:row>37</xdr:row>
      <xdr:rowOff>11963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28490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168851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59736</xdr:rowOff>
    </xdr:from>
    <xdr:to>
      <xdr:col>55</xdr:col>
      <xdr:colOff>0</xdr:colOff>
      <xdr:row>57</xdr:row>
      <xdr:rowOff>65816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32386"/>
          <a:ext cx="8382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59736</xdr:rowOff>
    </xdr:from>
    <xdr:to>
      <xdr:col>50</xdr:col>
      <xdr:colOff>114300</xdr:colOff>
      <xdr:row>57</xdr:row>
      <xdr:rowOff>79441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32386"/>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79441</xdr:rowOff>
    </xdr:from>
    <xdr:to>
      <xdr:col>45</xdr:col>
      <xdr:colOff>177800</xdr:colOff>
      <xdr:row>57</xdr:row>
      <xdr:rowOff>87762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52091"/>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87762</xdr:rowOff>
    </xdr:from>
    <xdr:to>
      <xdr:col>41</xdr:col>
      <xdr:colOff>50800</xdr:colOff>
      <xdr:row>57</xdr:row>
      <xdr:rowOff>100747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0412"/>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15016</xdr:rowOff>
    </xdr:from>
    <xdr:to>
      <xdr:col>55</xdr:col>
      <xdr:colOff>50800</xdr:colOff>
      <xdr:row>57</xdr:row>
      <xdr:rowOff>116616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164893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8936</xdr:rowOff>
    </xdr:from>
    <xdr:to>
      <xdr:col>50</xdr:col>
      <xdr:colOff>165100</xdr:colOff>
      <xdr:row>57</xdr:row>
      <xdr:rowOff>110536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101663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87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28641</xdr:rowOff>
    </xdr:from>
    <xdr:to>
      <xdr:col>46</xdr:col>
      <xdr:colOff>38100</xdr:colOff>
      <xdr:row>57</xdr:row>
      <xdr:rowOff>130241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121368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36962</xdr:rowOff>
    </xdr:from>
    <xdr:to>
      <xdr:col>41</xdr:col>
      <xdr:colOff>101600</xdr:colOff>
      <xdr:row>57</xdr:row>
      <xdr:rowOff>138562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0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129689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0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49947</xdr:rowOff>
    </xdr:from>
    <xdr:to>
      <xdr:col>36</xdr:col>
      <xdr:colOff>165100</xdr:colOff>
      <xdr:row>57</xdr:row>
      <xdr:rowOff>151547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142674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1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162370</xdr:rowOff>
    </xdr:from>
    <xdr:to>
      <xdr:col>55</xdr:col>
      <xdr:colOff>0</xdr:colOff>
      <xdr:row>78</xdr:row>
      <xdr:rowOff>28944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64020"/>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162370</xdr:rowOff>
    </xdr:from>
    <xdr:to>
      <xdr:col>50</xdr:col>
      <xdr:colOff>114300</xdr:colOff>
      <xdr:row>78</xdr:row>
      <xdr:rowOff>14694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6402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140881</xdr:rowOff>
    </xdr:from>
    <xdr:to>
      <xdr:col>45</xdr:col>
      <xdr:colOff>177800</xdr:colOff>
      <xdr:row>78</xdr:row>
      <xdr:rowOff>14694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4253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35268</xdr:rowOff>
    </xdr:from>
    <xdr:to>
      <xdr:col>41</xdr:col>
      <xdr:colOff>50800</xdr:colOff>
      <xdr:row>77</xdr:row>
      <xdr:rowOff>140881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36918"/>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77716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149594</xdr:rowOff>
    </xdr:from>
    <xdr:to>
      <xdr:col>55</xdr:col>
      <xdr:colOff>50800</xdr:colOff>
      <xdr:row>78</xdr:row>
      <xdr:rowOff>79744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64521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111570</xdr:rowOff>
    </xdr:from>
    <xdr:to>
      <xdr:col>50</xdr:col>
      <xdr:colOff>165100</xdr:colOff>
      <xdr:row>78</xdr:row>
      <xdr:rowOff>41720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32847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135344</xdr:rowOff>
    </xdr:from>
    <xdr:to>
      <xdr:col>46</xdr:col>
      <xdr:colOff>38100</xdr:colOff>
      <xdr:row>78</xdr:row>
      <xdr:rowOff>65494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56621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90081</xdr:rowOff>
    </xdr:from>
    <xdr:to>
      <xdr:col>41</xdr:col>
      <xdr:colOff>101600</xdr:colOff>
      <xdr:row>78</xdr:row>
      <xdr:rowOff>20231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11358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155918</xdr:rowOff>
    </xdr:from>
    <xdr:to>
      <xdr:col>36</xdr:col>
      <xdr:colOff>165100</xdr:colOff>
      <xdr:row>77</xdr:row>
      <xdr:rowOff>86068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77195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2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44439</xdr:rowOff>
    </xdr:from>
    <xdr:to>
      <xdr:col>55</xdr:col>
      <xdr:colOff>0</xdr:colOff>
      <xdr:row>97</xdr:row>
      <xdr:rowOff>14819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989289"/>
          <a:ext cx="838200" cy="65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14819</xdr:rowOff>
    </xdr:from>
    <xdr:to>
      <xdr:col>50</xdr:col>
      <xdr:colOff>114300</xdr:colOff>
      <xdr:row>97</xdr:row>
      <xdr:rowOff>53355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45469"/>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154592</xdr:rowOff>
    </xdr:from>
    <xdr:to>
      <xdr:col>45</xdr:col>
      <xdr:colOff>177800</xdr:colOff>
      <xdr:row>97</xdr:row>
      <xdr:rowOff>53355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442342"/>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165336</xdr:rowOff>
    </xdr:from>
    <xdr:to>
      <xdr:col>41</xdr:col>
      <xdr:colOff>50800</xdr:colOff>
      <xdr:row>95</xdr:row>
      <xdr:rowOff>154592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938736"/>
          <a:ext cx="889000" cy="5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165089</xdr:rowOff>
    </xdr:from>
    <xdr:to>
      <xdr:col>55</xdr:col>
      <xdr:colOff>50800</xdr:colOff>
      <xdr:row>93</xdr:row>
      <xdr:rowOff>95239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93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16516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78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135469</xdr:rowOff>
    </xdr:from>
    <xdr:to>
      <xdr:col>50</xdr:col>
      <xdr:colOff>165100</xdr:colOff>
      <xdr:row>97</xdr:row>
      <xdr:rowOff>65619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56746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2555</xdr:rowOff>
    </xdr:from>
    <xdr:to>
      <xdr:col>46</xdr:col>
      <xdr:colOff>38100</xdr:colOff>
      <xdr:row>97</xdr:row>
      <xdr:rowOff>104155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95282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103792</xdr:rowOff>
    </xdr:from>
    <xdr:to>
      <xdr:col>41</xdr:col>
      <xdr:colOff>101600</xdr:colOff>
      <xdr:row>96</xdr:row>
      <xdr:rowOff>33942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50469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114536</xdr:rowOff>
    </xdr:from>
    <xdr:to>
      <xdr:col>36</xdr:col>
      <xdr:colOff>165100</xdr:colOff>
      <xdr:row>93</xdr:row>
      <xdr:rowOff>44686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8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61213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6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138443</xdr:rowOff>
    </xdr:from>
    <xdr:to>
      <xdr:col>85</xdr:col>
      <xdr:colOff>127000</xdr:colOff>
      <xdr:row>39</xdr:row>
      <xdr:rowOff>18428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5354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18428</xdr:rowOff>
    </xdr:from>
    <xdr:to>
      <xdr:col>81</xdr:col>
      <xdr:colOff>50800</xdr:colOff>
      <xdr:row>39</xdr:row>
      <xdr:rowOff>24791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04978"/>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24791</xdr:rowOff>
    </xdr:from>
    <xdr:to>
      <xdr:col>76</xdr:col>
      <xdr:colOff>114300</xdr:colOff>
      <xdr:row>39</xdr:row>
      <xdr:rowOff>56985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11341"/>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22771</xdr:rowOff>
    </xdr:from>
    <xdr:to>
      <xdr:col>71</xdr:col>
      <xdr:colOff>177800</xdr:colOff>
      <xdr:row>39</xdr:row>
      <xdr:rowOff>56985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09321"/>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87643</xdr:rowOff>
    </xdr:from>
    <xdr:to>
      <xdr:col>85</xdr:col>
      <xdr:colOff>177800</xdr:colOff>
      <xdr:row>39</xdr:row>
      <xdr:rowOff>17793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2570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1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139078</xdr:rowOff>
    </xdr:from>
    <xdr:to>
      <xdr:col>81</xdr:col>
      <xdr:colOff>101600</xdr:colOff>
      <xdr:row>39</xdr:row>
      <xdr:rowOff>69228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60355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145441</xdr:rowOff>
    </xdr:from>
    <xdr:to>
      <xdr:col>76</xdr:col>
      <xdr:colOff>165100</xdr:colOff>
      <xdr:row>39</xdr:row>
      <xdr:rowOff>75591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66718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6185</xdr:rowOff>
    </xdr:from>
    <xdr:to>
      <xdr:col>72</xdr:col>
      <xdr:colOff>38100</xdr:colOff>
      <xdr:row>39</xdr:row>
      <xdr:rowOff>107785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98912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143421</xdr:rowOff>
    </xdr:from>
    <xdr:to>
      <xdr:col>67</xdr:col>
      <xdr:colOff>101600</xdr:colOff>
      <xdr:row>39</xdr:row>
      <xdr:rowOff>73571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64698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151653</xdr:rowOff>
    </xdr:from>
    <xdr:to>
      <xdr:col>85</xdr:col>
      <xdr:colOff>127000</xdr:colOff>
      <xdr:row>56</xdr:row>
      <xdr:rowOff>81244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581403"/>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81244</xdr:rowOff>
    </xdr:from>
    <xdr:to>
      <xdr:col>81</xdr:col>
      <xdr:colOff>50800</xdr:colOff>
      <xdr:row>56</xdr:row>
      <xdr:rowOff>147962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682444"/>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141300</xdr:rowOff>
    </xdr:from>
    <xdr:to>
      <xdr:col>76</xdr:col>
      <xdr:colOff>114300</xdr:colOff>
      <xdr:row>56</xdr:row>
      <xdr:rowOff>147962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74250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139864</xdr:rowOff>
    </xdr:from>
    <xdr:to>
      <xdr:col>71</xdr:col>
      <xdr:colOff>177800</xdr:colOff>
      <xdr:row>56</xdr:row>
      <xdr:rowOff>141300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398164"/>
          <a:ext cx="8890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100853</xdr:rowOff>
    </xdr:from>
    <xdr:to>
      <xdr:col>85</xdr:col>
      <xdr:colOff>177800</xdr:colOff>
      <xdr:row>56</xdr:row>
      <xdr:rowOff>31003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123730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38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30444</xdr:rowOff>
    </xdr:from>
    <xdr:to>
      <xdr:col>81</xdr:col>
      <xdr:colOff>101600</xdr:colOff>
      <xdr:row>56</xdr:row>
      <xdr:rowOff>132044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148571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4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97162</xdr:rowOff>
    </xdr:from>
    <xdr:to>
      <xdr:col>76</xdr:col>
      <xdr:colOff>165100</xdr:colOff>
      <xdr:row>57</xdr:row>
      <xdr:rowOff>27312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43839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90500</xdr:rowOff>
    </xdr:from>
    <xdr:to>
      <xdr:col>72</xdr:col>
      <xdr:colOff>38100</xdr:colOff>
      <xdr:row>57</xdr:row>
      <xdr:rowOff>20650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37177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6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89064</xdr:rowOff>
    </xdr:from>
    <xdr:to>
      <xdr:col>67</xdr:col>
      <xdr:colOff>101600</xdr:colOff>
      <xdr:row>55</xdr:row>
      <xdr:rowOff>19214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3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35741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1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112816</xdr:rowOff>
    </xdr:from>
    <xdr:to>
      <xdr:col>85</xdr:col>
      <xdr:colOff>127000</xdr:colOff>
      <xdr:row>96</xdr:row>
      <xdr:rowOff>128429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72016"/>
          <a:ext cx="8382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97386</xdr:rowOff>
    </xdr:from>
    <xdr:to>
      <xdr:col>81</xdr:col>
      <xdr:colOff>50800</xdr:colOff>
      <xdr:row>96</xdr:row>
      <xdr:rowOff>112816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56586"/>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97386</xdr:rowOff>
    </xdr:from>
    <xdr:to>
      <xdr:col>76</xdr:col>
      <xdr:colOff>114300</xdr:colOff>
      <xdr:row>96</xdr:row>
      <xdr:rowOff>105707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56586"/>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105707</xdr:rowOff>
    </xdr:from>
    <xdr:to>
      <xdr:col>71</xdr:col>
      <xdr:colOff>177800</xdr:colOff>
      <xdr:row>96</xdr:row>
      <xdr:rowOff>125755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64907"/>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77629</xdr:rowOff>
    </xdr:from>
    <xdr:to>
      <xdr:col>85</xdr:col>
      <xdr:colOff>177800</xdr:colOff>
      <xdr:row>97</xdr:row>
      <xdr:rowOff>7779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56056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62016</xdr:rowOff>
    </xdr:from>
    <xdr:to>
      <xdr:col>81</xdr:col>
      <xdr:colOff>101600</xdr:colOff>
      <xdr:row>96</xdr:row>
      <xdr:rowOff>163616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2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154743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46586</xdr:rowOff>
    </xdr:from>
    <xdr:to>
      <xdr:col>76</xdr:col>
      <xdr:colOff>165100</xdr:colOff>
      <xdr:row>96</xdr:row>
      <xdr:rowOff>148186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0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139313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9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54907</xdr:rowOff>
    </xdr:from>
    <xdr:to>
      <xdr:col>72</xdr:col>
      <xdr:colOff>38100</xdr:colOff>
      <xdr:row>96</xdr:row>
      <xdr:rowOff>156507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1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147634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0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74955</xdr:rowOff>
    </xdr:from>
    <xdr:to>
      <xdr:col>67</xdr:col>
      <xdr:colOff>101600</xdr:colOff>
      <xdr:row>97</xdr:row>
      <xdr:rowOff>5105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167682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最も大きな割合を占める民生費は、住民一人当たり</a:t>
          </a:r>
          <a:r>
            <a:rPr kumimoji="1" lang="en-US" altLang="ja-JP" sz="1300">
              <a:latin typeface="ＭＳ ゴシック" panose="020B0609070205080204" pitchFamily="49" charset="-128"/>
              <a:ea typeface="ＭＳ ゴシック" panose="020B0609070205080204" pitchFamily="49" charset="-128"/>
            </a:rPr>
            <a:t>169,130</a:t>
          </a:r>
          <a:r>
            <a:rPr kumimoji="1" lang="ja-JP" altLang="en-US" sz="1300">
              <a:latin typeface="ＭＳ ゴシック" panose="020B0609070205080204" pitchFamily="49" charset="-128"/>
              <a:ea typeface="ＭＳ ゴシック" panose="020B0609070205080204" pitchFamily="49" charset="-128"/>
            </a:rPr>
            <a:t>円で前年度比</a:t>
          </a:r>
          <a:r>
            <a:rPr kumimoji="1" lang="en-US" altLang="ja-JP" sz="1300">
              <a:latin typeface="ＭＳ ゴシック" panose="020B0609070205080204" pitchFamily="49" charset="-128"/>
              <a:ea typeface="ＭＳ ゴシック" panose="020B0609070205080204" pitchFamily="49" charset="-128"/>
            </a:rPr>
            <a:t>15,293</a:t>
          </a:r>
          <a:r>
            <a:rPr kumimoji="1" lang="ja-JP" altLang="en-US" sz="1300">
              <a:latin typeface="ＭＳ ゴシック" panose="020B0609070205080204" pitchFamily="49" charset="-128"/>
              <a:ea typeface="ＭＳ ゴシック" panose="020B0609070205080204" pitchFamily="49" charset="-128"/>
            </a:rPr>
            <a:t>円の大幅な増加となっている。</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これは、物価高騰対応重点支援給付金の支給や、児童手当の拡充などが要因となっている。</a:t>
          </a:r>
        </a:p>
        <a:p>
          <a:r>
            <a:rPr kumimoji="1" lang="ja-JP" altLang="en-US" sz="1300">
              <a:latin typeface="ＭＳ ゴシック" panose="020B0609070205080204" pitchFamily="49" charset="-128"/>
              <a:ea typeface="ＭＳ ゴシック" panose="020B0609070205080204" pitchFamily="49" charset="-128"/>
            </a:rPr>
            <a:t>土木費は、住民一人当たり</a:t>
          </a:r>
          <a:r>
            <a:rPr kumimoji="1" lang="en-US" altLang="ja-JP" sz="1300">
              <a:latin typeface="ＭＳ ゴシック" panose="020B0609070205080204" pitchFamily="49" charset="-128"/>
              <a:ea typeface="ＭＳ ゴシック" panose="020B0609070205080204" pitchFamily="49" charset="-128"/>
            </a:rPr>
            <a:t>63,167</a:t>
          </a:r>
          <a:r>
            <a:rPr kumimoji="1" lang="ja-JP" altLang="en-US" sz="1300">
              <a:latin typeface="ＭＳ ゴシック" panose="020B0609070205080204" pitchFamily="49" charset="-128"/>
              <a:ea typeface="ＭＳ ゴシック" panose="020B0609070205080204" pitchFamily="49" charset="-128"/>
            </a:rPr>
            <a:t>円で前年度比</a:t>
          </a:r>
          <a:r>
            <a:rPr kumimoji="1" lang="en-US" altLang="ja-JP" sz="1300">
              <a:latin typeface="ＭＳ ゴシック" panose="020B0609070205080204" pitchFamily="49" charset="-128"/>
              <a:ea typeface="ＭＳ ゴシック" panose="020B0609070205080204" pitchFamily="49" charset="-128"/>
            </a:rPr>
            <a:t>20,093</a:t>
          </a:r>
          <a:r>
            <a:rPr kumimoji="1" lang="ja-JP" altLang="en-US" sz="1300">
              <a:latin typeface="ＭＳ ゴシック" panose="020B0609070205080204" pitchFamily="49" charset="-128"/>
              <a:ea typeface="ＭＳ ゴシック" panose="020B0609070205080204" pitchFamily="49" charset="-128"/>
            </a:rPr>
            <a:t>円の大幅な増加となっている。これは、廃止した土地区画整理事業基金の残高相当額を都市基盤整備事業基金へ大きく積み立てたことが主な要因となっている。</a:t>
          </a:r>
        </a:p>
        <a:p>
          <a:r>
            <a:rPr kumimoji="1" lang="ja-JP" altLang="en-US" sz="1300">
              <a:latin typeface="ＭＳ ゴシック" panose="020B0609070205080204" pitchFamily="49" charset="-128"/>
              <a:ea typeface="ＭＳ ゴシック" panose="020B0609070205080204" pitchFamily="49" charset="-128"/>
            </a:rPr>
            <a:t>教育費は、住民一人当たり</a:t>
          </a:r>
          <a:r>
            <a:rPr kumimoji="1" lang="en-US" altLang="ja-JP" sz="1300">
              <a:latin typeface="ＭＳ ゴシック" panose="020B0609070205080204" pitchFamily="49" charset="-128"/>
              <a:ea typeface="ＭＳ ゴシック" panose="020B0609070205080204" pitchFamily="49" charset="-128"/>
            </a:rPr>
            <a:t>59,384</a:t>
          </a:r>
          <a:r>
            <a:rPr kumimoji="1" lang="ja-JP" altLang="en-US" sz="1300">
              <a:latin typeface="ＭＳ ゴシック" panose="020B0609070205080204" pitchFamily="49" charset="-128"/>
              <a:ea typeface="ＭＳ ゴシック" panose="020B0609070205080204" pitchFamily="49" charset="-128"/>
            </a:rPr>
            <a:t>円で前年度比</a:t>
          </a:r>
          <a:r>
            <a:rPr kumimoji="1" lang="en-US" altLang="ja-JP" sz="1300">
              <a:latin typeface="ＭＳ ゴシック" panose="020B0609070205080204" pitchFamily="49" charset="-128"/>
              <a:ea typeface="ＭＳ ゴシック" panose="020B0609070205080204" pitchFamily="49" charset="-128"/>
            </a:rPr>
            <a:t>3,094</a:t>
          </a:r>
          <a:r>
            <a:rPr kumimoji="1" lang="ja-JP" altLang="en-US" sz="1300">
              <a:latin typeface="ＭＳ ゴシック" panose="020B0609070205080204" pitchFamily="49" charset="-128"/>
              <a:ea typeface="ＭＳ ゴシック" panose="020B0609070205080204" pitchFamily="49" charset="-128"/>
            </a:rPr>
            <a:t>円の増加となっている。これは、旧給食共同調理場解体工事を行ったことや、給食共同調理場の設備改修工事費が増加したことなどが要因となっている。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財政調整基金残高は、令和５年度の決算剰余金の積立を行ったことなどにより増加した。</a:t>
          </a:r>
        </a:p>
        <a:p>
          <a:r>
            <a:rPr kumimoji="1" lang="ja-JP" altLang="en-US" sz="1300">
              <a:latin typeface="ＭＳ ゴシック" pitchFamily="49" charset="-128"/>
              <a:ea typeface="ＭＳ ゴシック" pitchFamily="49" charset="-128"/>
            </a:rPr>
            <a:t>実質収支額は、安定的に黒字を確保しており、令和６年度は３４億円余であった。</a:t>
          </a:r>
        </a:p>
        <a:p>
          <a:r>
            <a:rPr kumimoji="1" lang="ja-JP" altLang="en-US" sz="1300">
              <a:latin typeface="ＭＳ ゴシック" pitchFamily="49" charset="-128"/>
              <a:ea typeface="ＭＳ ゴシック" pitchFamily="49" charset="-128"/>
            </a:rPr>
            <a:t>実質単年度収支は、経常経費が人件費や物件費等の増加により伸びたこと、繰越財源が増加したこと、財政調整基金からの取崩額が大きかったことなどの影響を受けて赤字に転じた。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連結する全会計が黒字決算のため赤字は発生しておらず、財政状況は良好であると判断できる。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今後とも各会計において、健全な財政運営を務めていく。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85010890</v>
      </c>
      <c r="BO4" s="449"/>
      <c r="BP4" s="449"/>
      <c r="BQ4" s="449"/>
      <c r="BR4" s="449"/>
      <c r="BS4" s="449"/>
      <c r="BT4" s="449"/>
      <c r="BU4" s="450"/>
      <c r="BV4" s="448">
        <v>75094380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9.4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79670117</v>
      </c>
      <c r="BO5" s="420"/>
      <c r="BP5" s="420"/>
      <c r="BQ5" s="420"/>
      <c r="BR5" s="420"/>
      <c r="BS5" s="420"/>
      <c r="BT5" s="420"/>
      <c r="BU5" s="421"/>
      <c r="BV5" s="419">
        <v>69427942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87.5</v>
      </c>
      <c r="CU5" s="417"/>
      <c r="CV5" s="417"/>
      <c r="CW5" s="417"/>
      <c r="CX5" s="417"/>
      <c r="CY5" s="417"/>
      <c r="CZ5" s="417"/>
      <c r="DA5" s="418"/>
      <c r="DB5" s="416">
        <v>84.7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5340773</v>
      </c>
      <c r="BO6" s="420"/>
      <c r="BP6" s="420"/>
      <c r="BQ6" s="420"/>
      <c r="BR6" s="420"/>
      <c r="BS6" s="420"/>
      <c r="BT6" s="420"/>
      <c r="BU6" s="421"/>
      <c r="BV6" s="419">
        <v>5666438</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87.5</v>
      </c>
      <c r="CU6" s="563"/>
      <c r="CV6" s="563"/>
      <c r="CW6" s="563"/>
      <c r="CX6" s="563"/>
      <c r="CY6" s="563"/>
      <c r="CZ6" s="563"/>
      <c r="DA6" s="564"/>
      <c r="DB6" s="562">
        <v>84.7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90</v>
      </c>
      <c r="AV7" s="478"/>
      <c r="AW7" s="478"/>
      <c r="AX7" s="478"/>
      <c r="AY7" s="433" t="s">
        <v>102</v>
      </c>
      <c r="AZ7" s="434"/>
      <c r="BA7" s="434"/>
      <c r="BB7" s="434"/>
      <c r="BC7" s="434"/>
      <c r="BD7" s="434"/>
      <c r="BE7" s="434"/>
      <c r="BF7" s="434"/>
      <c r="BG7" s="434"/>
      <c r="BH7" s="434"/>
      <c r="BI7" s="434"/>
      <c r="BJ7" s="434"/>
      <c r="BK7" s="434"/>
      <c r="BL7" s="434"/>
      <c r="BM7" s="435"/>
      <c r="BN7" s="419">
        <v>1894840</v>
      </c>
      <c r="BO7" s="420"/>
      <c r="BP7" s="420"/>
      <c r="BQ7" s="420"/>
      <c r="BR7" s="420"/>
      <c r="BS7" s="420"/>
      <c r="BT7" s="420"/>
      <c r="BU7" s="421"/>
      <c r="BV7" s="419">
        <v>1392781</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45591058</v>
      </c>
      <c r="CU7" s="420"/>
      <c r="CV7" s="420"/>
      <c r="CW7" s="420"/>
      <c r="CX7" s="420"/>
      <c r="CY7" s="420"/>
      <c r="CZ7" s="420"/>
      <c r="DA7" s="421"/>
      <c r="DB7" s="419">
        <v>45443961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3445933</v>
      </c>
      <c r="BO8" s="420"/>
      <c r="BP8" s="420"/>
      <c r="BQ8" s="420"/>
      <c r="BR8" s="420"/>
      <c r="BS8" s="420"/>
      <c r="BT8" s="420"/>
      <c r="BU8" s="421"/>
      <c r="BV8" s="419">
        <v>4273657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1.27</v>
      </c>
      <c r="CU8" s="523"/>
      <c r="CV8" s="523"/>
      <c r="CW8" s="523"/>
      <c r="CX8" s="523"/>
      <c r="CY8" s="523"/>
      <c r="CZ8" s="523"/>
      <c r="DA8" s="524"/>
      <c r="DB8" s="522">
        <v>1.25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187990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98</v>
      </c>
      <c r="AV9" s="478"/>
      <c r="AW9" s="478"/>
      <c r="AX9" s="478"/>
      <c r="AY9" s="433" t="s">
        <v>111</v>
      </c>
      <c r="AZ9" s="434"/>
      <c r="BA9" s="434"/>
      <c r="BB9" s="434"/>
      <c r="BC9" s="434"/>
      <c r="BD9" s="434"/>
      <c r="BE9" s="434"/>
      <c r="BF9" s="434"/>
      <c r="BG9" s="434"/>
      <c r="BH9" s="434"/>
      <c r="BI9" s="434"/>
      <c r="BJ9" s="434"/>
      <c r="BK9" s="434"/>
      <c r="BL9" s="434"/>
      <c r="BM9" s="435"/>
      <c r="BN9" s="419">
        <v>-827724</v>
      </c>
      <c r="BO9" s="420"/>
      <c r="BP9" s="420"/>
      <c r="BQ9" s="420"/>
      <c r="BR9" s="420"/>
      <c r="BS9" s="420"/>
      <c r="BT9" s="420"/>
      <c r="BU9" s="421"/>
      <c r="BV9" s="419">
        <v>171117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4.5</v>
      </c>
      <c r="CU9" s="417"/>
      <c r="CV9" s="417"/>
      <c r="CW9" s="417"/>
      <c r="CX9" s="417"/>
      <c r="CY9" s="417"/>
      <c r="CZ9" s="417"/>
      <c r="DA9" s="418"/>
      <c r="DB9" s="416">
        <v>5.5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184140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2072893</v>
      </c>
      <c r="BO10" s="420"/>
      <c r="BP10" s="420"/>
      <c r="BQ10" s="420"/>
      <c r="BR10" s="420"/>
      <c r="BS10" s="420"/>
      <c r="BT10" s="420"/>
      <c r="BU10" s="421"/>
      <c r="BV10" s="419">
        <v>257254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187665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1851450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179168</v>
      </c>
      <c r="S13" s="507"/>
      <c r="T13" s="507"/>
      <c r="U13" s="507"/>
      <c r="V13" s="508"/>
      <c r="W13" s="509" t="s">
        <v>131</v>
      </c>
      <c r="X13" s="405"/>
      <c r="Y13" s="405"/>
      <c r="Z13" s="405"/>
      <c r="AA13" s="405"/>
      <c r="AB13" s="406"/>
      <c r="AC13" s="372">
        <v>1948</v>
      </c>
      <c r="AD13" s="373"/>
      <c r="AE13" s="373"/>
      <c r="AF13" s="373"/>
      <c r="AG13" s="374"/>
      <c r="AH13" s="372">
        <v>2243</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-606281</v>
      </c>
      <c r="BO13" s="420"/>
      <c r="BP13" s="420"/>
      <c r="BQ13" s="420"/>
      <c r="BR13" s="420"/>
      <c r="BS13" s="420"/>
      <c r="BT13" s="420"/>
      <c r="BU13" s="421"/>
      <c r="BV13" s="419">
        <v>428371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0.4</v>
      </c>
      <c r="CU13" s="417"/>
      <c r="CV13" s="417"/>
      <c r="CW13" s="417"/>
      <c r="CX13" s="417"/>
      <c r="CY13" s="417"/>
      <c r="CZ13" s="417"/>
      <c r="DA13" s="418"/>
      <c r="DB13" s="416">
        <v>0.6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188418</v>
      </c>
      <c r="S14" s="507"/>
      <c r="T14" s="507"/>
      <c r="U14" s="507"/>
      <c r="V14" s="508"/>
      <c r="W14" s="510"/>
      <c r="X14" s="408"/>
      <c r="Y14" s="408"/>
      <c r="Z14" s="408"/>
      <c r="AA14" s="408"/>
      <c r="AB14" s="409"/>
      <c r="AC14" s="499">
        <v>2.2000000000000002</v>
      </c>
      <c r="AD14" s="500"/>
      <c r="AE14" s="500"/>
      <c r="AF14" s="500"/>
      <c r="AG14" s="501"/>
      <c r="AH14" s="499">
        <v>2.6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180134</v>
      </c>
      <c r="S15" s="507"/>
      <c r="T15" s="507"/>
      <c r="U15" s="507"/>
      <c r="V15" s="508"/>
      <c r="W15" s="509" t="s">
        <v>137</v>
      </c>
      <c r="X15" s="405"/>
      <c r="Y15" s="405"/>
      <c r="Z15" s="405"/>
      <c r="AA15" s="405"/>
      <c r="AB15" s="406"/>
      <c r="AC15" s="372">
        <v>36861</v>
      </c>
      <c r="AD15" s="373"/>
      <c r="AE15" s="373"/>
      <c r="AF15" s="373"/>
      <c r="AG15" s="374"/>
      <c r="AH15" s="372">
        <v>38343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35400989</v>
      </c>
      <c r="BO15" s="449"/>
      <c r="BP15" s="449"/>
      <c r="BQ15" s="449"/>
      <c r="BR15" s="449"/>
      <c r="BS15" s="449"/>
      <c r="BT15" s="449"/>
      <c r="BU15" s="450"/>
      <c r="BV15" s="448">
        <v>35179524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42.5</v>
      </c>
      <c r="AD16" s="500"/>
      <c r="AE16" s="500"/>
      <c r="AF16" s="500"/>
      <c r="AG16" s="501"/>
      <c r="AH16" s="499">
        <v>43.6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27801843</v>
      </c>
      <c r="BO16" s="420"/>
      <c r="BP16" s="420"/>
      <c r="BQ16" s="420"/>
      <c r="BR16" s="420"/>
      <c r="BS16" s="420"/>
      <c r="BT16" s="420"/>
      <c r="BU16" s="421"/>
      <c r="BV16" s="419">
        <v>27077293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48007</v>
      </c>
      <c r="AD17" s="373"/>
      <c r="AE17" s="373"/>
      <c r="AF17" s="373"/>
      <c r="AG17" s="374"/>
      <c r="AH17" s="372">
        <v>47343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45591058</v>
      </c>
      <c r="BO17" s="420"/>
      <c r="BP17" s="420"/>
      <c r="BQ17" s="420"/>
      <c r="BR17" s="420"/>
      <c r="BS17" s="420"/>
      <c r="BT17" s="420"/>
      <c r="BU17" s="421"/>
      <c r="BV17" s="419">
        <v>45443961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86.05</v>
      </c>
      <c r="M18" s="472"/>
      <c r="N18" s="472"/>
      <c r="O18" s="472"/>
      <c r="P18" s="472"/>
      <c r="Q18" s="472"/>
      <c r="R18" s="473"/>
      <c r="S18" s="473"/>
      <c r="T18" s="473"/>
      <c r="U18" s="473"/>
      <c r="V18" s="474"/>
      <c r="W18" s="490"/>
      <c r="X18" s="491"/>
      <c r="Y18" s="491"/>
      <c r="Z18" s="491"/>
      <c r="AA18" s="491"/>
      <c r="AB18" s="515"/>
      <c r="AC18" s="389">
        <v>55.3</v>
      </c>
      <c r="AD18" s="390"/>
      <c r="AE18" s="390"/>
      <c r="AF18" s="390"/>
      <c r="AG18" s="475"/>
      <c r="AH18" s="389">
        <v>53.8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41964715</v>
      </c>
      <c r="BO18" s="420"/>
      <c r="BP18" s="420"/>
      <c r="BQ18" s="420"/>
      <c r="BR18" s="420"/>
      <c r="BS18" s="420"/>
      <c r="BT18" s="420"/>
      <c r="BU18" s="421"/>
      <c r="BV18" s="419">
        <v>38353936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2185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63874944</v>
      </c>
      <c r="BO19" s="420"/>
      <c r="BP19" s="420"/>
      <c r="BQ19" s="420"/>
      <c r="BR19" s="420"/>
      <c r="BS19" s="420"/>
      <c r="BT19" s="420"/>
      <c r="BU19" s="421"/>
      <c r="BV19" s="419">
        <v>55054318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75310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13287824</v>
      </c>
      <c r="BO22" s="449"/>
      <c r="BP22" s="449"/>
      <c r="BQ22" s="449"/>
      <c r="BR22" s="449"/>
      <c r="BS22" s="449"/>
      <c r="BT22" s="449"/>
      <c r="BU22" s="450"/>
      <c r="BV22" s="448">
        <v>14680850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597873</v>
      </c>
      <c r="BO23" s="420"/>
      <c r="BP23" s="420"/>
      <c r="BQ23" s="420"/>
      <c r="BR23" s="420"/>
      <c r="BS23" s="420"/>
      <c r="BT23" s="420"/>
      <c r="BU23" s="421"/>
      <c r="BV23" s="419">
        <v>926013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10440</v>
      </c>
      <c r="R24" s="373"/>
      <c r="S24" s="373"/>
      <c r="T24" s="373"/>
      <c r="U24" s="373"/>
      <c r="V24" s="374"/>
      <c r="W24" s="462"/>
      <c r="X24" s="399"/>
      <c r="Y24" s="400"/>
      <c r="Z24" s="375" t="s">
        <v>162</v>
      </c>
      <c r="AA24" s="376"/>
      <c r="AB24" s="376"/>
      <c r="AC24" s="376"/>
      <c r="AD24" s="376"/>
      <c r="AE24" s="376"/>
      <c r="AF24" s="376"/>
      <c r="AG24" s="377"/>
      <c r="AH24" s="372">
        <v>1222</v>
      </c>
      <c r="AI24" s="373"/>
      <c r="AJ24" s="373"/>
      <c r="AK24" s="373"/>
      <c r="AL24" s="374"/>
      <c r="AM24" s="372">
        <v>3523026</v>
      </c>
      <c r="AN24" s="373"/>
      <c r="AO24" s="373"/>
      <c r="AP24" s="373"/>
      <c r="AQ24" s="373"/>
      <c r="AR24" s="374"/>
      <c r="AS24" s="372">
        <v>2883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13237621</v>
      </c>
      <c r="BO24" s="420"/>
      <c r="BP24" s="420"/>
      <c r="BQ24" s="420"/>
      <c r="BR24" s="420"/>
      <c r="BS24" s="420"/>
      <c r="BT24" s="420"/>
      <c r="BU24" s="421"/>
      <c r="BV24" s="419">
        <v>14524853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8550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22193847</v>
      </c>
      <c r="BO25" s="449"/>
      <c r="BP25" s="449"/>
      <c r="BQ25" s="449"/>
      <c r="BR25" s="449"/>
      <c r="BS25" s="449"/>
      <c r="BT25" s="449"/>
      <c r="BU25" s="450"/>
      <c r="BV25" s="448">
        <v>20975657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7510</v>
      </c>
      <c r="R26" s="373"/>
      <c r="S26" s="373"/>
      <c r="T26" s="373"/>
      <c r="U26" s="373"/>
      <c r="V26" s="374"/>
      <c r="W26" s="462"/>
      <c r="X26" s="399"/>
      <c r="Y26" s="400"/>
      <c r="Z26" s="375" t="s">
        <v>168</v>
      </c>
      <c r="AA26" s="430"/>
      <c r="AB26" s="430"/>
      <c r="AC26" s="430"/>
      <c r="AD26" s="430"/>
      <c r="AE26" s="430"/>
      <c r="AF26" s="430"/>
      <c r="AG26" s="431"/>
      <c r="AH26" s="372">
        <v>49</v>
      </c>
      <c r="AI26" s="373"/>
      <c r="AJ26" s="373"/>
      <c r="AK26" s="373"/>
      <c r="AL26" s="374"/>
      <c r="AM26" s="372">
        <v>131957</v>
      </c>
      <c r="AN26" s="373"/>
      <c r="AO26" s="373"/>
      <c r="AP26" s="373"/>
      <c r="AQ26" s="373"/>
      <c r="AR26" s="374"/>
      <c r="AS26" s="372">
        <v>2693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5780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25482</v>
      </c>
      <c r="AN27" s="373"/>
      <c r="AO27" s="373"/>
      <c r="AP27" s="373"/>
      <c r="AQ27" s="373"/>
      <c r="AR27" s="374"/>
      <c r="AS27" s="372">
        <v>4247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626149</v>
      </c>
      <c r="BO27" s="454"/>
      <c r="BP27" s="454"/>
      <c r="BQ27" s="454"/>
      <c r="BR27" s="454"/>
      <c r="BS27" s="454"/>
      <c r="BT27" s="454"/>
      <c r="BU27" s="455"/>
      <c r="BV27" s="453">
        <v>623730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9237399</v>
      </c>
      <c r="BO28" s="449"/>
      <c r="BP28" s="449"/>
      <c r="BQ28" s="449"/>
      <c r="BR28" s="449"/>
      <c r="BS28" s="449"/>
      <c r="BT28" s="449"/>
      <c r="BU28" s="450"/>
      <c r="BV28" s="448">
        <v>9015956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26</v>
      </c>
      <c r="M29" s="373"/>
      <c r="N29" s="373"/>
      <c r="O29" s="373"/>
      <c r="P29" s="374"/>
      <c r="Q29" s="372">
        <v>4820</v>
      </c>
      <c r="R29" s="373"/>
      <c r="S29" s="373"/>
      <c r="T29" s="373"/>
      <c r="U29" s="373"/>
      <c r="V29" s="374"/>
      <c r="W29" s="463"/>
      <c r="X29" s="464"/>
      <c r="Y29" s="465"/>
      <c r="Z29" s="375" t="s">
        <v>177</v>
      </c>
      <c r="AA29" s="376"/>
      <c r="AB29" s="376"/>
      <c r="AC29" s="376"/>
      <c r="AD29" s="376"/>
      <c r="AE29" s="376"/>
      <c r="AF29" s="376"/>
      <c r="AG29" s="377"/>
      <c r="AH29" s="372">
        <v>1228</v>
      </c>
      <c r="AI29" s="373"/>
      <c r="AJ29" s="373"/>
      <c r="AK29" s="373"/>
      <c r="AL29" s="374"/>
      <c r="AM29" s="372">
        <v>3548508</v>
      </c>
      <c r="AN29" s="373"/>
      <c r="AO29" s="373"/>
      <c r="AP29" s="373"/>
      <c r="AQ29" s="373"/>
      <c r="AR29" s="374"/>
      <c r="AS29" s="372">
        <v>2890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25297258</v>
      </c>
      <c r="BO30" s="454"/>
      <c r="BP30" s="454"/>
      <c r="BQ30" s="454"/>
      <c r="BR30" s="454"/>
      <c r="BS30" s="454"/>
      <c r="BT30" s="454"/>
      <c r="BU30" s="455"/>
      <c r="BV30" s="453">
        <v>20681667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安城桜井駅周辺特定土地区画整理事業特別会計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衣浦東部広域連合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安城市土地開発公社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有料駐車場事業特別会計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愛知県後期高齢者医療広域連合（一般会計）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安城市都市農業振興協会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愛知県後期高齢者医療広域連合（後期高齢者医療特別会計）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lCmiLuXN6ATAWsGxqL21N+q/SU3xajF81s15Nj7tUCEawhPn7aJuDHjnmXc8m55gu0TGG8oKWkScnhltpzkWg==" saltValue="uUgiNWe+wC5yE38a64qL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10.68</v>
      </c>
      <c r="G34" s="33">
        <v>11.77</v>
      </c>
      <c r="H34" s="33">
        <v>10.92</v>
      </c>
      <c r="I34" s="33">
        <v>10.92</v>
      </c>
      <c r="J34" s="34">
        <v>12.04</v>
      </c>
      <c r="K34" s="22"/>
      <c r="L34" s="22"/>
      <c r="M34" s="22"/>
      <c r="N34" s="22"/>
      <c r="O34" s="22"/>
      <c r="P34" s="22"/>
    </row>
    <row r="35" spans="1:16" ht="39" customHeight="1" x14ac:dyDescent="0.2">
      <c r="A35" s="22"/>
      <c r="B35" s="35"/>
      <c r="C35" s="1145" t="s">
        <v>536</v>
      </c>
      <c r="D35" s="1146"/>
      <c r="E35" s="1147"/>
      <c r="F35" s="36">
        <v>10.210000000000001</v>
      </c>
      <c r="G35" s="37">
        <v>10.87</v>
      </c>
      <c r="H35" s="37">
        <v>9.57</v>
      </c>
      <c r="I35" s="37">
        <v>9.4</v>
      </c>
      <c r="J35" s="38">
        <v>7.55</v>
      </c>
      <c r="K35" s="22"/>
      <c r="L35" s="22"/>
      <c r="M35" s="22"/>
      <c r="N35" s="22"/>
      <c r="O35" s="22"/>
      <c r="P35" s="22"/>
    </row>
    <row r="36" spans="1:16" ht="39" customHeight="1" x14ac:dyDescent="0.2">
      <c r="A36" s="22"/>
      <c r="B36" s="35"/>
      <c r="C36" s="1145" t="s">
        <v>537</v>
      </c>
      <c r="D36" s="1146"/>
      <c r="E36" s="1147"/>
      <c r="F36" s="36">
        <v>3.6</v>
      </c>
      <c r="G36" s="37">
        <v>3.45</v>
      </c>
      <c r="H36" s="37">
        <v>2.81</v>
      </c>
      <c r="I36" s="37">
        <v>1.87</v>
      </c>
      <c r="J36" s="38">
        <v>1.33</v>
      </c>
      <c r="K36" s="22"/>
      <c r="L36" s="22"/>
      <c r="M36" s="22"/>
      <c r="N36" s="22"/>
      <c r="O36" s="22"/>
      <c r="P36" s="22"/>
    </row>
    <row r="37" spans="1:16" ht="39" customHeight="1" x14ac:dyDescent="0.2">
      <c r="A37" s="22"/>
      <c r="B37" s="35"/>
      <c r="C37" s="1145" t="s">
        <v>538</v>
      </c>
      <c r="D37" s="1146"/>
      <c r="E37" s="1147"/>
      <c r="F37" s="36">
        <v>0.7</v>
      </c>
      <c r="G37" s="37">
        <v>0.71</v>
      </c>
      <c r="H37" s="37">
        <v>0.7</v>
      </c>
      <c r="I37" s="37">
        <v>0.7</v>
      </c>
      <c r="J37" s="38">
        <v>0.66</v>
      </c>
      <c r="K37" s="22"/>
      <c r="L37" s="22"/>
      <c r="M37" s="22"/>
      <c r="N37" s="22"/>
      <c r="O37" s="22"/>
      <c r="P37" s="22"/>
    </row>
    <row r="38" spans="1:16" ht="39" customHeight="1" x14ac:dyDescent="0.2">
      <c r="A38" s="22"/>
      <c r="B38" s="35"/>
      <c r="C38" s="1145" t="s">
        <v>539</v>
      </c>
      <c r="D38" s="1146"/>
      <c r="E38" s="1147"/>
      <c r="F38" s="36">
        <v>0.79</v>
      </c>
      <c r="G38" s="37">
        <v>0.8</v>
      </c>
      <c r="H38" s="37">
        <v>0.59</v>
      </c>
      <c r="I38" s="37">
        <v>0.23</v>
      </c>
      <c r="J38" s="38">
        <v>0.23</v>
      </c>
      <c r="K38" s="22"/>
      <c r="L38" s="22"/>
      <c r="M38" s="22"/>
      <c r="N38" s="22"/>
      <c r="O38" s="22"/>
      <c r="P38" s="22"/>
    </row>
    <row r="39" spans="1:16" ht="39" customHeight="1" x14ac:dyDescent="0.2">
      <c r="A39" s="22"/>
      <c r="B39" s="35"/>
      <c r="C39" s="1145" t="s">
        <v>540</v>
      </c>
      <c r="D39" s="1146"/>
      <c r="E39" s="1147"/>
      <c r="F39" s="36">
        <v>1.86</v>
      </c>
      <c r="G39" s="37">
        <v>1.37</v>
      </c>
      <c r="H39" s="37">
        <v>1.39</v>
      </c>
      <c r="I39" s="37">
        <v>0.74</v>
      </c>
      <c r="J39" s="38">
        <v>0.13</v>
      </c>
      <c r="K39" s="22"/>
      <c r="L39" s="22"/>
      <c r="M39" s="22"/>
      <c r="N39" s="22"/>
      <c r="O39" s="22"/>
      <c r="P39" s="22"/>
    </row>
    <row r="40" spans="1:16" ht="39" customHeight="1" x14ac:dyDescent="0.2">
      <c r="A40" s="22"/>
      <c r="B40" s="35"/>
      <c r="C40" s="1145" t="s">
        <v>541</v>
      </c>
      <c r="D40" s="1146"/>
      <c r="E40" s="1147"/>
      <c r="F40" s="36">
        <v>0.05</v>
      </c>
      <c r="G40" s="37">
        <v>0.02</v>
      </c>
      <c r="H40" s="37">
        <v>0.02</v>
      </c>
      <c r="I40" s="37">
        <v>0.04</v>
      </c>
      <c r="J40" s="38">
        <v>0.02</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v>
      </c>
      <c r="G43" s="42">
        <v>0</v>
      </c>
      <c r="H43" s="42">
        <v>0.44</v>
      </c>
      <c r="I43" s="42">
        <v>0.43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7xn757u+cO/5Vu3qT+y/Zb19Rap9phuVwvaBsLgBtMxjx/TvIIOK4TyMyqY7G4v+4UpiFpXHE9SgAYGpdp8AA==" saltValue="afaZqFvEp0YTtFIWMqI/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2968</v>
      </c>
      <c r="L45" s="60">
        <v>3122</v>
      </c>
      <c r="M45" s="60">
        <v>3182</v>
      </c>
      <c r="N45" s="60">
        <v>3048</v>
      </c>
      <c r="O45" s="61">
        <v>2907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796</v>
      </c>
      <c r="L48" s="64">
        <v>721</v>
      </c>
      <c r="M48" s="64">
        <v>664</v>
      </c>
      <c r="N48" s="64">
        <v>688</v>
      </c>
      <c r="O48" s="65">
        <v>654</v>
      </c>
      <c r="P48" s="48"/>
      <c r="Q48" s="48"/>
      <c r="R48" s="48"/>
      <c r="S48" s="48"/>
      <c r="T48" s="48"/>
      <c r="U48" s="48"/>
    </row>
    <row r="49" spans="1:21" ht="30.75" customHeight="1" x14ac:dyDescent="0.2">
      <c r="A49" s="48"/>
      <c r="B49" s="1178"/>
      <c r="C49" s="1179"/>
      <c r="D49" s="62"/>
      <c r="E49" s="1155" t="s">
        <v>14</v>
      </c>
      <c r="F49" s="1155"/>
      <c r="G49" s="1155"/>
      <c r="H49" s="1155"/>
      <c r="I49" s="1155"/>
      <c r="J49" s="1156"/>
      <c r="K49" s="63">
        <v>68</v>
      </c>
      <c r="L49" s="64">
        <v>2</v>
      </c>
      <c r="M49" s="64">
        <v>37</v>
      </c>
      <c r="N49" s="64">
        <v>39</v>
      </c>
      <c r="O49" s="65">
        <v>54</v>
      </c>
      <c r="P49" s="48"/>
      <c r="Q49" s="48"/>
      <c r="R49" s="48"/>
      <c r="S49" s="48"/>
      <c r="T49" s="48"/>
      <c r="U49" s="48"/>
    </row>
    <row r="50" spans="1:21" ht="30.75" customHeight="1" x14ac:dyDescent="0.2">
      <c r="A50" s="48"/>
      <c r="B50" s="1178"/>
      <c r="C50" s="1179"/>
      <c r="D50" s="62"/>
      <c r="E50" s="1155" t="s">
        <v>15</v>
      </c>
      <c r="F50" s="1155"/>
      <c r="G50" s="1155"/>
      <c r="H50" s="1155"/>
      <c r="I50" s="1155"/>
      <c r="J50" s="1156"/>
      <c r="K50" s="63">
        <v>171</v>
      </c>
      <c r="L50" s="64">
        <v>404</v>
      </c>
      <c r="M50" s="64">
        <v>138</v>
      </c>
      <c r="N50" s="64">
        <v>133</v>
      </c>
      <c r="O50" s="65">
        <v>160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3979</v>
      </c>
      <c r="L52" s="64">
        <v>3963</v>
      </c>
      <c r="M52" s="64">
        <v>3767</v>
      </c>
      <c r="N52" s="64">
        <v>3707</v>
      </c>
      <c r="O52" s="65">
        <v>3665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24</v>
      </c>
      <c r="L53" s="69">
        <v>286</v>
      </c>
      <c r="M53" s="69">
        <v>254</v>
      </c>
      <c r="N53" s="69">
        <v>201</v>
      </c>
      <c r="O53" s="70">
        <v>110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561</v>
      </c>
      <c r="L58" s="84" t="s">
        <v>490</v>
      </c>
      <c r="M58" s="84" t="s">
        <v>490</v>
      </c>
      <c r="N58" s="84" t="s">
        <v>490</v>
      </c>
      <c r="O58" s="85" t="s">
        <v>490</v>
      </c>
    </row>
    <row r="59" spans="1:21" ht="31.5" customHeight="1" x14ac:dyDescent="0.2">
      <c r="B59" s="1163"/>
      <c r="C59" s="1164"/>
      <c r="D59" s="1170" t="s">
        <v>26</v>
      </c>
      <c r="E59" s="1171"/>
      <c r="F59" s="1171"/>
      <c r="G59" s="1171"/>
      <c r="H59" s="1171"/>
      <c r="I59" s="1171"/>
      <c r="J59" s="1172"/>
      <c r="K59" s="86" t="s">
        <v>561</v>
      </c>
      <c r="L59" s="87" t="s">
        <v>490</v>
      </c>
      <c r="M59" s="87" t="s">
        <v>490</v>
      </c>
      <c r="N59" s="87" t="s">
        <v>490</v>
      </c>
      <c r="O59" s="88" t="s">
        <v>490</v>
      </c>
    </row>
    <row r="60" spans="1:21" ht="31.5" customHeight="1" thickBot="1" x14ac:dyDescent="0.25">
      <c r="B60" s="1165"/>
      <c r="C60" s="1166"/>
      <c r="D60" s="1173" t="s">
        <v>27</v>
      </c>
      <c r="E60" s="1174"/>
      <c r="F60" s="1174"/>
      <c r="G60" s="1174"/>
      <c r="H60" s="1174"/>
      <c r="I60" s="1174"/>
      <c r="J60" s="1175"/>
      <c r="K60" s="89" t="s">
        <v>561</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KGCkL93TpqtyQ+Qmo64Qzl++aKtXAwXDO879BTBMOiJyOwV5YmLqx6e+5Z8j7DMqygbcM4nFS7LSfo5SUndEA==" saltValue="jbGr1U9sPSxxru3/DHN8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19459</v>
      </c>
      <c r="J41" s="344">
        <v>17830</v>
      </c>
      <c r="K41" s="344">
        <v>16423</v>
      </c>
      <c r="L41" s="344">
        <v>14681</v>
      </c>
      <c r="M41" s="345">
        <v>13288</v>
      </c>
    </row>
    <row r="42" spans="2:13" ht="27.75" customHeight="1" x14ac:dyDescent="0.2">
      <c r="B42" s="1186"/>
      <c r="C42" s="1187"/>
      <c r="D42" s="106"/>
      <c r="E42" s="1190" t="s">
        <v>32</v>
      </c>
      <c r="F42" s="1190"/>
      <c r="G42" s="1190"/>
      <c r="H42" s="1191"/>
      <c r="I42" s="346">
        <v>265</v>
      </c>
      <c r="J42" s="347" t="s">
        <v>490</v>
      </c>
      <c r="K42" s="347">
        <v>137</v>
      </c>
      <c r="L42" s="347">
        <v>148</v>
      </c>
      <c r="M42" s="348">
        <v>212</v>
      </c>
    </row>
    <row r="43" spans="2:13" ht="27.75" customHeight="1" x14ac:dyDescent="0.2">
      <c r="B43" s="1186"/>
      <c r="C43" s="1187"/>
      <c r="D43" s="106"/>
      <c r="E43" s="1190" t="s">
        <v>33</v>
      </c>
      <c r="F43" s="1190"/>
      <c r="G43" s="1190"/>
      <c r="H43" s="1191"/>
      <c r="I43" s="346">
        <v>8412</v>
      </c>
      <c r="J43" s="347">
        <v>5933</v>
      </c>
      <c r="K43" s="347">
        <v>5772</v>
      </c>
      <c r="L43" s="347">
        <v>5916</v>
      </c>
      <c r="M43" s="348">
        <v>5946</v>
      </c>
    </row>
    <row r="44" spans="2:13" ht="27.75" customHeight="1" x14ac:dyDescent="0.2">
      <c r="B44" s="1186"/>
      <c r="C44" s="1187"/>
      <c r="D44" s="106"/>
      <c r="E44" s="1190" t="s">
        <v>34</v>
      </c>
      <c r="F44" s="1190"/>
      <c r="G44" s="1190"/>
      <c r="H44" s="1191"/>
      <c r="I44" s="346">
        <v>3</v>
      </c>
      <c r="J44" s="347">
        <v>140</v>
      </c>
      <c r="K44" s="347">
        <v>138</v>
      </c>
      <c r="L44" s="347">
        <v>238</v>
      </c>
      <c r="M44" s="348">
        <v>231</v>
      </c>
    </row>
    <row r="45" spans="2:13" ht="27.75" customHeight="1" x14ac:dyDescent="0.2">
      <c r="B45" s="1186"/>
      <c r="C45" s="1187"/>
      <c r="D45" s="106"/>
      <c r="E45" s="1190" t="s">
        <v>35</v>
      </c>
      <c r="F45" s="1190"/>
      <c r="G45" s="1190"/>
      <c r="H45" s="1191"/>
      <c r="I45" s="346">
        <v>6267</v>
      </c>
      <c r="J45" s="347">
        <v>6302</v>
      </c>
      <c r="K45" s="347">
        <v>6492</v>
      </c>
      <c r="L45" s="347">
        <v>6903</v>
      </c>
      <c r="M45" s="348">
        <v>7072</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25847</v>
      </c>
      <c r="J50" s="347">
        <v>29130</v>
      </c>
      <c r="K50" s="347">
        <v>33491</v>
      </c>
      <c r="L50" s="347">
        <v>35483</v>
      </c>
      <c r="M50" s="348">
        <v>37187</v>
      </c>
    </row>
    <row r="51" spans="2:13" ht="27.75" customHeight="1" x14ac:dyDescent="0.2">
      <c r="B51" s="1186"/>
      <c r="C51" s="1187"/>
      <c r="D51" s="106"/>
      <c r="E51" s="1190" t="s">
        <v>42</v>
      </c>
      <c r="F51" s="1190"/>
      <c r="G51" s="1190"/>
      <c r="H51" s="1191"/>
      <c r="I51" s="346">
        <v>13093</v>
      </c>
      <c r="J51" s="347">
        <v>10736</v>
      </c>
      <c r="K51" s="347">
        <v>10667</v>
      </c>
      <c r="L51" s="347">
        <v>9874</v>
      </c>
      <c r="M51" s="348">
        <v>9264</v>
      </c>
    </row>
    <row r="52" spans="2:13" ht="27.75" customHeight="1" x14ac:dyDescent="0.2">
      <c r="B52" s="1188"/>
      <c r="C52" s="1189"/>
      <c r="D52" s="106"/>
      <c r="E52" s="1190" t="s">
        <v>43</v>
      </c>
      <c r="F52" s="1190"/>
      <c r="G52" s="1190"/>
      <c r="H52" s="1191"/>
      <c r="I52" s="346">
        <v>21113</v>
      </c>
      <c r="J52" s="347">
        <v>19166</v>
      </c>
      <c r="K52" s="347">
        <v>17638</v>
      </c>
      <c r="L52" s="347">
        <v>16272</v>
      </c>
      <c r="M52" s="348">
        <v>15062</v>
      </c>
    </row>
    <row r="53" spans="2:13" ht="27.75" customHeight="1" thickBot="1" x14ac:dyDescent="0.25">
      <c r="B53" s="1192" t="s">
        <v>19</v>
      </c>
      <c r="C53" s="1193"/>
      <c r="D53" s="110"/>
      <c r="E53" s="1194" t="s">
        <v>44</v>
      </c>
      <c r="F53" s="1194"/>
      <c r="G53" s="1194"/>
      <c r="H53" s="1195"/>
      <c r="I53" s="349">
        <v>-25647</v>
      </c>
      <c r="J53" s="350">
        <v>-28828</v>
      </c>
      <c r="K53" s="350">
        <v>-32833</v>
      </c>
      <c r="L53" s="350">
        <v>-33743</v>
      </c>
      <c r="M53" s="351">
        <v>-34765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vMat/A75XWrhk6yxQEgQX9lS023NvQ66eVHHJEjJfWQgPrg2QESGl6lGf/+jJgPfLcYX1wlShO8XkKGAWnYrQ==" saltValue="H4asFI7j33noNiDNffJ4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8759</v>
      </c>
      <c r="G55" s="352">
        <v>9016</v>
      </c>
      <c r="H55" s="353">
        <v>9237</v>
      </c>
    </row>
    <row r="56" spans="2:8" ht="52.5" customHeight="1" x14ac:dyDescent="0.2">
      <c r="B56" s="122"/>
      <c r="C56" s="1213" t="s">
        <v>47</v>
      </c>
      <c r="D56" s="1213"/>
      <c r="E56" s="1214"/>
      <c r="F56" s="354" t="s">
        <v>490</v>
      </c>
      <c r="G56" s="354" t="s">
        <v>490</v>
      </c>
      <c r="H56" s="355" t="s">
        <v>490</v>
      </c>
    </row>
    <row r="57" spans="2:8" ht="53.25" customHeight="1" x14ac:dyDescent="0.2">
      <c r="B57" s="122"/>
      <c r="C57" s="1215" t="s">
        <v>48</v>
      </c>
      <c r="D57" s="1215"/>
      <c r="E57" s="1216"/>
      <c r="F57" s="356">
        <v>19601</v>
      </c>
      <c r="G57" s="356">
        <v>20682</v>
      </c>
      <c r="H57" s="357">
        <v>25297</v>
      </c>
    </row>
    <row r="58" spans="2:8" ht="45.75" customHeight="1" x14ac:dyDescent="0.2">
      <c r="B58" s="123"/>
      <c r="C58" s="1203" t="s">
        <v>550</v>
      </c>
      <c r="D58" s="1204"/>
      <c r="E58" s="1205"/>
      <c r="F58" s="358">
        <v>2001</v>
      </c>
      <c r="G58" s="358">
        <v>3010</v>
      </c>
      <c r="H58" s="359">
        <v>4030</v>
      </c>
    </row>
    <row r="59" spans="2:8" ht="45.75" customHeight="1" x14ac:dyDescent="0.2">
      <c r="B59" s="123"/>
      <c r="C59" s="1203" t="s">
        <v>551</v>
      </c>
      <c r="D59" s="1204"/>
      <c r="E59" s="1205"/>
      <c r="F59" s="358">
        <v>4938</v>
      </c>
      <c r="G59" s="358">
        <v>4960</v>
      </c>
      <c r="H59" s="359">
        <v>4992</v>
      </c>
    </row>
    <row r="60" spans="2:8" ht="45.75" customHeight="1" x14ac:dyDescent="0.2">
      <c r="B60" s="123"/>
      <c r="C60" s="1203" t="s">
        <v>552</v>
      </c>
      <c r="D60" s="1204"/>
      <c r="E60" s="1205"/>
      <c r="F60" s="358">
        <v>6050</v>
      </c>
      <c r="G60" s="358">
        <v>6077</v>
      </c>
      <c r="H60" s="359">
        <v>9310</v>
      </c>
    </row>
    <row r="61" spans="2:8" ht="45.75" customHeight="1" x14ac:dyDescent="0.2">
      <c r="B61" s="123"/>
      <c r="C61" s="1203" t="s">
        <v>553</v>
      </c>
      <c r="D61" s="1204"/>
      <c r="E61" s="1205"/>
      <c r="F61" s="358">
        <v>4057</v>
      </c>
      <c r="G61" s="358">
        <v>4075</v>
      </c>
      <c r="H61" s="359">
        <v>4102</v>
      </c>
    </row>
    <row r="62" spans="2:8" ht="45.75" customHeight="1" thickBot="1" x14ac:dyDescent="0.25">
      <c r="B62" s="124"/>
      <c r="C62" s="1206" t="s">
        <v>554</v>
      </c>
      <c r="D62" s="1207"/>
      <c r="E62" s="1208"/>
      <c r="F62" s="360">
        <v>2017</v>
      </c>
      <c r="G62" s="360">
        <v>2026</v>
      </c>
      <c r="H62" s="361">
        <v>2339</v>
      </c>
    </row>
    <row r="63" spans="2:8" ht="52.5" customHeight="1" thickBot="1" x14ac:dyDescent="0.25">
      <c r="B63" s="125"/>
      <c r="C63" s="1209" t="s">
        <v>49</v>
      </c>
      <c r="D63" s="1209"/>
      <c r="E63" s="1210"/>
      <c r="F63" s="362">
        <v>28360</v>
      </c>
      <c r="G63" s="362">
        <v>29698</v>
      </c>
      <c r="H63" s="363">
        <v>34535</v>
      </c>
    </row>
    <row r="64" spans="2:8" ht="13" x14ac:dyDescent="0.2"/>
  </sheetData>
  <sheetProtection algorithmName="SHA-512" hashValue="NPEph8YenAqvoXq/DMw+gdLbk7WAAhFdo0Ksce/It6LsIADz+MwrQ6x//om8R/ZGlEDh5aUHSvFcYLE4j8gj9A==" saltValue="7QSJ7SpDgXDW9Rx1bCoy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78849</v>
      </c>
      <c r="E3" s="144"/>
      <c r="F3" s="145">
        <v>60285</v>
      </c>
      <c r="G3" s="146"/>
      <c r="H3" s="147"/>
    </row>
    <row r="4" spans="1:8" x14ac:dyDescent="0.2">
      <c r="A4" s="148"/>
      <c r="B4" s="149"/>
      <c r="C4" s="150"/>
      <c r="D4" s="151">
        <v>54654</v>
      </c>
      <c r="E4" s="152"/>
      <c r="F4" s="153">
        <v>36445</v>
      </c>
      <c r="G4" s="154"/>
      <c r="H4" s="155"/>
    </row>
    <row r="5" spans="1:8" x14ac:dyDescent="0.2">
      <c r="A5" s="136" t="s">
        <v>522</v>
      </c>
      <c r="B5" s="141"/>
      <c r="C5" s="142"/>
      <c r="D5" s="143">
        <v>42959</v>
      </c>
      <c r="E5" s="144"/>
      <c r="F5" s="145">
        <v>52714</v>
      </c>
      <c r="G5" s="146"/>
      <c r="H5" s="147"/>
    </row>
    <row r="6" spans="1:8" x14ac:dyDescent="0.2">
      <c r="A6" s="148"/>
      <c r="B6" s="149"/>
      <c r="C6" s="150"/>
      <c r="D6" s="151">
        <v>28475</v>
      </c>
      <c r="E6" s="152"/>
      <c r="F6" s="153">
        <v>29032</v>
      </c>
      <c r="G6" s="154"/>
      <c r="H6" s="155"/>
    </row>
    <row r="7" spans="1:8" x14ac:dyDescent="0.2">
      <c r="A7" s="136" t="s">
        <v>523</v>
      </c>
      <c r="B7" s="141"/>
      <c r="C7" s="142"/>
      <c r="D7" s="143">
        <v>46623</v>
      </c>
      <c r="E7" s="144"/>
      <c r="F7" s="145">
        <v>46001</v>
      </c>
      <c r="G7" s="146"/>
      <c r="H7" s="147"/>
    </row>
    <row r="8" spans="1:8" x14ac:dyDescent="0.2">
      <c r="A8" s="148"/>
      <c r="B8" s="149"/>
      <c r="C8" s="150"/>
      <c r="D8" s="151">
        <v>31942</v>
      </c>
      <c r="E8" s="152"/>
      <c r="F8" s="153">
        <v>27974</v>
      </c>
      <c r="G8" s="154"/>
      <c r="H8" s="155"/>
    </row>
    <row r="9" spans="1:8" x14ac:dyDescent="0.2">
      <c r="A9" s="136" t="s">
        <v>524</v>
      </c>
      <c r="B9" s="141"/>
      <c r="C9" s="142"/>
      <c r="D9" s="143">
        <v>40238</v>
      </c>
      <c r="E9" s="144"/>
      <c r="F9" s="145">
        <v>52878</v>
      </c>
      <c r="G9" s="146"/>
      <c r="H9" s="147"/>
    </row>
    <row r="10" spans="1:8" x14ac:dyDescent="0.2">
      <c r="A10" s="148"/>
      <c r="B10" s="149"/>
      <c r="C10" s="150"/>
      <c r="D10" s="151">
        <v>29948</v>
      </c>
      <c r="E10" s="152"/>
      <c r="F10" s="153">
        <v>32136</v>
      </c>
      <c r="G10" s="154"/>
      <c r="H10" s="155"/>
    </row>
    <row r="11" spans="1:8" x14ac:dyDescent="0.2">
      <c r="A11" s="136" t="s">
        <v>525</v>
      </c>
      <c r="B11" s="141"/>
      <c r="C11" s="142"/>
      <c r="D11" s="143">
        <v>42325</v>
      </c>
      <c r="E11" s="144"/>
      <c r="F11" s="145">
        <v>57911</v>
      </c>
      <c r="G11" s="146"/>
      <c r="H11" s="147"/>
    </row>
    <row r="12" spans="1:8" x14ac:dyDescent="0.2">
      <c r="A12" s="148"/>
      <c r="B12" s="149"/>
      <c r="C12" s="156"/>
      <c r="D12" s="151">
        <v>33679</v>
      </c>
      <c r="E12" s="152"/>
      <c r="F12" s="153">
        <v>35132</v>
      </c>
      <c r="G12" s="154"/>
      <c r="H12" s="155"/>
    </row>
    <row r="13" spans="1:8" x14ac:dyDescent="0.2">
      <c r="A13" s="136"/>
      <c r="B13" s="141"/>
      <c r="C13" s="157"/>
      <c r="D13" s="158">
        <v>50199</v>
      </c>
      <c r="E13" s="159"/>
      <c r="F13" s="160">
        <v>53958</v>
      </c>
      <c r="G13" s="161"/>
      <c r="H13" s="147"/>
    </row>
    <row r="14" spans="1:8" x14ac:dyDescent="0.2">
      <c r="A14" s="148"/>
      <c r="B14" s="149"/>
      <c r="C14" s="150"/>
      <c r="D14" s="151">
        <v>35740</v>
      </c>
      <c r="E14" s="152"/>
      <c r="F14" s="153">
        <v>32144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10.220000000000001</v>
      </c>
      <c r="C19" s="162">
        <f>ROUND(VALUE(SUBSTITUTE(実質収支比率等に係る経年分析!G$48,"▲","-")),2)</f>
        <v>10.88</v>
      </c>
      <c r="D19" s="162">
        <f>ROUND(VALUE(SUBSTITUTE(実質収支比率等に係る経年分析!H$48,"▲","-")),2)</f>
        <v>9.58</v>
      </c>
      <c r="E19" s="162">
        <f>ROUND(VALUE(SUBSTITUTE(実質収支比率等に係る経年分析!I$48,"▲","-")),2)</f>
        <v>9.4</v>
      </c>
      <c r="F19" s="162">
        <f>ROUND(VALUE(SUBSTITUTE(実質収支比率等に係る経年分析!J$48,"▲","-")),2)</f>
        <v>7.56</v>
      </c>
    </row>
    <row r="20" spans="1:11" x14ac:dyDescent="0.2">
      <c r="A20" s="162" t="s">
        <v>53</v>
      </c>
      <c r="B20" s="162">
        <f>ROUND(VALUE(SUBSTITUTE(実質収支比率等に係る経年分析!F$47,"▲","-")),2)</f>
        <v>18.12</v>
      </c>
      <c r="C20" s="162">
        <f>ROUND(VALUE(SUBSTITUTE(実質収支比率等に係る経年分析!G$47,"▲","-")),2)</f>
        <v>20.37</v>
      </c>
      <c r="D20" s="162">
        <f>ROUND(VALUE(SUBSTITUTE(実質収支比率等に係る経年分析!H$47,"▲","-")),2)</f>
        <v>20.45</v>
      </c>
      <c r="E20" s="162">
        <f>ROUND(VALUE(SUBSTITUTE(実質収支比率等に係る経年分析!I$47,"▲","-")),2)</f>
        <v>19.84</v>
      </c>
      <c r="F20" s="162">
        <f>ROUND(VALUE(SUBSTITUTE(実質収支比率等に係る経年分析!J$47,"▲","-")),2)</f>
        <v>20.260000000000002</v>
      </c>
    </row>
    <row r="21" spans="1:11" x14ac:dyDescent="0.2">
      <c r="A21" s="162" t="s">
        <v>54</v>
      </c>
      <c r="B21" s="162">
        <f>IF(ISNUMBER(VALUE(SUBSTITUTE(実質収支比率等に係る経年分析!F$49,"▲","-"))),ROUND(VALUE(SUBSTITUTE(実質収支比率等に係る経年分析!F$49,"▲","-")),2),NA())</f>
        <v>4.88</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-0.18</v>
      </c>
      <c r="E21" s="162">
        <f>IF(ISNUMBER(VALUE(SUBSTITUTE(実質収支比率等に係る経年分析!I$49,"▲","-"))),ROUND(VALUE(SUBSTITUTE(実質収支比率等に係る経年分析!I$49,"▲","-")),2),NA())</f>
        <v>0.94</v>
      </c>
      <c r="F21" s="162">
        <f>IF(ISNUMBER(VALUE(SUBSTITUTE(実質収支比率等に係る経年分析!J$49,"▲","-"))),ROUND(VALUE(SUBSTITUTE(実質収支比率等に係る経年分析!J$49,"▲","-")),2),NA())</f>
        <v>-1.33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有料駐車場事業特別会計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2">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10.210000000000001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7.55</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12.04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3979</v>
      </c>
      <c r="E42" s="164"/>
      <c r="F42" s="164"/>
      <c r="G42" s="164">
        <f>'実質公債費比率（分子）の構造'!L$52</f>
        <v>3963</v>
      </c>
      <c r="H42" s="164"/>
      <c r="I42" s="164"/>
      <c r="J42" s="164">
        <f>'実質公債費比率（分子）の構造'!M$52</f>
        <v>3767</v>
      </c>
      <c r="K42" s="164"/>
      <c r="L42" s="164"/>
      <c r="M42" s="164">
        <f>'実質公債費比率（分子）の構造'!N$52</f>
        <v>3707</v>
      </c>
      <c r="N42" s="164"/>
      <c r="O42" s="164"/>
      <c r="P42" s="164">
        <f>'実質公債費比率（分子）の構造'!O$52</f>
        <v>3665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171</v>
      </c>
      <c r="C44" s="164"/>
      <c r="D44" s="164"/>
      <c r="E44" s="164">
        <f>'実質公債費比率（分子）の構造'!L$50</f>
        <v>404</v>
      </c>
      <c r="F44" s="164"/>
      <c r="G44" s="164"/>
      <c r="H44" s="164">
        <f>'実質公債費比率（分子）の構造'!M$50</f>
        <v>138</v>
      </c>
      <c r="I44" s="164"/>
      <c r="J44" s="164"/>
      <c r="K44" s="164">
        <f>'実質公債費比率（分子）の構造'!N$50</f>
        <v>133</v>
      </c>
      <c r="L44" s="164"/>
      <c r="M44" s="164"/>
      <c r="N44" s="164">
        <f>'実質公債費比率（分子）の構造'!O$50</f>
        <v>160</v>
      </c>
      <c r="O44" s="164"/>
      <c r="P44" s="164"/>
    </row>
    <row r="45" spans="1:16" x14ac:dyDescent="0.2">
      <c r="A45" s="164" t="s">
        <v>63</v>
      </c>
      <c r="B45" s="164">
        <f>'実質公債費比率（分子）の構造'!K$49</f>
        <v>68</v>
      </c>
      <c r="C45" s="164"/>
      <c r="D45" s="164"/>
      <c r="E45" s="164">
        <f>'実質公債費比率（分子）の構造'!L$49</f>
        <v>2</v>
      </c>
      <c r="F45" s="164"/>
      <c r="G45" s="164"/>
      <c r="H45" s="164">
        <f>'実質公債費比率（分子）の構造'!M$49</f>
        <v>37</v>
      </c>
      <c r="I45" s="164"/>
      <c r="J45" s="164"/>
      <c r="K45" s="164">
        <f>'実質公債費比率（分子）の構造'!N$49</f>
        <v>39</v>
      </c>
      <c r="L45" s="164"/>
      <c r="M45" s="164"/>
      <c r="N45" s="164">
        <f>'実質公債費比率（分子）の構造'!O$49</f>
        <v>54</v>
      </c>
      <c r="O45" s="164"/>
      <c r="P45" s="164"/>
    </row>
    <row r="46" spans="1:16" x14ac:dyDescent="0.2">
      <c r="A46" s="164" t="s">
        <v>64</v>
      </c>
      <c r="B46" s="164">
        <f>'実質公債費比率（分子）の構造'!K$48</f>
        <v>796</v>
      </c>
      <c r="C46" s="164"/>
      <c r="D46" s="164"/>
      <c r="E46" s="164">
        <f>'実質公債費比率（分子）の構造'!L$48</f>
        <v>721</v>
      </c>
      <c r="F46" s="164"/>
      <c r="G46" s="164"/>
      <c r="H46" s="164">
        <f>'実質公債費比率（分子）の構造'!M$48</f>
        <v>664</v>
      </c>
      <c r="I46" s="164"/>
      <c r="J46" s="164"/>
      <c r="K46" s="164">
        <f>'実質公債費比率（分子）の構造'!N$48</f>
        <v>688</v>
      </c>
      <c r="L46" s="164"/>
      <c r="M46" s="164"/>
      <c r="N46" s="164">
        <f>'実質公債費比率（分子）の構造'!O$48</f>
        <v>654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2968</v>
      </c>
      <c r="C49" s="164"/>
      <c r="D49" s="164"/>
      <c r="E49" s="164">
        <f>'実質公債費比率（分子）の構造'!L$45</f>
        <v>3122</v>
      </c>
      <c r="F49" s="164"/>
      <c r="G49" s="164"/>
      <c r="H49" s="164">
        <f>'実質公債費比率（分子）の構造'!M$45</f>
        <v>3182</v>
      </c>
      <c r="I49" s="164"/>
      <c r="J49" s="164"/>
      <c r="K49" s="164">
        <f>'実質公債費比率（分子）の構造'!N$45</f>
        <v>3048</v>
      </c>
      <c r="L49" s="164"/>
      <c r="M49" s="164"/>
      <c r="N49" s="164">
        <f>'実質公債費比率（分子）の構造'!O$45</f>
        <v>2907</v>
      </c>
      <c r="O49" s="164"/>
      <c r="P49" s="164"/>
    </row>
    <row r="50" spans="1:16" x14ac:dyDescent="0.2">
      <c r="A50" s="164" t="s">
        <v>67</v>
      </c>
      <c r="B50" s="164" t="e">
        <f>NA()</f>
        <v>#N/A</v>
      </c>
      <c r="C50" s="164">
        <f>IF(ISNUMBER('実質公債費比率（分子）の構造'!K$53),'実質公債費比率（分子）の構造'!K$53,NA())</f>
        <v>24</v>
      </c>
      <c r="D50" s="164" t="e">
        <f>NA()</f>
        <v>#N/A</v>
      </c>
      <c r="E50" s="164" t="e">
        <f>NA()</f>
        <v>#N/A</v>
      </c>
      <c r="F50" s="164">
        <f>IF(ISNUMBER('実質公債費比率（分子）の構造'!L$53),'実質公債費比率（分子）の構造'!L$53,NA())</f>
        <v>286</v>
      </c>
      <c r="G50" s="164" t="e">
        <f>NA()</f>
        <v>#N/A</v>
      </c>
      <c r="H50" s="164" t="e">
        <f>NA()</f>
        <v>#N/A</v>
      </c>
      <c r="I50" s="164">
        <f>IF(ISNUMBER('実質公債費比率（分子）の構造'!M$53),'実質公債費比率（分子）の構造'!M$53,NA())</f>
        <v>254</v>
      </c>
      <c r="J50" s="164" t="e">
        <f>NA()</f>
        <v>#N/A</v>
      </c>
      <c r="K50" s="164" t="e">
        <f>NA()</f>
        <v>#N/A</v>
      </c>
      <c r="L50" s="164">
        <f>IF(ISNUMBER('実質公債費比率（分子）の構造'!N$53),'実質公債費比率（分子）の構造'!N$53,NA())</f>
        <v>201</v>
      </c>
      <c r="M50" s="164" t="e">
        <f>NA()</f>
        <v>#N/A</v>
      </c>
      <c r="N50" s="164" t="e">
        <f>NA()</f>
        <v>#N/A</v>
      </c>
      <c r="O50" s="164">
        <f>IF(ISNUMBER('実質公債費比率（分子）の構造'!O$53),'実質公債費比率（分子）の構造'!O$53,NA())</f>
        <v>110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21113</v>
      </c>
      <c r="E56" s="163"/>
      <c r="F56" s="163"/>
      <c r="G56" s="163">
        <f>'将来負担比率（分子）の構造'!J$52</f>
        <v>19166</v>
      </c>
      <c r="H56" s="163"/>
      <c r="I56" s="163"/>
      <c r="J56" s="163">
        <f>'将来負担比率（分子）の構造'!K$52</f>
        <v>17638</v>
      </c>
      <c r="K56" s="163"/>
      <c r="L56" s="163"/>
      <c r="M56" s="163">
        <f>'将来負担比率（分子）の構造'!L$52</f>
        <v>16272</v>
      </c>
      <c r="N56" s="163"/>
      <c r="O56" s="163"/>
      <c r="P56" s="163">
        <f>'将来負担比率（分子）の構造'!M$52</f>
        <v>15062</v>
      </c>
    </row>
    <row r="57" spans="1:16" x14ac:dyDescent="0.2">
      <c r="A57" s="163" t="s">
        <v>42</v>
      </c>
      <c r="B57" s="163"/>
      <c r="C57" s="163"/>
      <c r="D57" s="163">
        <f>'将来負担比率（分子）の構造'!I$51</f>
        <v>13093</v>
      </c>
      <c r="E57" s="163"/>
      <c r="F57" s="163"/>
      <c r="G57" s="163">
        <f>'将来負担比率（分子）の構造'!J$51</f>
        <v>10736</v>
      </c>
      <c r="H57" s="163"/>
      <c r="I57" s="163"/>
      <c r="J57" s="163">
        <f>'将来負担比率（分子）の構造'!K$51</f>
        <v>10667</v>
      </c>
      <c r="K57" s="163"/>
      <c r="L57" s="163"/>
      <c r="M57" s="163">
        <f>'将来負担比率（分子）の構造'!L$51</f>
        <v>9874</v>
      </c>
      <c r="N57" s="163"/>
      <c r="O57" s="163"/>
      <c r="P57" s="163">
        <f>'将来負担比率（分子）の構造'!M$51</f>
        <v>9264</v>
      </c>
    </row>
    <row r="58" spans="1:16" x14ac:dyDescent="0.2">
      <c r="A58" s="163" t="s">
        <v>41</v>
      </c>
      <c r="B58" s="163"/>
      <c r="C58" s="163"/>
      <c r="D58" s="163">
        <f>'将来負担比率（分子）の構造'!I$50</f>
        <v>25847</v>
      </c>
      <c r="E58" s="163"/>
      <c r="F58" s="163"/>
      <c r="G58" s="163">
        <f>'将来負担比率（分子）の構造'!J$50</f>
        <v>29130</v>
      </c>
      <c r="H58" s="163"/>
      <c r="I58" s="163"/>
      <c r="J58" s="163">
        <f>'将来負担比率（分子）の構造'!K$50</f>
        <v>33491</v>
      </c>
      <c r="K58" s="163"/>
      <c r="L58" s="163"/>
      <c r="M58" s="163">
        <f>'将来負担比率（分子）の構造'!L$50</f>
        <v>35483</v>
      </c>
      <c r="N58" s="163"/>
      <c r="O58" s="163"/>
      <c r="P58" s="163">
        <f>'将来負担比率（分子）の構造'!M$50</f>
        <v>37187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6267</v>
      </c>
      <c r="C62" s="163"/>
      <c r="D62" s="163"/>
      <c r="E62" s="163">
        <f>'将来負担比率（分子）の構造'!J$45</f>
        <v>6302</v>
      </c>
      <c r="F62" s="163"/>
      <c r="G62" s="163"/>
      <c r="H62" s="163">
        <f>'将来負担比率（分子）の構造'!K$45</f>
        <v>6492</v>
      </c>
      <c r="I62" s="163"/>
      <c r="J62" s="163"/>
      <c r="K62" s="163">
        <f>'将来負担比率（分子）の構造'!L$45</f>
        <v>6903</v>
      </c>
      <c r="L62" s="163"/>
      <c r="M62" s="163"/>
      <c r="N62" s="163">
        <f>'将来負担比率（分子）の構造'!M$45</f>
        <v>7072</v>
      </c>
      <c r="O62" s="163"/>
      <c r="P62" s="163"/>
    </row>
    <row r="63" spans="1:16" x14ac:dyDescent="0.2">
      <c r="A63" s="163" t="s">
        <v>34</v>
      </c>
      <c r="B63" s="163">
        <f>'将来負担比率（分子）の構造'!I$44</f>
        <v>3</v>
      </c>
      <c r="C63" s="163"/>
      <c r="D63" s="163"/>
      <c r="E63" s="163">
        <f>'将来負担比率（分子）の構造'!J$44</f>
        <v>140</v>
      </c>
      <c r="F63" s="163"/>
      <c r="G63" s="163"/>
      <c r="H63" s="163">
        <f>'将来負担比率（分子）の構造'!K$44</f>
        <v>138</v>
      </c>
      <c r="I63" s="163"/>
      <c r="J63" s="163"/>
      <c r="K63" s="163">
        <f>'将来負担比率（分子）の構造'!L$44</f>
        <v>238</v>
      </c>
      <c r="L63" s="163"/>
      <c r="M63" s="163"/>
      <c r="N63" s="163">
        <f>'将来負担比率（分子）の構造'!M$44</f>
        <v>231</v>
      </c>
      <c r="O63" s="163"/>
      <c r="P63" s="163"/>
    </row>
    <row r="64" spans="1:16" x14ac:dyDescent="0.2">
      <c r="A64" s="163" t="s">
        <v>33</v>
      </c>
      <c r="B64" s="163">
        <f>'将来負担比率（分子）の構造'!I$43</f>
        <v>8412</v>
      </c>
      <c r="C64" s="163"/>
      <c r="D64" s="163"/>
      <c r="E64" s="163">
        <f>'将来負担比率（分子）の構造'!J$43</f>
        <v>5933</v>
      </c>
      <c r="F64" s="163"/>
      <c r="G64" s="163"/>
      <c r="H64" s="163">
        <f>'将来負担比率（分子）の構造'!K$43</f>
        <v>5772</v>
      </c>
      <c r="I64" s="163"/>
      <c r="J64" s="163"/>
      <c r="K64" s="163">
        <f>'将来負担比率（分子）の構造'!L$43</f>
        <v>5916</v>
      </c>
      <c r="L64" s="163"/>
      <c r="M64" s="163"/>
      <c r="N64" s="163">
        <f>'将来負担比率（分子）の構造'!M$43</f>
        <v>5946</v>
      </c>
      <c r="O64" s="163"/>
      <c r="P64" s="163"/>
    </row>
    <row r="65" spans="1:16" x14ac:dyDescent="0.2">
      <c r="A65" s="163" t="s">
        <v>32</v>
      </c>
      <c r="B65" s="163">
        <f>'将来負担比率（分子）の構造'!I$42</f>
        <v>265</v>
      </c>
      <c r="C65" s="163"/>
      <c r="D65" s="163"/>
      <c r="E65" s="163" t="str">
        <f>'将来負担比率（分子）の構造'!J$42</f>
        <v>-</v>
      </c>
      <c r="F65" s="163"/>
      <c r="G65" s="163"/>
      <c r="H65" s="163">
        <f>'将来負担比率（分子）の構造'!K$42</f>
        <v>137</v>
      </c>
      <c r="I65" s="163"/>
      <c r="J65" s="163"/>
      <c r="K65" s="163">
        <f>'将来負担比率（分子）の構造'!L$42</f>
        <v>148</v>
      </c>
      <c r="L65" s="163"/>
      <c r="M65" s="163"/>
      <c r="N65" s="163">
        <f>'将来負担比率（分子）の構造'!M$42</f>
        <v>212</v>
      </c>
      <c r="O65" s="163"/>
      <c r="P65" s="163"/>
    </row>
    <row r="66" spans="1:16" x14ac:dyDescent="0.2">
      <c r="A66" s="163" t="s">
        <v>31</v>
      </c>
      <c r="B66" s="163">
        <f>'将来負担比率（分子）の構造'!I$41</f>
        <v>19459</v>
      </c>
      <c r="C66" s="163"/>
      <c r="D66" s="163"/>
      <c r="E66" s="163">
        <f>'将来負担比率（分子）の構造'!J$41</f>
        <v>17830</v>
      </c>
      <c r="F66" s="163"/>
      <c r="G66" s="163"/>
      <c r="H66" s="163">
        <f>'将来負担比率（分子）の構造'!K$41</f>
        <v>16423</v>
      </c>
      <c r="I66" s="163"/>
      <c r="J66" s="163"/>
      <c r="K66" s="163">
        <f>'将来負担比率（分子）の構造'!L$41</f>
        <v>14681</v>
      </c>
      <c r="L66" s="163"/>
      <c r="M66" s="163"/>
      <c r="N66" s="163">
        <f>'将来負担比率（分子）の構造'!M$41</f>
        <v>13288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8759</v>
      </c>
      <c r="C72" s="167">
        <f>基金残高に係る経年分析!G55</f>
        <v>9016</v>
      </c>
      <c r="D72" s="167">
        <f>基金残高に係る経年分析!H55</f>
        <v>9237</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19601</v>
      </c>
      <c r="C74" s="167">
        <f>基金残高に係る経年分析!G57</f>
        <v>20682</v>
      </c>
      <c r="D74" s="167">
        <f>基金残高に係る経年分析!H57</f>
        <v>25297</v>
      </c>
    </row>
  </sheetData>
  <sheetProtection algorithmName="SHA-512" hashValue="uPp8yvtNhiQ3Ihh5WTUboVQEy/hQ3wBMKcR7tWdlvl1sup4LXBHsTE9no8yiiduemZS872PdBcZqXqRpFsI69w==" saltValue="vCYe2CNbhVHbkBd+AAPU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41244755</v>
      </c>
      <c r="S5" s="677"/>
      <c r="T5" s="677"/>
      <c r="U5" s="677"/>
      <c r="V5" s="677"/>
      <c r="W5" s="677"/>
      <c r="X5" s="677"/>
      <c r="Y5" s="702"/>
      <c r="Z5" s="715">
        <v>48.5</v>
      </c>
      <c r="AA5" s="715"/>
      <c r="AB5" s="715"/>
      <c r="AC5" s="715"/>
      <c r="AD5" s="716">
        <v>38525085</v>
      </c>
      <c r="AE5" s="716"/>
      <c r="AF5" s="716"/>
      <c r="AG5" s="716"/>
      <c r="AH5" s="716"/>
      <c r="AI5" s="716"/>
      <c r="AJ5" s="716"/>
      <c r="AK5" s="716"/>
      <c r="AL5" s="703">
        <v>80.3</v>
      </c>
      <c r="AM5" s="685"/>
      <c r="AN5" s="685"/>
      <c r="AO5" s="704"/>
      <c r="AP5" s="679" t="s">
        <v>216</v>
      </c>
      <c r="AQ5" s="680"/>
      <c r="AR5" s="680"/>
      <c r="AS5" s="680"/>
      <c r="AT5" s="680"/>
      <c r="AU5" s="680"/>
      <c r="AV5" s="680"/>
      <c r="AW5" s="680"/>
      <c r="AX5" s="680"/>
      <c r="AY5" s="680"/>
      <c r="AZ5" s="680"/>
      <c r="BA5" s="680"/>
      <c r="BB5" s="680"/>
      <c r="BC5" s="680"/>
      <c r="BD5" s="680"/>
      <c r="BE5" s="680"/>
      <c r="BF5" s="681"/>
      <c r="BG5" s="621">
        <v>38516796</v>
      </c>
      <c r="BH5" s="622"/>
      <c r="BI5" s="622"/>
      <c r="BJ5" s="622"/>
      <c r="BK5" s="622"/>
      <c r="BL5" s="622"/>
      <c r="BM5" s="622"/>
      <c r="BN5" s="623"/>
      <c r="BO5" s="659">
        <v>93.4</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557994</v>
      </c>
      <c r="S6" s="622"/>
      <c r="T6" s="622"/>
      <c r="U6" s="622"/>
      <c r="V6" s="622"/>
      <c r="W6" s="622"/>
      <c r="X6" s="622"/>
      <c r="Y6" s="623"/>
      <c r="Z6" s="659">
        <v>0.7</v>
      </c>
      <c r="AA6" s="659"/>
      <c r="AB6" s="659"/>
      <c r="AC6" s="659"/>
      <c r="AD6" s="660">
        <v>557994</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38516796</v>
      </c>
      <c r="BH6" s="622"/>
      <c r="BI6" s="622"/>
      <c r="BJ6" s="622"/>
      <c r="BK6" s="622"/>
      <c r="BL6" s="622"/>
      <c r="BM6" s="622"/>
      <c r="BN6" s="623"/>
      <c r="BO6" s="659">
        <v>93.4</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465134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464462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20986</v>
      </c>
      <c r="S7" s="622"/>
      <c r="T7" s="622"/>
      <c r="U7" s="622"/>
      <c r="V7" s="622"/>
      <c r="W7" s="622"/>
      <c r="X7" s="622"/>
      <c r="Y7" s="623"/>
      <c r="Z7" s="659">
        <v>0</v>
      </c>
      <c r="AA7" s="659"/>
      <c r="AB7" s="659"/>
      <c r="AC7" s="659"/>
      <c r="AD7" s="660">
        <v>20986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17173690</v>
      </c>
      <c r="BH7" s="622"/>
      <c r="BI7" s="622"/>
      <c r="BJ7" s="622"/>
      <c r="BK7" s="622"/>
      <c r="BL7" s="622"/>
      <c r="BM7" s="622"/>
      <c r="BN7" s="623"/>
      <c r="BO7" s="659">
        <v>41.6</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10133276</v>
      </c>
      <c r="CS7" s="622"/>
      <c r="CT7" s="622"/>
      <c r="CU7" s="622"/>
      <c r="CV7" s="622"/>
      <c r="CW7" s="622"/>
      <c r="CX7" s="622"/>
      <c r="CY7" s="623"/>
      <c r="CZ7" s="659">
        <v>12.7</v>
      </c>
      <c r="DA7" s="659"/>
      <c r="DB7" s="659"/>
      <c r="DC7" s="659"/>
      <c r="DD7" s="627">
        <v>32372</v>
      </c>
      <c r="DE7" s="622"/>
      <c r="DF7" s="622"/>
      <c r="DG7" s="622"/>
      <c r="DH7" s="622"/>
      <c r="DI7" s="622"/>
      <c r="DJ7" s="622"/>
      <c r="DK7" s="622"/>
      <c r="DL7" s="622"/>
      <c r="DM7" s="622"/>
      <c r="DN7" s="622"/>
      <c r="DO7" s="622"/>
      <c r="DP7" s="623"/>
      <c r="DQ7" s="627">
        <v>9097845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429789</v>
      </c>
      <c r="S8" s="622"/>
      <c r="T8" s="622"/>
      <c r="U8" s="622"/>
      <c r="V8" s="622"/>
      <c r="W8" s="622"/>
      <c r="X8" s="622"/>
      <c r="Y8" s="623"/>
      <c r="Z8" s="659">
        <v>0.5</v>
      </c>
      <c r="AA8" s="659"/>
      <c r="AB8" s="659"/>
      <c r="AC8" s="659"/>
      <c r="AD8" s="660">
        <v>429789</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309041</v>
      </c>
      <c r="BH8" s="622"/>
      <c r="BI8" s="622"/>
      <c r="BJ8" s="622"/>
      <c r="BK8" s="622"/>
      <c r="BL8" s="622"/>
      <c r="BM8" s="622"/>
      <c r="BN8" s="623"/>
      <c r="BO8" s="659">
        <v>0.7</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31739834</v>
      </c>
      <c r="CS8" s="622"/>
      <c r="CT8" s="622"/>
      <c r="CU8" s="622"/>
      <c r="CV8" s="622"/>
      <c r="CW8" s="622"/>
      <c r="CX8" s="622"/>
      <c r="CY8" s="623"/>
      <c r="CZ8" s="659">
        <v>39.799999999999997</v>
      </c>
      <c r="DA8" s="659"/>
      <c r="DB8" s="659"/>
      <c r="DC8" s="659"/>
      <c r="DD8" s="627">
        <v>520407</v>
      </c>
      <c r="DE8" s="622"/>
      <c r="DF8" s="622"/>
      <c r="DG8" s="622"/>
      <c r="DH8" s="622"/>
      <c r="DI8" s="622"/>
      <c r="DJ8" s="622"/>
      <c r="DK8" s="622"/>
      <c r="DL8" s="622"/>
      <c r="DM8" s="622"/>
      <c r="DN8" s="622"/>
      <c r="DO8" s="622"/>
      <c r="DP8" s="623"/>
      <c r="DQ8" s="627">
        <v>18192222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570019</v>
      </c>
      <c r="S9" s="622"/>
      <c r="T9" s="622"/>
      <c r="U9" s="622"/>
      <c r="V9" s="622"/>
      <c r="W9" s="622"/>
      <c r="X9" s="622"/>
      <c r="Y9" s="623"/>
      <c r="Z9" s="659">
        <v>0.7</v>
      </c>
      <c r="AA9" s="659"/>
      <c r="AB9" s="659"/>
      <c r="AC9" s="659"/>
      <c r="AD9" s="660">
        <v>570019</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13245376</v>
      </c>
      <c r="BH9" s="622"/>
      <c r="BI9" s="622"/>
      <c r="BJ9" s="622"/>
      <c r="BK9" s="622"/>
      <c r="BL9" s="622"/>
      <c r="BM9" s="622"/>
      <c r="BN9" s="623"/>
      <c r="BO9" s="659">
        <v>32.1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6905739</v>
      </c>
      <c r="CS9" s="622"/>
      <c r="CT9" s="622"/>
      <c r="CU9" s="622"/>
      <c r="CV9" s="622"/>
      <c r="CW9" s="622"/>
      <c r="CX9" s="622"/>
      <c r="CY9" s="623"/>
      <c r="CZ9" s="659">
        <v>8.6999999999999993</v>
      </c>
      <c r="DA9" s="659"/>
      <c r="DB9" s="659"/>
      <c r="DC9" s="659"/>
      <c r="DD9" s="627">
        <v>831272</v>
      </c>
      <c r="DE9" s="622"/>
      <c r="DF9" s="622"/>
      <c r="DG9" s="622"/>
      <c r="DH9" s="622"/>
      <c r="DI9" s="622"/>
      <c r="DJ9" s="622"/>
      <c r="DK9" s="622"/>
      <c r="DL9" s="622"/>
      <c r="DM9" s="622"/>
      <c r="DN9" s="622"/>
      <c r="DO9" s="622"/>
      <c r="DP9" s="623"/>
      <c r="DQ9" s="627">
        <v>5860559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513937</v>
      </c>
      <c r="BH10" s="622"/>
      <c r="BI10" s="622"/>
      <c r="BJ10" s="622"/>
      <c r="BK10" s="622"/>
      <c r="BL10" s="622"/>
      <c r="BM10" s="622"/>
      <c r="BN10" s="623"/>
      <c r="BO10" s="659">
        <v>1.2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334161</v>
      </c>
      <c r="CS10" s="622"/>
      <c r="CT10" s="622"/>
      <c r="CU10" s="622"/>
      <c r="CV10" s="622"/>
      <c r="CW10" s="622"/>
      <c r="CX10" s="622"/>
      <c r="CY10" s="623"/>
      <c r="CZ10" s="659">
        <v>0.4</v>
      </c>
      <c r="DA10" s="659"/>
      <c r="DB10" s="659"/>
      <c r="DC10" s="659"/>
      <c r="DD10" s="627" t="s">
        <v>122</v>
      </c>
      <c r="DE10" s="622"/>
      <c r="DF10" s="622"/>
      <c r="DG10" s="622"/>
      <c r="DH10" s="622"/>
      <c r="DI10" s="622"/>
      <c r="DJ10" s="622"/>
      <c r="DK10" s="622"/>
      <c r="DL10" s="622"/>
      <c r="DM10" s="622"/>
      <c r="DN10" s="622"/>
      <c r="DO10" s="622"/>
      <c r="DP10" s="623"/>
      <c r="DQ10" s="627">
        <v>323669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5150732</v>
      </c>
      <c r="S11" s="622"/>
      <c r="T11" s="622"/>
      <c r="U11" s="622"/>
      <c r="V11" s="622"/>
      <c r="W11" s="622"/>
      <c r="X11" s="622"/>
      <c r="Y11" s="623"/>
      <c r="Z11" s="624">
        <v>6.1</v>
      </c>
      <c r="AA11" s="625"/>
      <c r="AB11" s="625"/>
      <c r="AC11" s="626"/>
      <c r="AD11" s="627">
        <v>5150732</v>
      </c>
      <c r="AE11" s="622"/>
      <c r="AF11" s="622"/>
      <c r="AG11" s="622"/>
      <c r="AH11" s="622"/>
      <c r="AI11" s="622"/>
      <c r="AJ11" s="622"/>
      <c r="AK11" s="623"/>
      <c r="AL11" s="624">
        <v>10.7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3105336</v>
      </c>
      <c r="BH11" s="622"/>
      <c r="BI11" s="622"/>
      <c r="BJ11" s="622"/>
      <c r="BK11" s="622"/>
      <c r="BL11" s="622"/>
      <c r="BM11" s="622"/>
      <c r="BN11" s="623"/>
      <c r="BO11" s="659">
        <v>7.5</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1006948</v>
      </c>
      <c r="CS11" s="622"/>
      <c r="CT11" s="622"/>
      <c r="CU11" s="622"/>
      <c r="CV11" s="622"/>
      <c r="CW11" s="622"/>
      <c r="CX11" s="622"/>
      <c r="CY11" s="623"/>
      <c r="CZ11" s="659">
        <v>1.3</v>
      </c>
      <c r="DA11" s="659"/>
      <c r="DB11" s="659"/>
      <c r="DC11" s="659"/>
      <c r="DD11" s="627">
        <v>193942</v>
      </c>
      <c r="DE11" s="622"/>
      <c r="DF11" s="622"/>
      <c r="DG11" s="622"/>
      <c r="DH11" s="622"/>
      <c r="DI11" s="622"/>
      <c r="DJ11" s="622"/>
      <c r="DK11" s="622"/>
      <c r="DL11" s="622"/>
      <c r="DM11" s="622"/>
      <c r="DN11" s="622"/>
      <c r="DO11" s="622"/>
      <c r="DP11" s="623"/>
      <c r="DQ11" s="627">
        <v>725193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19504449</v>
      </c>
      <c r="BH12" s="622"/>
      <c r="BI12" s="622"/>
      <c r="BJ12" s="622"/>
      <c r="BK12" s="622"/>
      <c r="BL12" s="622"/>
      <c r="BM12" s="622"/>
      <c r="BN12" s="623"/>
      <c r="BO12" s="659">
        <v>47.3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920956</v>
      </c>
      <c r="CS12" s="622"/>
      <c r="CT12" s="622"/>
      <c r="CU12" s="622"/>
      <c r="CV12" s="622"/>
      <c r="CW12" s="622"/>
      <c r="CX12" s="622"/>
      <c r="CY12" s="623"/>
      <c r="CZ12" s="659">
        <v>1.2</v>
      </c>
      <c r="DA12" s="659"/>
      <c r="DB12" s="659"/>
      <c r="DC12" s="659"/>
      <c r="DD12" s="627">
        <v>227838</v>
      </c>
      <c r="DE12" s="622"/>
      <c r="DF12" s="622"/>
      <c r="DG12" s="622"/>
      <c r="DH12" s="622"/>
      <c r="DI12" s="622"/>
      <c r="DJ12" s="622"/>
      <c r="DK12" s="622"/>
      <c r="DL12" s="622"/>
      <c r="DM12" s="622"/>
      <c r="DN12" s="622"/>
      <c r="DO12" s="622"/>
      <c r="DP12" s="623"/>
      <c r="DQ12" s="627">
        <v>706104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8123</v>
      </c>
      <c r="S13" s="622"/>
      <c r="T13" s="622"/>
      <c r="U13" s="622"/>
      <c r="V13" s="622"/>
      <c r="W13" s="622"/>
      <c r="X13" s="622"/>
      <c r="Y13" s="623"/>
      <c r="Z13" s="659">
        <v>0</v>
      </c>
      <c r="AA13" s="659"/>
      <c r="AB13" s="659"/>
      <c r="AC13" s="659"/>
      <c r="AD13" s="660">
        <v>8123</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19407552</v>
      </c>
      <c r="BH13" s="622"/>
      <c r="BI13" s="622"/>
      <c r="BJ13" s="622"/>
      <c r="BK13" s="622"/>
      <c r="BL13" s="622"/>
      <c r="BM13" s="622"/>
      <c r="BN13" s="623"/>
      <c r="BO13" s="659">
        <v>47.1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11854190</v>
      </c>
      <c r="CS13" s="622"/>
      <c r="CT13" s="622"/>
      <c r="CU13" s="622"/>
      <c r="CV13" s="622"/>
      <c r="CW13" s="622"/>
      <c r="CX13" s="622"/>
      <c r="CY13" s="623"/>
      <c r="CZ13" s="659">
        <v>14.9</v>
      </c>
      <c r="DA13" s="659"/>
      <c r="DB13" s="659"/>
      <c r="DC13" s="659"/>
      <c r="DD13" s="627">
        <v>3764000</v>
      </c>
      <c r="DE13" s="622"/>
      <c r="DF13" s="622"/>
      <c r="DG13" s="622"/>
      <c r="DH13" s="622"/>
      <c r="DI13" s="622"/>
      <c r="DJ13" s="622"/>
      <c r="DK13" s="622"/>
      <c r="DL13" s="622"/>
      <c r="DM13" s="622"/>
      <c r="DN13" s="622"/>
      <c r="DO13" s="622"/>
      <c r="DP13" s="623"/>
      <c r="DQ13" s="627">
        <v>9645389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523482</v>
      </c>
      <c r="BH14" s="622"/>
      <c r="BI14" s="622"/>
      <c r="BJ14" s="622"/>
      <c r="BK14" s="622"/>
      <c r="BL14" s="622"/>
      <c r="BM14" s="622"/>
      <c r="BN14" s="623"/>
      <c r="BO14" s="659">
        <v>1.3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2258115</v>
      </c>
      <c r="CS14" s="622"/>
      <c r="CT14" s="622"/>
      <c r="CU14" s="622"/>
      <c r="CV14" s="622"/>
      <c r="CW14" s="622"/>
      <c r="CX14" s="622"/>
      <c r="CY14" s="623"/>
      <c r="CZ14" s="659">
        <v>2.8</v>
      </c>
      <c r="DA14" s="659"/>
      <c r="DB14" s="659"/>
      <c r="DC14" s="659"/>
      <c r="DD14" s="627">
        <v>62210</v>
      </c>
      <c r="DE14" s="622"/>
      <c r="DF14" s="622"/>
      <c r="DG14" s="622"/>
      <c r="DH14" s="622"/>
      <c r="DI14" s="622"/>
      <c r="DJ14" s="622"/>
      <c r="DK14" s="622"/>
      <c r="DL14" s="622"/>
      <c r="DM14" s="622"/>
      <c r="DN14" s="622"/>
      <c r="DO14" s="622"/>
      <c r="DP14" s="623"/>
      <c r="DQ14" s="627">
        <v>2184621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158379</v>
      </c>
      <c r="S15" s="622"/>
      <c r="T15" s="622"/>
      <c r="U15" s="622"/>
      <c r="V15" s="622"/>
      <c r="W15" s="622"/>
      <c r="X15" s="622"/>
      <c r="Y15" s="623"/>
      <c r="Z15" s="659">
        <v>0.2</v>
      </c>
      <c r="AA15" s="659"/>
      <c r="AB15" s="659"/>
      <c r="AC15" s="659"/>
      <c r="AD15" s="660">
        <v>158379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1315175</v>
      </c>
      <c r="BH15" s="622"/>
      <c r="BI15" s="622"/>
      <c r="BJ15" s="622"/>
      <c r="BK15" s="622"/>
      <c r="BL15" s="622"/>
      <c r="BM15" s="622"/>
      <c r="BN15" s="623"/>
      <c r="BO15" s="659">
        <v>3.2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11144303</v>
      </c>
      <c r="CS15" s="622"/>
      <c r="CT15" s="622"/>
      <c r="CU15" s="622"/>
      <c r="CV15" s="622"/>
      <c r="CW15" s="622"/>
      <c r="CX15" s="622"/>
      <c r="CY15" s="623"/>
      <c r="CZ15" s="659">
        <v>14</v>
      </c>
      <c r="DA15" s="659"/>
      <c r="DB15" s="659"/>
      <c r="DC15" s="659"/>
      <c r="DD15" s="627">
        <v>2310812</v>
      </c>
      <c r="DE15" s="622"/>
      <c r="DF15" s="622"/>
      <c r="DG15" s="622"/>
      <c r="DH15" s="622"/>
      <c r="DI15" s="622"/>
      <c r="DJ15" s="622"/>
      <c r="DK15" s="622"/>
      <c r="DL15" s="622"/>
      <c r="DM15" s="622"/>
      <c r="DN15" s="622"/>
      <c r="DO15" s="622"/>
      <c r="DP15" s="623"/>
      <c r="DQ15" s="627">
        <v>8477310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1045111</v>
      </c>
      <c r="S16" s="622"/>
      <c r="T16" s="622"/>
      <c r="U16" s="622"/>
      <c r="V16" s="622"/>
      <c r="W16" s="622"/>
      <c r="X16" s="622"/>
      <c r="Y16" s="623"/>
      <c r="Z16" s="659">
        <v>1.2</v>
      </c>
      <c r="AA16" s="659"/>
      <c r="AB16" s="659"/>
      <c r="AC16" s="659"/>
      <c r="AD16" s="660">
        <v>1045111</v>
      </c>
      <c r="AE16" s="660"/>
      <c r="AF16" s="660"/>
      <c r="AG16" s="660"/>
      <c r="AH16" s="660"/>
      <c r="AI16" s="660"/>
      <c r="AJ16" s="660"/>
      <c r="AK16" s="660"/>
      <c r="AL16" s="624">
        <v>2.2000000000000002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1213803</v>
      </c>
      <c r="S17" s="622"/>
      <c r="T17" s="622"/>
      <c r="U17" s="622"/>
      <c r="V17" s="622"/>
      <c r="W17" s="622"/>
      <c r="X17" s="622"/>
      <c r="Y17" s="623"/>
      <c r="Z17" s="659">
        <v>1.4</v>
      </c>
      <c r="AA17" s="659"/>
      <c r="AB17" s="659"/>
      <c r="AC17" s="659"/>
      <c r="AD17" s="660">
        <v>1213803</v>
      </c>
      <c r="AE17" s="660"/>
      <c r="AF17" s="660"/>
      <c r="AG17" s="660"/>
      <c r="AH17" s="660"/>
      <c r="AI17" s="660"/>
      <c r="AJ17" s="660"/>
      <c r="AK17" s="660"/>
      <c r="AL17" s="624">
        <v>2.5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2907461</v>
      </c>
      <c r="CS17" s="622"/>
      <c r="CT17" s="622"/>
      <c r="CU17" s="622"/>
      <c r="CV17" s="622"/>
      <c r="CW17" s="622"/>
      <c r="CX17" s="622"/>
      <c r="CY17" s="623"/>
      <c r="CZ17" s="659">
        <v>3.6</v>
      </c>
      <c r="DA17" s="659"/>
      <c r="DB17" s="659"/>
      <c r="DC17" s="659"/>
      <c r="DD17" s="627" t="s">
        <v>122</v>
      </c>
      <c r="DE17" s="622"/>
      <c r="DF17" s="622"/>
      <c r="DG17" s="622"/>
      <c r="DH17" s="622"/>
      <c r="DI17" s="622"/>
      <c r="DJ17" s="622"/>
      <c r="DK17" s="622"/>
      <c r="DL17" s="622"/>
      <c r="DM17" s="622"/>
      <c r="DN17" s="622"/>
      <c r="DO17" s="622"/>
      <c r="DP17" s="623"/>
      <c r="DQ17" s="627">
        <v>2856797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229771</v>
      </c>
      <c r="S18" s="622"/>
      <c r="T18" s="622"/>
      <c r="U18" s="622"/>
      <c r="V18" s="622"/>
      <c r="W18" s="622"/>
      <c r="X18" s="622"/>
      <c r="Y18" s="623"/>
      <c r="Z18" s="659">
        <v>0.3</v>
      </c>
      <c r="AA18" s="659"/>
      <c r="AB18" s="659"/>
      <c r="AC18" s="659"/>
      <c r="AD18" s="660">
        <v>229771</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941051</v>
      </c>
      <c r="S19" s="622"/>
      <c r="T19" s="622"/>
      <c r="U19" s="622"/>
      <c r="V19" s="622"/>
      <c r="W19" s="622"/>
      <c r="X19" s="622"/>
      <c r="Y19" s="623"/>
      <c r="Z19" s="659">
        <v>1.1000000000000001</v>
      </c>
      <c r="AA19" s="659"/>
      <c r="AB19" s="659"/>
      <c r="AC19" s="659"/>
      <c r="AD19" s="660">
        <v>941051</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2727959</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42981</v>
      </c>
      <c r="S20" s="622"/>
      <c r="T20" s="622"/>
      <c r="U20" s="622"/>
      <c r="V20" s="622"/>
      <c r="W20" s="622"/>
      <c r="X20" s="622"/>
      <c r="Y20" s="623"/>
      <c r="Z20" s="659">
        <v>0.1</v>
      </c>
      <c r="AA20" s="659"/>
      <c r="AB20" s="659"/>
      <c r="AC20" s="659"/>
      <c r="AD20" s="660">
        <v>42981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2727959</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79670117</v>
      </c>
      <c r="CS20" s="622"/>
      <c r="CT20" s="622"/>
      <c r="CU20" s="622"/>
      <c r="CV20" s="622"/>
      <c r="CW20" s="622"/>
      <c r="CX20" s="622"/>
      <c r="CY20" s="623"/>
      <c r="CZ20" s="659">
        <v>100</v>
      </c>
      <c r="DA20" s="659"/>
      <c r="DB20" s="659"/>
      <c r="DC20" s="659"/>
      <c r="DD20" s="627">
        <v>7942853</v>
      </c>
      <c r="DE20" s="622"/>
      <c r="DF20" s="622"/>
      <c r="DG20" s="622"/>
      <c r="DH20" s="622"/>
      <c r="DI20" s="622"/>
      <c r="DJ20" s="622"/>
      <c r="DK20" s="622"/>
      <c r="DL20" s="622"/>
      <c r="DM20" s="622"/>
      <c r="DN20" s="622"/>
      <c r="DO20" s="622"/>
      <c r="DP20" s="623"/>
      <c r="DQ20" s="627">
        <v>58534171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57645</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8289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57645</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2719670</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36718703</v>
      </c>
      <c r="CS24" s="677"/>
      <c r="CT24" s="677"/>
      <c r="CU24" s="677"/>
      <c r="CV24" s="677"/>
      <c r="CW24" s="677"/>
      <c r="CX24" s="677"/>
      <c r="CY24" s="702"/>
      <c r="CZ24" s="703">
        <v>46.1</v>
      </c>
      <c r="DA24" s="685"/>
      <c r="DB24" s="685"/>
      <c r="DC24" s="705"/>
      <c r="DD24" s="701">
        <v>22719735</v>
      </c>
      <c r="DE24" s="677"/>
      <c r="DF24" s="677"/>
      <c r="DG24" s="677"/>
      <c r="DH24" s="677"/>
      <c r="DI24" s="677"/>
      <c r="DJ24" s="677"/>
      <c r="DK24" s="702"/>
      <c r="DL24" s="701">
        <v>20783447</v>
      </c>
      <c r="DM24" s="677"/>
      <c r="DN24" s="677"/>
      <c r="DO24" s="677"/>
      <c r="DP24" s="677"/>
      <c r="DQ24" s="677"/>
      <c r="DR24" s="677"/>
      <c r="DS24" s="677"/>
      <c r="DT24" s="677"/>
      <c r="DU24" s="677"/>
      <c r="DV24" s="702"/>
      <c r="DW24" s="703">
        <v>43.3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50457336</v>
      </c>
      <c r="S25" s="622"/>
      <c r="T25" s="622"/>
      <c r="U25" s="622"/>
      <c r="V25" s="622"/>
      <c r="W25" s="622"/>
      <c r="X25" s="622"/>
      <c r="Y25" s="623"/>
      <c r="Z25" s="659">
        <v>59.4</v>
      </c>
      <c r="AA25" s="659"/>
      <c r="AB25" s="659"/>
      <c r="AC25" s="659"/>
      <c r="AD25" s="660">
        <v>47680021</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13301284</v>
      </c>
      <c r="CS25" s="634"/>
      <c r="CT25" s="634"/>
      <c r="CU25" s="634"/>
      <c r="CV25" s="634"/>
      <c r="CW25" s="634"/>
      <c r="CX25" s="634"/>
      <c r="CY25" s="635"/>
      <c r="CZ25" s="624">
        <v>16.7</v>
      </c>
      <c r="DA25" s="636"/>
      <c r="DB25" s="636"/>
      <c r="DC25" s="637"/>
      <c r="DD25" s="627">
        <v>11309468</v>
      </c>
      <c r="DE25" s="634"/>
      <c r="DF25" s="634"/>
      <c r="DG25" s="634"/>
      <c r="DH25" s="634"/>
      <c r="DI25" s="634"/>
      <c r="DJ25" s="634"/>
      <c r="DK25" s="635"/>
      <c r="DL25" s="627">
        <v>11254203</v>
      </c>
      <c r="DM25" s="634"/>
      <c r="DN25" s="634"/>
      <c r="DO25" s="634"/>
      <c r="DP25" s="634"/>
      <c r="DQ25" s="634"/>
      <c r="DR25" s="634"/>
      <c r="DS25" s="634"/>
      <c r="DT25" s="634"/>
      <c r="DU25" s="634"/>
      <c r="DV25" s="635"/>
      <c r="DW25" s="624">
        <v>23.5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23172</v>
      </c>
      <c r="S26" s="622"/>
      <c r="T26" s="622"/>
      <c r="U26" s="622"/>
      <c r="V26" s="622"/>
      <c r="W26" s="622"/>
      <c r="X26" s="622"/>
      <c r="Y26" s="623"/>
      <c r="Z26" s="659">
        <v>0</v>
      </c>
      <c r="AA26" s="659"/>
      <c r="AB26" s="659"/>
      <c r="AC26" s="659"/>
      <c r="AD26" s="660">
        <v>23172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8427487</v>
      </c>
      <c r="CS26" s="622"/>
      <c r="CT26" s="622"/>
      <c r="CU26" s="622"/>
      <c r="CV26" s="622"/>
      <c r="CW26" s="622"/>
      <c r="CX26" s="622"/>
      <c r="CY26" s="623"/>
      <c r="CZ26" s="624">
        <v>10.6</v>
      </c>
      <c r="DA26" s="636"/>
      <c r="DB26" s="636"/>
      <c r="DC26" s="637"/>
      <c r="DD26" s="627">
        <v>6743814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130662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41244755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20509958</v>
      </c>
      <c r="CS27" s="634"/>
      <c r="CT27" s="634"/>
      <c r="CU27" s="634"/>
      <c r="CV27" s="634"/>
      <c r="CW27" s="634"/>
      <c r="CX27" s="634"/>
      <c r="CY27" s="635"/>
      <c r="CZ27" s="624">
        <v>25.7</v>
      </c>
      <c r="DA27" s="636"/>
      <c r="DB27" s="636"/>
      <c r="DC27" s="637"/>
      <c r="DD27" s="627">
        <v>8553470</v>
      </c>
      <c r="DE27" s="634"/>
      <c r="DF27" s="634"/>
      <c r="DG27" s="634"/>
      <c r="DH27" s="634"/>
      <c r="DI27" s="634"/>
      <c r="DJ27" s="634"/>
      <c r="DK27" s="635"/>
      <c r="DL27" s="627">
        <v>6672447</v>
      </c>
      <c r="DM27" s="634"/>
      <c r="DN27" s="634"/>
      <c r="DO27" s="634"/>
      <c r="DP27" s="634"/>
      <c r="DQ27" s="634"/>
      <c r="DR27" s="634"/>
      <c r="DS27" s="634"/>
      <c r="DT27" s="634"/>
      <c r="DU27" s="634"/>
      <c r="DV27" s="635"/>
      <c r="DW27" s="624">
        <v>13.9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728391</v>
      </c>
      <c r="S28" s="622"/>
      <c r="T28" s="622"/>
      <c r="U28" s="622"/>
      <c r="V28" s="622"/>
      <c r="W28" s="622"/>
      <c r="X28" s="622"/>
      <c r="Y28" s="623"/>
      <c r="Z28" s="659">
        <v>0.9</v>
      </c>
      <c r="AA28" s="659"/>
      <c r="AB28" s="659"/>
      <c r="AC28" s="659"/>
      <c r="AD28" s="660">
        <v>117243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2907461</v>
      </c>
      <c r="CS28" s="622"/>
      <c r="CT28" s="622"/>
      <c r="CU28" s="622"/>
      <c r="CV28" s="622"/>
      <c r="CW28" s="622"/>
      <c r="CX28" s="622"/>
      <c r="CY28" s="623"/>
      <c r="CZ28" s="624">
        <v>3.6</v>
      </c>
      <c r="DA28" s="636"/>
      <c r="DB28" s="636"/>
      <c r="DC28" s="637"/>
      <c r="DD28" s="627">
        <v>2856797</v>
      </c>
      <c r="DE28" s="622"/>
      <c r="DF28" s="622"/>
      <c r="DG28" s="622"/>
      <c r="DH28" s="622"/>
      <c r="DI28" s="622"/>
      <c r="DJ28" s="622"/>
      <c r="DK28" s="623"/>
      <c r="DL28" s="627">
        <v>2856797</v>
      </c>
      <c r="DM28" s="622"/>
      <c r="DN28" s="622"/>
      <c r="DO28" s="622"/>
      <c r="DP28" s="622"/>
      <c r="DQ28" s="622"/>
      <c r="DR28" s="622"/>
      <c r="DS28" s="622"/>
      <c r="DT28" s="622"/>
      <c r="DU28" s="622"/>
      <c r="DV28" s="623"/>
      <c r="DW28" s="624">
        <v>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415926</v>
      </c>
      <c r="S29" s="622"/>
      <c r="T29" s="622"/>
      <c r="U29" s="622"/>
      <c r="V29" s="622"/>
      <c r="W29" s="622"/>
      <c r="X29" s="622"/>
      <c r="Y29" s="623"/>
      <c r="Z29" s="659">
        <v>0.5</v>
      </c>
      <c r="AA29" s="659"/>
      <c r="AB29" s="659"/>
      <c r="AC29" s="659"/>
      <c r="AD29" s="660">
        <v>43096</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2907422</v>
      </c>
      <c r="CS29" s="634"/>
      <c r="CT29" s="634"/>
      <c r="CU29" s="634"/>
      <c r="CV29" s="634"/>
      <c r="CW29" s="634"/>
      <c r="CX29" s="634"/>
      <c r="CY29" s="635"/>
      <c r="CZ29" s="624">
        <v>3.6</v>
      </c>
      <c r="DA29" s="636"/>
      <c r="DB29" s="636"/>
      <c r="DC29" s="637"/>
      <c r="DD29" s="627">
        <v>2856758</v>
      </c>
      <c r="DE29" s="634"/>
      <c r="DF29" s="634"/>
      <c r="DG29" s="634"/>
      <c r="DH29" s="634"/>
      <c r="DI29" s="634"/>
      <c r="DJ29" s="634"/>
      <c r="DK29" s="635"/>
      <c r="DL29" s="627">
        <v>2856758</v>
      </c>
      <c r="DM29" s="634"/>
      <c r="DN29" s="634"/>
      <c r="DO29" s="634"/>
      <c r="DP29" s="634"/>
      <c r="DQ29" s="634"/>
      <c r="DR29" s="634"/>
      <c r="DS29" s="634"/>
      <c r="DT29" s="634"/>
      <c r="DU29" s="634"/>
      <c r="DV29" s="635"/>
      <c r="DW29" s="624">
        <v>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11740733</v>
      </c>
      <c r="S30" s="622"/>
      <c r="T30" s="622"/>
      <c r="U30" s="622"/>
      <c r="V30" s="622"/>
      <c r="W30" s="622"/>
      <c r="X30" s="622"/>
      <c r="Y30" s="623"/>
      <c r="Z30" s="659">
        <v>13.8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2863226</v>
      </c>
      <c r="CS30" s="622"/>
      <c r="CT30" s="622"/>
      <c r="CU30" s="622"/>
      <c r="CV30" s="622"/>
      <c r="CW30" s="622"/>
      <c r="CX30" s="622"/>
      <c r="CY30" s="623"/>
      <c r="CZ30" s="624">
        <v>3.6</v>
      </c>
      <c r="DA30" s="636"/>
      <c r="DB30" s="636"/>
      <c r="DC30" s="637"/>
      <c r="DD30" s="627">
        <v>2815847</v>
      </c>
      <c r="DE30" s="622"/>
      <c r="DF30" s="622"/>
      <c r="DG30" s="622"/>
      <c r="DH30" s="622"/>
      <c r="DI30" s="622"/>
      <c r="DJ30" s="622"/>
      <c r="DK30" s="623"/>
      <c r="DL30" s="627">
        <v>2815847</v>
      </c>
      <c r="DM30" s="622"/>
      <c r="DN30" s="622"/>
      <c r="DO30" s="622"/>
      <c r="DP30" s="622"/>
      <c r="DQ30" s="622"/>
      <c r="DR30" s="622"/>
      <c r="DS30" s="622"/>
      <c r="DT30" s="622"/>
      <c r="DU30" s="622"/>
      <c r="DV30" s="623"/>
      <c r="DW30" s="624">
        <v>5.9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98.9</v>
      </c>
      <c r="BN31" s="684"/>
      <c r="BO31" s="684"/>
      <c r="BP31" s="684"/>
      <c r="BQ31" s="686"/>
      <c r="BR31" s="683">
        <v>99.6</v>
      </c>
      <c r="BS31" s="684"/>
      <c r="BT31" s="684"/>
      <c r="BU31" s="684"/>
      <c r="BV31" s="684"/>
      <c r="BW31" s="684"/>
      <c r="BX31" s="685">
        <v>98.9</v>
      </c>
      <c r="BY31" s="684"/>
      <c r="BZ31" s="684"/>
      <c r="CA31" s="684"/>
      <c r="CB31" s="686"/>
      <c r="CD31" s="642"/>
      <c r="CE31" s="643"/>
      <c r="CF31" s="618" t="s">
        <v>300</v>
      </c>
      <c r="CG31" s="619"/>
      <c r="CH31" s="619"/>
      <c r="CI31" s="619"/>
      <c r="CJ31" s="619"/>
      <c r="CK31" s="619"/>
      <c r="CL31" s="619"/>
      <c r="CM31" s="619"/>
      <c r="CN31" s="619"/>
      <c r="CO31" s="619"/>
      <c r="CP31" s="619"/>
      <c r="CQ31" s="620"/>
      <c r="CR31" s="621">
        <v>44196</v>
      </c>
      <c r="CS31" s="634"/>
      <c r="CT31" s="634"/>
      <c r="CU31" s="634"/>
      <c r="CV31" s="634"/>
      <c r="CW31" s="634"/>
      <c r="CX31" s="634"/>
      <c r="CY31" s="635"/>
      <c r="CZ31" s="624">
        <v>0.1</v>
      </c>
      <c r="DA31" s="636"/>
      <c r="DB31" s="636"/>
      <c r="DC31" s="637"/>
      <c r="DD31" s="627">
        <v>40911</v>
      </c>
      <c r="DE31" s="634"/>
      <c r="DF31" s="634"/>
      <c r="DG31" s="634"/>
      <c r="DH31" s="634"/>
      <c r="DI31" s="634"/>
      <c r="DJ31" s="634"/>
      <c r="DK31" s="635"/>
      <c r="DL31" s="627">
        <v>40911</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5223368</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97.8</v>
      </c>
      <c r="BN32" s="634"/>
      <c r="BO32" s="634"/>
      <c r="BP32" s="634"/>
      <c r="BQ32" s="657"/>
      <c r="BR32" s="687">
        <v>99.3</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v>39</v>
      </c>
      <c r="CS32" s="622"/>
      <c r="CT32" s="622"/>
      <c r="CU32" s="622"/>
      <c r="CV32" s="622"/>
      <c r="CW32" s="622"/>
      <c r="CX32" s="622"/>
      <c r="CY32" s="623"/>
      <c r="CZ32" s="624">
        <v>0</v>
      </c>
      <c r="DA32" s="636"/>
      <c r="DB32" s="636"/>
      <c r="DC32" s="637"/>
      <c r="DD32" s="627">
        <v>39</v>
      </c>
      <c r="DE32" s="622"/>
      <c r="DF32" s="622"/>
      <c r="DG32" s="622"/>
      <c r="DH32" s="622"/>
      <c r="DI32" s="622"/>
      <c r="DJ32" s="622"/>
      <c r="DK32" s="623"/>
      <c r="DL32" s="627">
        <v>39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1071545</v>
      </c>
      <c r="S33" s="622"/>
      <c r="T33" s="622"/>
      <c r="U33" s="622"/>
      <c r="V33" s="622"/>
      <c r="W33" s="622"/>
      <c r="X33" s="622"/>
      <c r="Y33" s="623"/>
      <c r="Z33" s="659">
        <v>1.3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35008561</v>
      </c>
      <c r="CS33" s="634"/>
      <c r="CT33" s="634"/>
      <c r="CU33" s="634"/>
      <c r="CV33" s="634"/>
      <c r="CW33" s="634"/>
      <c r="CX33" s="634"/>
      <c r="CY33" s="635"/>
      <c r="CZ33" s="624">
        <v>43.9</v>
      </c>
      <c r="DA33" s="636"/>
      <c r="DB33" s="636"/>
      <c r="DC33" s="637"/>
      <c r="DD33" s="627">
        <v>31482448</v>
      </c>
      <c r="DE33" s="634"/>
      <c r="DF33" s="634"/>
      <c r="DG33" s="634"/>
      <c r="DH33" s="634"/>
      <c r="DI33" s="634"/>
      <c r="DJ33" s="634"/>
      <c r="DK33" s="635"/>
      <c r="DL33" s="627">
        <v>21181268</v>
      </c>
      <c r="DM33" s="634"/>
      <c r="DN33" s="634"/>
      <c r="DO33" s="634"/>
      <c r="DP33" s="634"/>
      <c r="DQ33" s="634"/>
      <c r="DR33" s="634"/>
      <c r="DS33" s="634"/>
      <c r="DT33" s="634"/>
      <c r="DU33" s="634"/>
      <c r="DV33" s="635"/>
      <c r="DW33" s="624">
        <v>44.2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141194</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13402713</v>
      </c>
      <c r="CS34" s="622"/>
      <c r="CT34" s="622"/>
      <c r="CU34" s="622"/>
      <c r="CV34" s="622"/>
      <c r="CW34" s="622"/>
      <c r="CX34" s="622"/>
      <c r="CY34" s="623"/>
      <c r="CZ34" s="624">
        <v>16.8</v>
      </c>
      <c r="DA34" s="636"/>
      <c r="DB34" s="636"/>
      <c r="DC34" s="637"/>
      <c r="DD34" s="627">
        <v>11664234</v>
      </c>
      <c r="DE34" s="622"/>
      <c r="DF34" s="622"/>
      <c r="DG34" s="622"/>
      <c r="DH34" s="622"/>
      <c r="DI34" s="622"/>
      <c r="DJ34" s="622"/>
      <c r="DK34" s="623"/>
      <c r="DL34" s="627">
        <v>10241708</v>
      </c>
      <c r="DM34" s="622"/>
      <c r="DN34" s="622"/>
      <c r="DO34" s="622"/>
      <c r="DP34" s="622"/>
      <c r="DQ34" s="622"/>
      <c r="DR34" s="622"/>
      <c r="DS34" s="622"/>
      <c r="DT34" s="622"/>
      <c r="DU34" s="622"/>
      <c r="DV34" s="623"/>
      <c r="DW34" s="624">
        <v>21.4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1860624</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2030349</v>
      </c>
      <c r="CS35" s="634"/>
      <c r="CT35" s="634"/>
      <c r="CU35" s="634"/>
      <c r="CV35" s="634"/>
      <c r="CW35" s="634"/>
      <c r="CX35" s="634"/>
      <c r="CY35" s="635"/>
      <c r="CZ35" s="624">
        <v>2.5</v>
      </c>
      <c r="DA35" s="636"/>
      <c r="DB35" s="636"/>
      <c r="DC35" s="637"/>
      <c r="DD35" s="627">
        <v>1921396</v>
      </c>
      <c r="DE35" s="634"/>
      <c r="DF35" s="634"/>
      <c r="DG35" s="634"/>
      <c r="DH35" s="634"/>
      <c r="DI35" s="634"/>
      <c r="DJ35" s="634"/>
      <c r="DK35" s="635"/>
      <c r="DL35" s="627">
        <v>1921396</v>
      </c>
      <c r="DM35" s="634"/>
      <c r="DN35" s="634"/>
      <c r="DO35" s="634"/>
      <c r="DP35" s="634"/>
      <c r="DQ35" s="634"/>
      <c r="DR35" s="634"/>
      <c r="DS35" s="634"/>
      <c r="DT35" s="634"/>
      <c r="DU35" s="634"/>
      <c r="DV35" s="635"/>
      <c r="DW35" s="624">
        <v>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5666438</v>
      </c>
      <c r="S36" s="622"/>
      <c r="T36" s="622"/>
      <c r="U36" s="622"/>
      <c r="V36" s="622"/>
      <c r="W36" s="622"/>
      <c r="X36" s="622"/>
      <c r="Y36" s="623"/>
      <c r="Z36" s="659">
        <v>6.7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6225035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607755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7444235</v>
      </c>
      <c r="CS36" s="622"/>
      <c r="CT36" s="622"/>
      <c r="CU36" s="622"/>
      <c r="CV36" s="622"/>
      <c r="CW36" s="622"/>
      <c r="CX36" s="622"/>
      <c r="CY36" s="623"/>
      <c r="CZ36" s="624">
        <v>9.3000000000000007</v>
      </c>
      <c r="DA36" s="636"/>
      <c r="DB36" s="636"/>
      <c r="DC36" s="637"/>
      <c r="DD36" s="627">
        <v>7025489</v>
      </c>
      <c r="DE36" s="622"/>
      <c r="DF36" s="622"/>
      <c r="DG36" s="622"/>
      <c r="DH36" s="622"/>
      <c r="DI36" s="622"/>
      <c r="DJ36" s="622"/>
      <c r="DK36" s="623"/>
      <c r="DL36" s="627">
        <v>5390318</v>
      </c>
      <c r="DM36" s="622"/>
      <c r="DN36" s="622"/>
      <c r="DO36" s="622"/>
      <c r="DP36" s="622"/>
      <c r="DQ36" s="622"/>
      <c r="DR36" s="622"/>
      <c r="DS36" s="622"/>
      <c r="DT36" s="622"/>
      <c r="DU36" s="622"/>
      <c r="DV36" s="623"/>
      <c r="DW36" s="624">
        <v>11.2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6081301</v>
      </c>
      <c r="S37" s="622"/>
      <c r="T37" s="622"/>
      <c r="U37" s="622"/>
      <c r="V37" s="622"/>
      <c r="W37" s="622"/>
      <c r="X37" s="622"/>
      <c r="Y37" s="623"/>
      <c r="Z37" s="659">
        <v>7.2</v>
      </c>
      <c r="AA37" s="659"/>
      <c r="AB37" s="659"/>
      <c r="AC37" s="659"/>
      <c r="AD37" s="660">
        <v>98116</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1178300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560399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2045792</v>
      </c>
      <c r="CS37" s="634"/>
      <c r="CT37" s="634"/>
      <c r="CU37" s="634"/>
      <c r="CV37" s="634"/>
      <c r="CW37" s="634"/>
      <c r="CX37" s="634"/>
      <c r="CY37" s="635"/>
      <c r="CZ37" s="624">
        <v>2.6</v>
      </c>
      <c r="DA37" s="636"/>
      <c r="DB37" s="636"/>
      <c r="DC37" s="637"/>
      <c r="DD37" s="627">
        <v>2045792</v>
      </c>
      <c r="DE37" s="634"/>
      <c r="DF37" s="634"/>
      <c r="DG37" s="634"/>
      <c r="DH37" s="634"/>
      <c r="DI37" s="634"/>
      <c r="DJ37" s="634"/>
      <c r="DK37" s="635"/>
      <c r="DL37" s="627">
        <v>2045792</v>
      </c>
      <c r="DM37" s="634"/>
      <c r="DN37" s="634"/>
      <c r="DO37" s="634"/>
      <c r="DP37" s="634"/>
      <c r="DQ37" s="634"/>
      <c r="DR37" s="634"/>
      <c r="DS37" s="634"/>
      <c r="DT37" s="634"/>
      <c r="DU37" s="634"/>
      <c r="DV37" s="635"/>
      <c r="DW37" s="624">
        <v>4.3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1470200</v>
      </c>
      <c r="S38" s="622"/>
      <c r="T38" s="622"/>
      <c r="U38" s="622"/>
      <c r="V38" s="622"/>
      <c r="W38" s="622"/>
      <c r="X38" s="622"/>
      <c r="Y38" s="623"/>
      <c r="Z38" s="659">
        <v>1.7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108696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18629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5026091</v>
      </c>
      <c r="CS38" s="622"/>
      <c r="CT38" s="622"/>
      <c r="CU38" s="622"/>
      <c r="CV38" s="622"/>
      <c r="CW38" s="622"/>
      <c r="CX38" s="622"/>
      <c r="CY38" s="623"/>
      <c r="CZ38" s="624">
        <v>6.3</v>
      </c>
      <c r="DA38" s="636"/>
      <c r="DB38" s="636"/>
      <c r="DC38" s="637"/>
      <c r="DD38" s="627">
        <v>4158356</v>
      </c>
      <c r="DE38" s="622"/>
      <c r="DF38" s="622"/>
      <c r="DG38" s="622"/>
      <c r="DH38" s="622"/>
      <c r="DI38" s="622"/>
      <c r="DJ38" s="622"/>
      <c r="DK38" s="623"/>
      <c r="DL38" s="627">
        <v>3627846</v>
      </c>
      <c r="DM38" s="622"/>
      <c r="DN38" s="622"/>
      <c r="DO38" s="622"/>
      <c r="DP38" s="622"/>
      <c r="DQ38" s="622"/>
      <c r="DR38" s="622"/>
      <c r="DS38" s="622"/>
      <c r="DT38" s="622"/>
      <c r="DU38" s="622"/>
      <c r="DV38" s="623"/>
      <c r="DW38" s="624">
        <v>7.6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20644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28282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6697649</v>
      </c>
      <c r="CS39" s="634"/>
      <c r="CT39" s="634"/>
      <c r="CU39" s="634"/>
      <c r="CV39" s="634"/>
      <c r="CW39" s="634"/>
      <c r="CX39" s="634"/>
      <c r="CY39" s="635"/>
      <c r="CZ39" s="624">
        <v>8.4</v>
      </c>
      <c r="DA39" s="636"/>
      <c r="DB39" s="636"/>
      <c r="DC39" s="637"/>
      <c r="DD39" s="627">
        <v>6508449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407524</v>
      </c>
      <c r="CS40" s="622"/>
      <c r="CT40" s="622"/>
      <c r="CU40" s="622"/>
      <c r="CV40" s="622"/>
      <c r="CW40" s="622"/>
      <c r="CX40" s="622"/>
      <c r="CY40" s="623"/>
      <c r="CZ40" s="624">
        <v>0.5</v>
      </c>
      <c r="DA40" s="636"/>
      <c r="DB40" s="636"/>
      <c r="DC40" s="637"/>
      <c r="DD40" s="627">
        <v>204524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85010890</v>
      </c>
      <c r="S41" s="646"/>
      <c r="T41" s="646"/>
      <c r="U41" s="646"/>
      <c r="V41" s="646"/>
      <c r="W41" s="646"/>
      <c r="X41" s="646"/>
      <c r="Y41" s="649"/>
      <c r="Z41" s="650">
        <v>100</v>
      </c>
      <c r="AA41" s="650"/>
      <c r="AB41" s="650"/>
      <c r="AC41" s="650"/>
      <c r="AD41" s="651">
        <v>47961648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1168345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3749050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7942853</v>
      </c>
      <c r="CS42" s="634"/>
      <c r="CT42" s="634"/>
      <c r="CU42" s="634"/>
      <c r="CV42" s="634"/>
      <c r="CW42" s="634"/>
      <c r="CX42" s="634"/>
      <c r="CY42" s="635"/>
      <c r="CZ42" s="624">
        <v>10</v>
      </c>
      <c r="DA42" s="636"/>
      <c r="DB42" s="636"/>
      <c r="DC42" s="637"/>
      <c r="DD42" s="627">
        <v>4331988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326810</v>
      </c>
      <c r="CS43" s="634"/>
      <c r="CT43" s="634"/>
      <c r="CU43" s="634"/>
      <c r="CV43" s="634"/>
      <c r="CW43" s="634"/>
      <c r="CX43" s="634"/>
      <c r="CY43" s="635"/>
      <c r="CZ43" s="624">
        <v>0.4</v>
      </c>
      <c r="DA43" s="636"/>
      <c r="DB43" s="636"/>
      <c r="DC43" s="637"/>
      <c r="DD43" s="627">
        <v>326810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7942853</v>
      </c>
      <c r="CS44" s="622"/>
      <c r="CT44" s="622"/>
      <c r="CU44" s="622"/>
      <c r="CV44" s="622"/>
      <c r="CW44" s="622"/>
      <c r="CX44" s="622"/>
      <c r="CY44" s="623"/>
      <c r="CZ44" s="624">
        <v>10</v>
      </c>
      <c r="DA44" s="625"/>
      <c r="DB44" s="625"/>
      <c r="DC44" s="626"/>
      <c r="DD44" s="627">
        <v>4331988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1447277</v>
      </c>
      <c r="CS45" s="634"/>
      <c r="CT45" s="634"/>
      <c r="CU45" s="634"/>
      <c r="CV45" s="634"/>
      <c r="CW45" s="634"/>
      <c r="CX45" s="634"/>
      <c r="CY45" s="635"/>
      <c r="CZ45" s="624">
        <v>1.8</v>
      </c>
      <c r="DA45" s="636"/>
      <c r="DB45" s="636"/>
      <c r="DC45" s="637"/>
      <c r="DD45" s="627">
        <v>222709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6320392</v>
      </c>
      <c r="CS46" s="622"/>
      <c r="CT46" s="622"/>
      <c r="CU46" s="622"/>
      <c r="CV46" s="622"/>
      <c r="CW46" s="622"/>
      <c r="CX46" s="622"/>
      <c r="CY46" s="623"/>
      <c r="CZ46" s="624">
        <v>7.9</v>
      </c>
      <c r="DA46" s="625"/>
      <c r="DB46" s="625"/>
      <c r="DC46" s="626"/>
      <c r="DD46" s="627">
        <v>3959819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79670117</v>
      </c>
      <c r="CS49" s="606"/>
      <c r="CT49" s="606"/>
      <c r="CU49" s="606"/>
      <c r="CV49" s="606"/>
      <c r="CW49" s="606"/>
      <c r="CX49" s="606"/>
      <c r="CY49" s="607"/>
      <c r="CZ49" s="608">
        <v>100</v>
      </c>
      <c r="DA49" s="609"/>
      <c r="DB49" s="609"/>
      <c r="DC49" s="610"/>
      <c r="DD49" s="611">
        <v>58534171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1a1dZVr1FuCr3+01J+ZBqe7/g4hlezUL9PizI8sYUAiY3WEA1U1ks/uF1E+y0+HZpjU5D7Hcj8cuZAPZb9TNg==" saltValue="/ClbyPGIcLy64SyjVcMh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85102</v>
      </c>
      <c r="R7" s="1103"/>
      <c r="S7" s="1103"/>
      <c r="T7" s="1103"/>
      <c r="U7" s="1103"/>
      <c r="V7" s="1103">
        <v>79762</v>
      </c>
      <c r="W7" s="1103"/>
      <c r="X7" s="1103"/>
      <c r="Y7" s="1103"/>
      <c r="Z7" s="1103"/>
      <c r="AA7" s="1103">
        <v>5340</v>
      </c>
      <c r="AB7" s="1103"/>
      <c r="AC7" s="1103"/>
      <c r="AD7" s="1103"/>
      <c r="AE7" s="1104"/>
      <c r="AF7" s="1105">
        <v>3445</v>
      </c>
      <c r="AG7" s="1106"/>
      <c r="AH7" s="1106"/>
      <c r="AI7" s="1106"/>
      <c r="AJ7" s="1107"/>
      <c r="AK7" s="1108">
        <v>1861</v>
      </c>
      <c r="AL7" s="1109"/>
      <c r="AM7" s="1109"/>
      <c r="AN7" s="1109"/>
      <c r="AO7" s="1109"/>
      <c r="AP7" s="1109">
        <v>13288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0</v>
      </c>
      <c r="CI7" s="1097"/>
      <c r="CJ7" s="1097"/>
      <c r="CK7" s="1097"/>
      <c r="CL7" s="1098"/>
      <c r="CM7" s="1096">
        <v>631</v>
      </c>
      <c r="CN7" s="1097"/>
      <c r="CO7" s="1097"/>
      <c r="CP7" s="1097"/>
      <c r="CQ7" s="1098"/>
      <c r="CR7" s="1096">
        <v>10</v>
      </c>
      <c r="CS7" s="1097"/>
      <c r="CT7" s="1097"/>
      <c r="CU7" s="1097"/>
      <c r="CV7" s="1098"/>
      <c r="CW7" s="1096" t="s">
        <v>555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3</v>
      </c>
      <c r="R8" s="1039"/>
      <c r="S8" s="1039"/>
      <c r="T8" s="1039"/>
      <c r="U8" s="1039"/>
      <c r="V8" s="1039">
        <v>2</v>
      </c>
      <c r="W8" s="1039"/>
      <c r="X8" s="1039"/>
      <c r="Y8" s="1039"/>
      <c r="Z8" s="1039"/>
      <c r="AA8" s="1039">
        <v>1</v>
      </c>
      <c r="AB8" s="1039"/>
      <c r="AC8" s="1039"/>
      <c r="AD8" s="1039"/>
      <c r="AE8" s="1040"/>
      <c r="AF8" s="1035">
        <v>1</v>
      </c>
      <c r="AG8" s="1036"/>
      <c r="AH8" s="1036"/>
      <c r="AI8" s="1036"/>
      <c r="AJ8" s="1037"/>
      <c r="AK8" s="1080" t="s">
        <v>555</v>
      </c>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-22</v>
      </c>
      <c r="CI8" s="990"/>
      <c r="CJ8" s="990"/>
      <c r="CK8" s="990"/>
      <c r="CL8" s="991"/>
      <c r="CM8" s="989">
        <v>193</v>
      </c>
      <c r="CN8" s="990"/>
      <c r="CO8" s="990"/>
      <c r="CP8" s="990"/>
      <c r="CQ8" s="991"/>
      <c r="CR8" s="989">
        <v>71</v>
      </c>
      <c r="CS8" s="990"/>
      <c r="CT8" s="990"/>
      <c r="CU8" s="990"/>
      <c r="CV8" s="991"/>
      <c r="CW8" s="989" t="s">
        <v>555</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85105</v>
      </c>
      <c r="R23" s="1061"/>
      <c r="S23" s="1061"/>
      <c r="T23" s="1061"/>
      <c r="U23" s="1061"/>
      <c r="V23" s="1061">
        <v>79764</v>
      </c>
      <c r="W23" s="1061"/>
      <c r="X23" s="1061"/>
      <c r="Y23" s="1061"/>
      <c r="Z23" s="1061"/>
      <c r="AA23" s="1061">
        <v>5341</v>
      </c>
      <c r="AB23" s="1061"/>
      <c r="AC23" s="1061"/>
      <c r="AD23" s="1061"/>
      <c r="AE23" s="1068"/>
      <c r="AF23" s="1069">
        <v>3446</v>
      </c>
      <c r="AG23" s="1061"/>
      <c r="AH23" s="1061"/>
      <c r="AI23" s="1061"/>
      <c r="AJ23" s="1070"/>
      <c r="AK23" s="1071"/>
      <c r="AL23" s="1072"/>
      <c r="AM23" s="1072"/>
      <c r="AN23" s="1072"/>
      <c r="AO23" s="1072"/>
      <c r="AP23" s="1061">
        <v>13288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15019</v>
      </c>
      <c r="R28" s="1051"/>
      <c r="S28" s="1051"/>
      <c r="T28" s="1051"/>
      <c r="U28" s="1051"/>
      <c r="V28" s="1051">
        <v>14411</v>
      </c>
      <c r="W28" s="1051"/>
      <c r="X28" s="1051"/>
      <c r="Y28" s="1051"/>
      <c r="Z28" s="1051"/>
      <c r="AA28" s="1051">
        <v>608</v>
      </c>
      <c r="AB28" s="1051"/>
      <c r="AC28" s="1051"/>
      <c r="AD28" s="1051"/>
      <c r="AE28" s="1052"/>
      <c r="AF28" s="1053">
        <v>608</v>
      </c>
      <c r="AG28" s="1051"/>
      <c r="AH28" s="1051"/>
      <c r="AI28" s="1051"/>
      <c r="AJ28" s="1054"/>
      <c r="AK28" s="1042">
        <v>1168</v>
      </c>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360</v>
      </c>
      <c r="R29" s="1039"/>
      <c r="S29" s="1039"/>
      <c r="T29" s="1039"/>
      <c r="U29" s="1039"/>
      <c r="V29" s="1039">
        <v>250</v>
      </c>
      <c r="W29" s="1039"/>
      <c r="X29" s="1039"/>
      <c r="Y29" s="1039"/>
      <c r="Z29" s="1039"/>
      <c r="AA29" s="1039">
        <v>109</v>
      </c>
      <c r="AB29" s="1039"/>
      <c r="AC29" s="1039"/>
      <c r="AD29" s="1039"/>
      <c r="AE29" s="1040"/>
      <c r="AF29" s="1035">
        <v>109</v>
      </c>
      <c r="AG29" s="1036"/>
      <c r="AH29" s="1036"/>
      <c r="AI29" s="1036"/>
      <c r="AJ29" s="1037"/>
      <c r="AK29" s="980" t="s">
        <v>555</v>
      </c>
      <c r="AL29" s="971"/>
      <c r="AM29" s="971"/>
      <c r="AN29" s="971"/>
      <c r="AO29" s="971"/>
      <c r="AP29" s="971" t="s">
        <v>555</v>
      </c>
      <c r="AQ29" s="971"/>
      <c r="AR29" s="971"/>
      <c r="AS29" s="971"/>
      <c r="AT29" s="971"/>
      <c r="AU29" s="971" t="s">
        <v>555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11275</v>
      </c>
      <c r="R30" s="1039"/>
      <c r="S30" s="1039"/>
      <c r="T30" s="1039"/>
      <c r="U30" s="1039"/>
      <c r="V30" s="1039">
        <v>11216</v>
      </c>
      <c r="W30" s="1039"/>
      <c r="X30" s="1039"/>
      <c r="Y30" s="1039"/>
      <c r="Z30" s="1039"/>
      <c r="AA30" s="1039">
        <v>59</v>
      </c>
      <c r="AB30" s="1039"/>
      <c r="AC30" s="1039"/>
      <c r="AD30" s="1039"/>
      <c r="AE30" s="1040"/>
      <c r="AF30" s="1035">
        <v>59</v>
      </c>
      <c r="AG30" s="1036"/>
      <c r="AH30" s="1036"/>
      <c r="AI30" s="1036"/>
      <c r="AJ30" s="1037"/>
      <c r="AK30" s="980">
        <v>1856</v>
      </c>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3139</v>
      </c>
      <c r="R31" s="1039"/>
      <c r="S31" s="1039"/>
      <c r="T31" s="1039"/>
      <c r="U31" s="1039"/>
      <c r="V31" s="1039">
        <v>3128</v>
      </c>
      <c r="W31" s="1039"/>
      <c r="X31" s="1039"/>
      <c r="Y31" s="1039"/>
      <c r="Z31" s="1039"/>
      <c r="AA31" s="1039">
        <v>12</v>
      </c>
      <c r="AB31" s="1039"/>
      <c r="AC31" s="1039"/>
      <c r="AD31" s="1039"/>
      <c r="AE31" s="1040"/>
      <c r="AF31" s="1035">
        <v>12</v>
      </c>
      <c r="AG31" s="1036"/>
      <c r="AH31" s="1036"/>
      <c r="AI31" s="1036"/>
      <c r="AJ31" s="1037"/>
      <c r="AK31" s="980">
        <v>370</v>
      </c>
      <c r="AL31" s="971"/>
      <c r="AM31" s="971"/>
      <c r="AN31" s="971"/>
      <c r="AO31" s="971"/>
      <c r="AP31" s="971" t="s">
        <v>555</v>
      </c>
      <c r="AQ31" s="971"/>
      <c r="AR31" s="971"/>
      <c r="AS31" s="971"/>
      <c r="AT31" s="971"/>
      <c r="AU31" s="971" t="s">
        <v>555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3156</v>
      </c>
      <c r="R32" s="1039"/>
      <c r="S32" s="1039"/>
      <c r="T32" s="1039"/>
      <c r="U32" s="1039"/>
      <c r="V32" s="1039">
        <v>2782</v>
      </c>
      <c r="W32" s="1039"/>
      <c r="X32" s="1039"/>
      <c r="Y32" s="1039"/>
      <c r="Z32" s="1039"/>
      <c r="AA32" s="1039">
        <v>374</v>
      </c>
      <c r="AB32" s="1039"/>
      <c r="AC32" s="1039"/>
      <c r="AD32" s="1039"/>
      <c r="AE32" s="1040"/>
      <c r="AF32" s="1035">
        <v>5493</v>
      </c>
      <c r="AG32" s="1036"/>
      <c r="AH32" s="1036"/>
      <c r="AI32" s="1036"/>
      <c r="AJ32" s="1037"/>
      <c r="AK32" s="980">
        <v>9</v>
      </c>
      <c r="AL32" s="971"/>
      <c r="AM32" s="971"/>
      <c r="AN32" s="971"/>
      <c r="AO32" s="971"/>
      <c r="AP32" s="971">
        <v>906</v>
      </c>
      <c r="AQ32" s="971"/>
      <c r="AR32" s="971"/>
      <c r="AS32" s="971"/>
      <c r="AT32" s="971"/>
      <c r="AU32" s="971">
        <v>107</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3005</v>
      </c>
      <c r="R33" s="1039"/>
      <c r="S33" s="1039"/>
      <c r="T33" s="1039"/>
      <c r="U33" s="1039"/>
      <c r="V33" s="1039">
        <v>3005</v>
      </c>
      <c r="W33" s="1039"/>
      <c r="X33" s="1039"/>
      <c r="Y33" s="1039"/>
      <c r="Z33" s="1039"/>
      <c r="AA33" s="1039">
        <v>0</v>
      </c>
      <c r="AB33" s="1039"/>
      <c r="AC33" s="1039"/>
      <c r="AD33" s="1039"/>
      <c r="AE33" s="1040"/>
      <c r="AF33" s="1035">
        <v>303</v>
      </c>
      <c r="AG33" s="1036"/>
      <c r="AH33" s="1036"/>
      <c r="AI33" s="1036"/>
      <c r="AJ33" s="1037"/>
      <c r="AK33" s="980">
        <v>993</v>
      </c>
      <c r="AL33" s="971"/>
      <c r="AM33" s="971"/>
      <c r="AN33" s="971"/>
      <c r="AO33" s="971"/>
      <c r="AP33" s="971">
        <v>13241</v>
      </c>
      <c r="AQ33" s="971"/>
      <c r="AR33" s="971"/>
      <c r="AS33" s="971"/>
      <c r="AT33" s="971"/>
      <c r="AU33" s="971">
        <v>5839</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505</v>
      </c>
      <c r="R34" s="1039"/>
      <c r="S34" s="1039"/>
      <c r="T34" s="1039"/>
      <c r="U34" s="1039"/>
      <c r="V34" s="1039">
        <v>505</v>
      </c>
      <c r="W34" s="1039"/>
      <c r="X34" s="1039"/>
      <c r="Y34" s="1039"/>
      <c r="Z34" s="1039"/>
      <c r="AA34" s="1039" t="s">
        <v>555</v>
      </c>
      <c r="AB34" s="1039"/>
      <c r="AC34" s="1039"/>
      <c r="AD34" s="1039"/>
      <c r="AE34" s="1040"/>
      <c r="AF34" s="1035" t="s">
        <v>122</v>
      </c>
      <c r="AG34" s="1036"/>
      <c r="AH34" s="1036"/>
      <c r="AI34" s="1036"/>
      <c r="AJ34" s="1037"/>
      <c r="AK34" s="980">
        <v>197</v>
      </c>
      <c r="AL34" s="971"/>
      <c r="AM34" s="971"/>
      <c r="AN34" s="971"/>
      <c r="AO34" s="971"/>
      <c r="AP34" s="971" t="s">
        <v>555</v>
      </c>
      <c r="AQ34" s="971"/>
      <c r="AR34" s="971"/>
      <c r="AS34" s="971"/>
      <c r="AT34" s="971"/>
      <c r="AU34" s="971" t="s">
        <v>555</v>
      </c>
      <c r="AV34" s="971"/>
      <c r="AW34" s="971"/>
      <c r="AX34" s="971"/>
      <c r="AY34" s="971"/>
      <c r="AZ34" s="1041"/>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6584</v>
      </c>
      <c r="AG63" s="959"/>
      <c r="AH63" s="959"/>
      <c r="AI63" s="959"/>
      <c r="AJ63" s="1022"/>
      <c r="AK63" s="1023"/>
      <c r="AL63" s="963"/>
      <c r="AM63" s="963"/>
      <c r="AN63" s="963"/>
      <c r="AO63" s="963"/>
      <c r="AP63" s="959">
        <v>14147</v>
      </c>
      <c r="AQ63" s="959"/>
      <c r="AR63" s="959"/>
      <c r="AS63" s="959"/>
      <c r="AT63" s="959"/>
      <c r="AU63" s="959">
        <v>5946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6483</v>
      </c>
      <c r="R68" s="982"/>
      <c r="S68" s="982"/>
      <c r="T68" s="982"/>
      <c r="U68" s="982"/>
      <c r="V68" s="982">
        <v>6082</v>
      </c>
      <c r="W68" s="982"/>
      <c r="X68" s="982"/>
      <c r="Y68" s="982"/>
      <c r="Z68" s="982"/>
      <c r="AA68" s="982">
        <v>401</v>
      </c>
      <c r="AB68" s="982"/>
      <c r="AC68" s="982"/>
      <c r="AD68" s="982"/>
      <c r="AE68" s="982"/>
      <c r="AF68" s="982">
        <v>270</v>
      </c>
      <c r="AG68" s="982"/>
      <c r="AH68" s="982"/>
      <c r="AI68" s="982"/>
      <c r="AJ68" s="982"/>
      <c r="AK68" s="982" t="s">
        <v>555</v>
      </c>
      <c r="AL68" s="982"/>
      <c r="AM68" s="982"/>
      <c r="AN68" s="982"/>
      <c r="AO68" s="982"/>
      <c r="AP68" s="982">
        <v>707</v>
      </c>
      <c r="AQ68" s="982"/>
      <c r="AR68" s="982"/>
      <c r="AS68" s="982"/>
      <c r="AT68" s="982"/>
      <c r="AU68" s="982">
        <v>231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2653</v>
      </c>
      <c r="R69" s="971"/>
      <c r="S69" s="971"/>
      <c r="T69" s="971"/>
      <c r="U69" s="971"/>
      <c r="V69" s="971">
        <v>2392</v>
      </c>
      <c r="W69" s="971"/>
      <c r="X69" s="971"/>
      <c r="Y69" s="971"/>
      <c r="Z69" s="971"/>
      <c r="AA69" s="971">
        <v>261</v>
      </c>
      <c r="AB69" s="971"/>
      <c r="AC69" s="971"/>
      <c r="AD69" s="971"/>
      <c r="AE69" s="971"/>
      <c r="AF69" s="971">
        <v>261</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1047955</v>
      </c>
      <c r="R70" s="971"/>
      <c r="S70" s="971"/>
      <c r="T70" s="971"/>
      <c r="U70" s="971"/>
      <c r="V70" s="971">
        <v>1016638</v>
      </c>
      <c r="W70" s="971"/>
      <c r="X70" s="971"/>
      <c r="Y70" s="971"/>
      <c r="Z70" s="971"/>
      <c r="AA70" s="971">
        <v>31318</v>
      </c>
      <c r="AB70" s="971"/>
      <c r="AC70" s="971"/>
      <c r="AD70" s="971"/>
      <c r="AE70" s="971"/>
      <c r="AF70" s="971">
        <v>31318</v>
      </c>
      <c r="AG70" s="971"/>
      <c r="AH70" s="971"/>
      <c r="AI70" s="971"/>
      <c r="AJ70" s="971"/>
      <c r="AK70" s="971">
        <v>1</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31849</v>
      </c>
      <c r="AG88" s="959"/>
      <c r="AH88" s="959"/>
      <c r="AI88" s="959"/>
      <c r="AJ88" s="959"/>
      <c r="AK88" s="963"/>
      <c r="AL88" s="963"/>
      <c r="AM88" s="963"/>
      <c r="AN88" s="963"/>
      <c r="AO88" s="963"/>
      <c r="AP88" s="959">
        <v>707</v>
      </c>
      <c r="AQ88" s="959"/>
      <c r="AR88" s="959"/>
      <c r="AS88" s="959"/>
      <c r="AT88" s="959"/>
      <c r="AU88" s="959">
        <v>231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81</v>
      </c>
      <c r="CS102" s="953"/>
      <c r="CT102" s="953"/>
      <c r="CU102" s="953"/>
      <c r="CV102" s="954"/>
      <c r="CW102" s="952" t="s">
        <v>555</v>
      </c>
      <c r="CX102" s="953"/>
      <c r="CY102" s="953"/>
      <c r="CZ102" s="953"/>
      <c r="DA102" s="954"/>
      <c r="DB102" s="952" t="s">
        <v>555</v>
      </c>
      <c r="DC102" s="953"/>
      <c r="DD102" s="953"/>
      <c r="DE102" s="953"/>
      <c r="DF102" s="954"/>
      <c r="DG102" s="952" t="s">
        <v>555</v>
      </c>
      <c r="DH102" s="953"/>
      <c r="DI102" s="953"/>
      <c r="DJ102" s="953"/>
      <c r="DK102" s="954"/>
      <c r="DL102" s="952" t="s">
        <v>555</v>
      </c>
      <c r="DM102" s="953"/>
      <c r="DN102" s="953"/>
      <c r="DO102" s="953"/>
      <c r="DP102" s="954"/>
      <c r="DQ102" s="952" t="s">
        <v>555</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3182113</v>
      </c>
      <c r="AB110" s="889"/>
      <c r="AC110" s="889"/>
      <c r="AD110" s="889"/>
      <c r="AE110" s="890"/>
      <c r="AF110" s="891">
        <v>3047771</v>
      </c>
      <c r="AG110" s="889"/>
      <c r="AH110" s="889"/>
      <c r="AI110" s="889"/>
      <c r="AJ110" s="890"/>
      <c r="AK110" s="891">
        <v>2907422</v>
      </c>
      <c r="AL110" s="889"/>
      <c r="AM110" s="889"/>
      <c r="AN110" s="889"/>
      <c r="AO110" s="890"/>
      <c r="AP110" s="892">
        <v>6.7</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16423307</v>
      </c>
      <c r="BR110" s="842"/>
      <c r="BS110" s="842"/>
      <c r="BT110" s="842"/>
      <c r="BU110" s="842"/>
      <c r="BV110" s="842">
        <v>14680850</v>
      </c>
      <c r="BW110" s="842"/>
      <c r="BX110" s="842"/>
      <c r="BY110" s="842"/>
      <c r="BZ110" s="842"/>
      <c r="CA110" s="842">
        <v>13287824</v>
      </c>
      <c r="CB110" s="842"/>
      <c r="CC110" s="842"/>
      <c r="CD110" s="842"/>
      <c r="CE110" s="842"/>
      <c r="CF110" s="866">
        <v>30.4</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136838</v>
      </c>
      <c r="BR111" s="817"/>
      <c r="BS111" s="817"/>
      <c r="BT111" s="817"/>
      <c r="BU111" s="817"/>
      <c r="BV111" s="817">
        <v>148430</v>
      </c>
      <c r="BW111" s="817"/>
      <c r="BX111" s="817"/>
      <c r="BY111" s="817"/>
      <c r="BZ111" s="817"/>
      <c r="CA111" s="817">
        <v>211913</v>
      </c>
      <c r="CB111" s="817"/>
      <c r="CC111" s="817"/>
      <c r="CD111" s="817"/>
      <c r="CE111" s="817"/>
      <c r="CF111" s="875">
        <v>0.5</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5772302</v>
      </c>
      <c r="BR112" s="817"/>
      <c r="BS112" s="817"/>
      <c r="BT112" s="817"/>
      <c r="BU112" s="817"/>
      <c r="BV112" s="817">
        <v>5916206</v>
      </c>
      <c r="BW112" s="817"/>
      <c r="BX112" s="817"/>
      <c r="BY112" s="817"/>
      <c r="BZ112" s="817"/>
      <c r="CA112" s="817">
        <v>5946019</v>
      </c>
      <c r="CB112" s="817"/>
      <c r="CC112" s="817"/>
      <c r="CD112" s="817"/>
      <c r="CE112" s="817"/>
      <c r="CF112" s="875">
        <v>13.6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664086</v>
      </c>
      <c r="AB113" s="919"/>
      <c r="AC113" s="919"/>
      <c r="AD113" s="919"/>
      <c r="AE113" s="920"/>
      <c r="AF113" s="921">
        <v>688042</v>
      </c>
      <c r="AG113" s="919"/>
      <c r="AH113" s="919"/>
      <c r="AI113" s="919"/>
      <c r="AJ113" s="920"/>
      <c r="AK113" s="921">
        <v>654357</v>
      </c>
      <c r="AL113" s="919"/>
      <c r="AM113" s="919"/>
      <c r="AN113" s="919"/>
      <c r="AO113" s="920"/>
      <c r="AP113" s="922">
        <v>1.5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138082</v>
      </c>
      <c r="BR113" s="817"/>
      <c r="BS113" s="817"/>
      <c r="BT113" s="817"/>
      <c r="BU113" s="817"/>
      <c r="BV113" s="817">
        <v>238392</v>
      </c>
      <c r="BW113" s="817"/>
      <c r="BX113" s="817"/>
      <c r="BY113" s="817"/>
      <c r="BZ113" s="817"/>
      <c r="CA113" s="817">
        <v>230804</v>
      </c>
      <c r="CB113" s="817"/>
      <c r="CC113" s="817"/>
      <c r="CD113" s="817"/>
      <c r="CE113" s="817"/>
      <c r="CF113" s="875">
        <v>0.5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37196</v>
      </c>
      <c r="AB114" s="780"/>
      <c r="AC114" s="780"/>
      <c r="AD114" s="780"/>
      <c r="AE114" s="781"/>
      <c r="AF114" s="782">
        <v>38827</v>
      </c>
      <c r="AG114" s="780"/>
      <c r="AH114" s="780"/>
      <c r="AI114" s="780"/>
      <c r="AJ114" s="781"/>
      <c r="AK114" s="782">
        <v>53761</v>
      </c>
      <c r="AL114" s="780"/>
      <c r="AM114" s="780"/>
      <c r="AN114" s="780"/>
      <c r="AO114" s="781"/>
      <c r="AP114" s="824">
        <v>0.1</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6492156</v>
      </c>
      <c r="BR114" s="817"/>
      <c r="BS114" s="817"/>
      <c r="BT114" s="817"/>
      <c r="BU114" s="817"/>
      <c r="BV114" s="817">
        <v>6902564</v>
      </c>
      <c r="BW114" s="817"/>
      <c r="BX114" s="817"/>
      <c r="BY114" s="817"/>
      <c r="BZ114" s="817"/>
      <c r="CA114" s="817">
        <v>7072011</v>
      </c>
      <c r="CB114" s="817"/>
      <c r="CC114" s="817"/>
      <c r="CD114" s="817"/>
      <c r="CE114" s="817"/>
      <c r="CF114" s="875">
        <v>16.2</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137841</v>
      </c>
      <c r="AB115" s="919"/>
      <c r="AC115" s="919"/>
      <c r="AD115" s="919"/>
      <c r="AE115" s="920"/>
      <c r="AF115" s="921">
        <v>133182</v>
      </c>
      <c r="AG115" s="919"/>
      <c r="AH115" s="919"/>
      <c r="AI115" s="919"/>
      <c r="AJ115" s="920"/>
      <c r="AK115" s="921">
        <v>160431</v>
      </c>
      <c r="AL115" s="919"/>
      <c r="AM115" s="919"/>
      <c r="AN115" s="919"/>
      <c r="AO115" s="920"/>
      <c r="AP115" s="922">
        <v>0.4</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136838</v>
      </c>
      <c r="DH115" s="780"/>
      <c r="DI115" s="780"/>
      <c r="DJ115" s="780"/>
      <c r="DK115" s="781"/>
      <c r="DL115" s="782">
        <v>148430</v>
      </c>
      <c r="DM115" s="780"/>
      <c r="DN115" s="780"/>
      <c r="DO115" s="780"/>
      <c r="DP115" s="781"/>
      <c r="DQ115" s="782">
        <v>211913</v>
      </c>
      <c r="DR115" s="780"/>
      <c r="DS115" s="780"/>
      <c r="DT115" s="780"/>
      <c r="DU115" s="781"/>
      <c r="DV115" s="824">
        <v>0.5</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4021236</v>
      </c>
      <c r="AB117" s="903"/>
      <c r="AC117" s="903"/>
      <c r="AD117" s="903"/>
      <c r="AE117" s="904"/>
      <c r="AF117" s="905">
        <v>3907822</v>
      </c>
      <c r="AG117" s="903"/>
      <c r="AH117" s="903"/>
      <c r="AI117" s="903"/>
      <c r="AJ117" s="904"/>
      <c r="AK117" s="905">
        <v>3775971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137841</v>
      </c>
      <c r="AB119" s="889"/>
      <c r="AC119" s="889"/>
      <c r="AD119" s="889"/>
      <c r="AE119" s="890"/>
      <c r="AF119" s="891">
        <v>133182</v>
      </c>
      <c r="AG119" s="889"/>
      <c r="AH119" s="889"/>
      <c r="AI119" s="889"/>
      <c r="AJ119" s="890"/>
      <c r="AK119" s="891">
        <v>160431</v>
      </c>
      <c r="AL119" s="889"/>
      <c r="AM119" s="889"/>
      <c r="AN119" s="889"/>
      <c r="AO119" s="890"/>
      <c r="AP119" s="892">
        <v>0.4</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28962685</v>
      </c>
      <c r="BR119" s="845"/>
      <c r="BS119" s="845"/>
      <c r="BT119" s="845"/>
      <c r="BU119" s="845"/>
      <c r="BV119" s="845">
        <v>27886442</v>
      </c>
      <c r="BW119" s="845"/>
      <c r="BX119" s="845"/>
      <c r="BY119" s="845"/>
      <c r="BZ119" s="845"/>
      <c r="CA119" s="845">
        <v>26748571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33491116</v>
      </c>
      <c r="BR120" s="842"/>
      <c r="BS120" s="842"/>
      <c r="BT120" s="842"/>
      <c r="BU120" s="842"/>
      <c r="BV120" s="842">
        <v>35483029</v>
      </c>
      <c r="BW120" s="842"/>
      <c r="BX120" s="842"/>
      <c r="BY120" s="842"/>
      <c r="BZ120" s="842"/>
      <c r="CA120" s="842">
        <v>37186846</v>
      </c>
      <c r="CB120" s="842"/>
      <c r="CC120" s="842"/>
      <c r="CD120" s="842"/>
      <c r="CE120" s="842"/>
      <c r="CF120" s="866">
        <v>85.2</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5707495</v>
      </c>
      <c r="DH120" s="842"/>
      <c r="DI120" s="842"/>
      <c r="DJ120" s="842"/>
      <c r="DK120" s="842"/>
      <c r="DL120" s="842">
        <v>5829896</v>
      </c>
      <c r="DM120" s="842"/>
      <c r="DN120" s="842"/>
      <c r="DO120" s="842"/>
      <c r="DP120" s="842"/>
      <c r="DQ120" s="842">
        <v>5839093</v>
      </c>
      <c r="DR120" s="842"/>
      <c r="DS120" s="842"/>
      <c r="DT120" s="842"/>
      <c r="DU120" s="842"/>
      <c r="DV120" s="843">
        <v>13.4</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10666696</v>
      </c>
      <c r="BR121" s="817"/>
      <c r="BS121" s="817"/>
      <c r="BT121" s="817"/>
      <c r="BU121" s="817"/>
      <c r="BV121" s="817">
        <v>9874453</v>
      </c>
      <c r="BW121" s="817"/>
      <c r="BX121" s="817"/>
      <c r="BY121" s="817"/>
      <c r="BZ121" s="817"/>
      <c r="CA121" s="817">
        <v>9264283</v>
      </c>
      <c r="CB121" s="817"/>
      <c r="CC121" s="817"/>
      <c r="CD121" s="817"/>
      <c r="CE121" s="817"/>
      <c r="CF121" s="875">
        <v>21.2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64807</v>
      </c>
      <c r="DH121" s="817"/>
      <c r="DI121" s="817"/>
      <c r="DJ121" s="817"/>
      <c r="DK121" s="817"/>
      <c r="DL121" s="817">
        <v>86310</v>
      </c>
      <c r="DM121" s="817"/>
      <c r="DN121" s="817"/>
      <c r="DO121" s="817"/>
      <c r="DP121" s="817"/>
      <c r="DQ121" s="817">
        <v>106926</v>
      </c>
      <c r="DR121" s="817"/>
      <c r="DS121" s="817"/>
      <c r="DT121" s="817"/>
      <c r="DU121" s="817"/>
      <c r="DV121" s="794">
        <v>0.2</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17638300</v>
      </c>
      <c r="BR122" s="845"/>
      <c r="BS122" s="845"/>
      <c r="BT122" s="845"/>
      <c r="BU122" s="845"/>
      <c r="BV122" s="845">
        <v>16272026</v>
      </c>
      <c r="BW122" s="845"/>
      <c r="BX122" s="845"/>
      <c r="BY122" s="845"/>
      <c r="BZ122" s="845"/>
      <c r="CA122" s="845">
        <v>15061978</v>
      </c>
      <c r="CB122" s="845"/>
      <c r="CC122" s="845"/>
      <c r="CD122" s="845"/>
      <c r="CE122" s="845"/>
      <c r="CF122" s="846">
        <v>34.5</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61796112</v>
      </c>
      <c r="BR123" s="833"/>
      <c r="BS123" s="833"/>
      <c r="BT123" s="833"/>
      <c r="BU123" s="833"/>
      <c r="BV123" s="833">
        <v>61629508</v>
      </c>
      <c r="BW123" s="833"/>
      <c r="BX123" s="833"/>
      <c r="BY123" s="833"/>
      <c r="BZ123" s="833"/>
      <c r="CA123" s="833">
        <v>61513107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1497210</v>
      </c>
      <c r="AB128" s="801"/>
      <c r="AC128" s="801"/>
      <c r="AD128" s="801"/>
      <c r="AE128" s="802"/>
      <c r="AF128" s="803">
        <v>1584673</v>
      </c>
      <c r="AG128" s="801"/>
      <c r="AH128" s="801"/>
      <c r="AI128" s="801"/>
      <c r="AJ128" s="802"/>
      <c r="AK128" s="803">
        <v>1738964</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11.33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42823311</v>
      </c>
      <c r="AB129" s="780"/>
      <c r="AC129" s="780"/>
      <c r="AD129" s="780"/>
      <c r="AE129" s="781"/>
      <c r="AF129" s="782">
        <v>45443961</v>
      </c>
      <c r="AG129" s="780"/>
      <c r="AH129" s="780"/>
      <c r="AI129" s="780"/>
      <c r="AJ129" s="781"/>
      <c r="AK129" s="782">
        <v>45591058</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16.329999999999998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2269694</v>
      </c>
      <c r="AB130" s="780"/>
      <c r="AC130" s="780"/>
      <c r="AD130" s="780"/>
      <c r="AE130" s="781"/>
      <c r="AF130" s="782">
        <v>2122590</v>
      </c>
      <c r="AG130" s="780"/>
      <c r="AH130" s="780"/>
      <c r="AI130" s="780"/>
      <c r="AJ130" s="781"/>
      <c r="AK130" s="782">
        <v>1925594</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40553617</v>
      </c>
      <c r="AB131" s="764"/>
      <c r="AC131" s="764"/>
      <c r="AD131" s="764"/>
      <c r="AE131" s="765"/>
      <c r="AF131" s="766">
        <v>43321371</v>
      </c>
      <c r="AG131" s="764"/>
      <c r="AH131" s="764"/>
      <c r="AI131" s="764"/>
      <c r="AJ131" s="765"/>
      <c r="AK131" s="766">
        <v>43665464</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0.62714997800000005</v>
      </c>
      <c r="AB132" s="745"/>
      <c r="AC132" s="745"/>
      <c r="AD132" s="745"/>
      <c r="AE132" s="746"/>
      <c r="AF132" s="747">
        <v>0.46295626200000001</v>
      </c>
      <c r="AG132" s="745"/>
      <c r="AH132" s="745"/>
      <c r="AI132" s="745"/>
      <c r="AJ132" s="746"/>
      <c r="AK132" s="747">
        <v>0.25515130200000002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0.4</v>
      </c>
      <c r="AB133" s="724"/>
      <c r="AC133" s="724"/>
      <c r="AD133" s="724"/>
      <c r="AE133" s="725"/>
      <c r="AF133" s="723">
        <v>0.6</v>
      </c>
      <c r="AG133" s="724"/>
      <c r="AH133" s="724"/>
      <c r="AI133" s="724"/>
      <c r="AJ133" s="725"/>
      <c r="AK133" s="723">
        <v>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RTYF49EECU04mlhLhYaNnyswMww9xe/4+HQx//6LylNTyd5l7LTKrBb8kRWDtsFtj3+s8UZ/ptXWsLemczdxg==" saltValue="opmUsvoygsSjcEQGefQR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Y/JR3LSoVYZHLK16kJLBwFpjT5GAtDDSowt5Z9PVOCcGu9HobFSjF9TdlShHny3f1AyOrBSKCA95ibgXSRsuw==" saltValue="Yom3aqDYLVgpARDKuN+FS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OT/IdSKpDErnw6IGv9B1fOp3rUz+q5imgzAzZ2dVnAkrfohddXEx4YEgm8a999ssYRMBqxNZOqK4EFXBq9llQ==" saltValue="KBK391lIvrIIeTHAVxMX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13301284</v>
      </c>
      <c r="AP9" s="269">
        <v>70878</v>
      </c>
      <c r="AQ9" s="270">
        <v>77644</v>
      </c>
      <c r="AR9" s="271">
        <v>-8.6999999999999993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1501491</v>
      </c>
      <c r="AP10" s="272">
        <v>8001</v>
      </c>
      <c r="AQ10" s="273">
        <v>3127</v>
      </c>
      <c r="AR10" s="274">
        <v>155.9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28884</v>
      </c>
      <c r="AP11" s="272">
        <v>154</v>
      </c>
      <c r="AQ11" s="273">
        <v>461</v>
      </c>
      <c r="AR11" s="274">
        <v>-66.599999999999994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21</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405137</v>
      </c>
      <c r="AP13" s="272">
        <v>2159</v>
      </c>
      <c r="AQ13" s="273">
        <v>2269</v>
      </c>
      <c r="AR13" s="274">
        <v>-4.8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326810</v>
      </c>
      <c r="AP14" s="272">
        <v>1741</v>
      </c>
      <c r="AQ14" s="273">
        <v>1565</v>
      </c>
      <c r="AR14" s="274">
        <v>11.2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-529751</v>
      </c>
      <c r="AP15" s="272">
        <v>-2823</v>
      </c>
      <c r="AQ15" s="273">
        <v>-4222</v>
      </c>
      <c r="AR15" s="274">
        <v>-33.1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15033855</v>
      </c>
      <c r="AP16" s="272">
        <v>80110</v>
      </c>
      <c r="AQ16" s="273">
        <v>80866</v>
      </c>
      <c r="AR16" s="274">
        <v>-0.9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6.54</v>
      </c>
      <c r="AP21" s="286">
        <v>7.29</v>
      </c>
      <c r="AQ21" s="287">
        <v>-0.75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98.9</v>
      </c>
      <c r="AP22" s="291">
        <v>98.9</v>
      </c>
      <c r="AQ22" s="292">
        <v>0</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2907422</v>
      </c>
      <c r="AP32" s="300">
        <v>15493</v>
      </c>
      <c r="AQ32" s="301">
        <v>35121</v>
      </c>
      <c r="AR32" s="302">
        <v>-55.9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654357</v>
      </c>
      <c r="AP35" s="300">
        <v>3487</v>
      </c>
      <c r="AQ35" s="301">
        <v>9493</v>
      </c>
      <c r="AR35" s="302">
        <v>-63.3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53761</v>
      </c>
      <c r="AP36" s="300">
        <v>286</v>
      </c>
      <c r="AQ36" s="301">
        <v>807</v>
      </c>
      <c r="AR36" s="302">
        <v>-64.599999999999994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160431</v>
      </c>
      <c r="AP37" s="300">
        <v>855</v>
      </c>
      <c r="AQ37" s="301">
        <v>509</v>
      </c>
      <c r="AR37" s="302">
        <v>68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t="s">
        <v>490</v>
      </c>
      <c r="AR38" s="292" t="s">
        <v>490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-1738964</v>
      </c>
      <c r="AP39" s="300">
        <v>-9266</v>
      </c>
      <c r="AQ39" s="301">
        <v>-5799</v>
      </c>
      <c r="AR39" s="302">
        <v>59.8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-1925594</v>
      </c>
      <c r="AP40" s="300">
        <v>-10261</v>
      </c>
      <c r="AQ40" s="301">
        <v>-30948</v>
      </c>
      <c r="AR40" s="302">
        <v>-66.8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111413</v>
      </c>
      <c r="AP41" s="300">
        <v>594</v>
      </c>
      <c r="AQ41" s="301">
        <v>9183</v>
      </c>
      <c r="AR41" s="302">
        <v>-93.5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14992618</v>
      </c>
      <c r="AN51" s="322">
        <v>78849</v>
      </c>
      <c r="AO51" s="323">
        <v>-10.3</v>
      </c>
      <c r="AP51" s="324">
        <v>60285</v>
      </c>
      <c r="AQ51" s="325">
        <v>6.4</v>
      </c>
      <c r="AR51" s="326">
        <v>-16.7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10392100</v>
      </c>
      <c r="AN52" s="330">
        <v>54654</v>
      </c>
      <c r="AO52" s="331">
        <v>0.4</v>
      </c>
      <c r="AP52" s="332">
        <v>36445</v>
      </c>
      <c r="AQ52" s="333">
        <v>5</v>
      </c>
      <c r="AR52" s="334">
        <v>-4.5999999999999996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8133548</v>
      </c>
      <c r="AN53" s="322">
        <v>42959</v>
      </c>
      <c r="AO53" s="323">
        <v>-45.5</v>
      </c>
      <c r="AP53" s="324">
        <v>52714</v>
      </c>
      <c r="AQ53" s="325">
        <v>-12.6</v>
      </c>
      <c r="AR53" s="326">
        <v>-32.9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5391312</v>
      </c>
      <c r="AN54" s="330">
        <v>28475</v>
      </c>
      <c r="AO54" s="331">
        <v>-47.9</v>
      </c>
      <c r="AP54" s="332">
        <v>29032</v>
      </c>
      <c r="AQ54" s="333">
        <v>-20.3</v>
      </c>
      <c r="AR54" s="334">
        <v>-27.6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8804362</v>
      </c>
      <c r="AN55" s="322">
        <v>46623</v>
      </c>
      <c r="AO55" s="323">
        <v>8.5</v>
      </c>
      <c r="AP55" s="324">
        <v>46001</v>
      </c>
      <c r="AQ55" s="325">
        <v>-12.7</v>
      </c>
      <c r="AR55" s="326">
        <v>21.2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6032038</v>
      </c>
      <c r="AN56" s="330">
        <v>31942</v>
      </c>
      <c r="AO56" s="331">
        <v>12.2</v>
      </c>
      <c r="AP56" s="332">
        <v>27974</v>
      </c>
      <c r="AQ56" s="333">
        <v>-3.6</v>
      </c>
      <c r="AR56" s="334">
        <v>15.8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7581628</v>
      </c>
      <c r="AN57" s="322">
        <v>40238</v>
      </c>
      <c r="AO57" s="323">
        <v>-13.7</v>
      </c>
      <c r="AP57" s="324">
        <v>52878</v>
      </c>
      <c r="AQ57" s="325">
        <v>14.9</v>
      </c>
      <c r="AR57" s="326">
        <v>-28.6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5642717</v>
      </c>
      <c r="AN58" s="330">
        <v>29948</v>
      </c>
      <c r="AO58" s="331">
        <v>-6.2</v>
      </c>
      <c r="AP58" s="332">
        <v>32136</v>
      </c>
      <c r="AQ58" s="333">
        <v>14.9</v>
      </c>
      <c r="AR58" s="334">
        <v>-21.1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7942853</v>
      </c>
      <c r="AN59" s="322">
        <v>42325</v>
      </c>
      <c r="AO59" s="323">
        <v>5.2</v>
      </c>
      <c r="AP59" s="324">
        <v>57911</v>
      </c>
      <c r="AQ59" s="325">
        <v>9.5</v>
      </c>
      <c r="AR59" s="326">
        <v>-4.3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6320392</v>
      </c>
      <c r="AN60" s="330">
        <v>33679</v>
      </c>
      <c r="AO60" s="331">
        <v>12.5</v>
      </c>
      <c r="AP60" s="332">
        <v>35132</v>
      </c>
      <c r="AQ60" s="333">
        <v>9.3000000000000007</v>
      </c>
      <c r="AR60" s="334">
        <v>3.2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9491002</v>
      </c>
      <c r="AN61" s="337">
        <v>50199</v>
      </c>
      <c r="AO61" s="338">
        <v>-11.2</v>
      </c>
      <c r="AP61" s="339">
        <v>53958</v>
      </c>
      <c r="AQ61" s="340">
        <v>1.1000000000000001</v>
      </c>
      <c r="AR61" s="326">
        <v>-12.3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6755712</v>
      </c>
      <c r="AN62" s="330">
        <v>35740</v>
      </c>
      <c r="AO62" s="331">
        <v>-5.8</v>
      </c>
      <c r="AP62" s="332">
        <v>32144</v>
      </c>
      <c r="AQ62" s="333">
        <v>1.1000000000000001</v>
      </c>
      <c r="AR62" s="334">
        <v>-6.9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pFaxFOwryyxo5EG+v8M4q1DvqQbloD3D1+EnpyArhz65wyuuRVeB602asaaHljUNo24G6ZG1mqOUfn3SqJLmaA==" saltValue="aJqSKsLgo8Zz8Tf4Yzcz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J3fvnCMpYlhAOty1Pps37jOSwADMqQb8OhxlSeBgJL0YDffoQ0mnvRBQZn9vMZDaiJgT3DBDamIPoBgY4n74Og==" saltValue="7iS2aR3zizPV7ywcOa61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gHJpZpU2oOEvXiA+MQ6V6nc8z5Oc1xzzP0HUgmDGahTYsOg/MI36S5Dejc8UtlQ9x0jtA03zfvp56ao7rt5pMw==" saltValue="kbA2+FySsGGBB7mXSuNf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18.12</v>
      </c>
      <c r="G47" s="12">
        <v>20.37</v>
      </c>
      <c r="H47" s="12">
        <v>20.45</v>
      </c>
      <c r="I47" s="12">
        <v>19.84</v>
      </c>
      <c r="J47" s="13">
        <v>20.260000000000002</v>
      </c>
    </row>
    <row r="48" spans="2:10" ht="57.75" customHeight="1" x14ac:dyDescent="0.2">
      <c r="B48" s="14"/>
      <c r="C48" s="1141" t="s">
        <v>4</v>
      </c>
      <c r="D48" s="1141"/>
      <c r="E48" s="1142"/>
      <c r="F48" s="15">
        <v>10.220000000000001</v>
      </c>
      <c r="G48" s="16">
        <v>10.88</v>
      </c>
      <c r="H48" s="16">
        <v>9.58</v>
      </c>
      <c r="I48" s="16">
        <v>9.4</v>
      </c>
      <c r="J48" s="17">
        <v>7.56</v>
      </c>
    </row>
    <row r="49" spans="2:10" ht="57.75" customHeight="1" thickBot="1" x14ac:dyDescent="0.25">
      <c r="B49" s="18"/>
      <c r="C49" s="1143" t="s">
        <v>5</v>
      </c>
      <c r="D49" s="1143"/>
      <c r="E49" s="1144"/>
      <c r="F49" s="19">
        <v>4.88</v>
      </c>
      <c r="G49" s="20">
        <v>1.64</v>
      </c>
      <c r="H49" s="20" t="s">
        <v>533</v>
      </c>
      <c r="I49" s="20">
        <v>0.94</v>
      </c>
      <c r="J49" s="21" t="s">
        <v>534</v>
      </c>
    </row>
    <row r="50" spans="2:10" ht="13" x14ac:dyDescent="0.2"/>
  </sheetData>
  <sheetProtection algorithmName="SHA-512" hashValue="Jx2r+6jdrFa2/lhuD6H4uWqTMOpC6xE9+5DEuZk/6qhulAn/8zlCKtnqTmgL036nlE50/IQ7+xohN5dTPACNEg==" saltValue="RehbyCX20l9dV/gyMZdE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2026-03-13T04:13:17Z</cp:lastPrinted>
  <dcterms:created xsi:type="dcterms:W3CDTF">2026-02-23T07:07:45Z</dcterms:created>
  <dcterms:modified xsi:type="dcterms:W3CDTF">2026-03-16T07:46:30Z</dcterms:modified>
  <cp:category/>
</cp:coreProperties>
</file>