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9BE11BD8-C2CB-4A2D-B4AF-C636891640A3}"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W34" i="10" l="1"/>
  <c r="BW35" i="10" s="1"/>
  <c r="BW36" i="10" s="1"/>
  <c r="BW37" i="10" s="1"/>
  <c r="BW38" i="10" s="1"/>
  <c r="BW39" i="10" s="1"/>
  <c r="CO34" i="10" l="1"/>
</calcChain>
</file>

<file path=xl/sharedStrings.xml><?xml version="1.0" encoding="utf-8"?>
<sst xmlns="http://schemas.openxmlformats.org/spreadsheetml/2006/main" count="1196" uniqueCount="579">
  <si>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</si>
  <si>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</si>
  <si>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</si>
  <si>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</si>
  <si>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</si>
  <si>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</si>
  <si>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</si>
  <si>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</si>
  <si>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</si>
  <si>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</si>
  <si>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</si>
  <si>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</si>
  <si>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</si>
  <si>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</si>
  <si>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</si>
  <si>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</si>
  <si>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</si>
  <si>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</si>
  <si>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</si>
  <si>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</si>
  <si>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</si>
  <si>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</si>
  <si>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</si>
  <si>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</si>
  <si>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</si>
  <si>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</si>
  <si>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</si>
  <si>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</si>
  <si>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</si>
  <si>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</si>
  <si>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</si>
  <si>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</si>
  <si>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</si>
  <si>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</si>
  <si>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</si>
  <si>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</si>
  <si>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</si>
  <si>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</si>
  <si>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</si>
  <si>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</si>
  <si>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</si>
  <si>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</si>
  <si>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</si>
  <si>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</si>
  <si>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</si>
  <si>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</si>
  <si>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</si>
  <si>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</si>
  <si>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</si>
  <si>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</si>
  <si>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</si>
  <si>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</si>
  <si>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</si>
  <si>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</si>
  <si>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</si>
  <si>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</si>
  <si>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</si>
  <si>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</si>
  <si>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</si>
  <si>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</si>
  <si>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</si>
  <si>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</si>
  <si>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</si>
  <si>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</si>
  <si>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</si>
  <si>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</si>
  <si>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</si>
  <si>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</si>
  <si>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</si>
  <si>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</si>
  <si>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</si>
  <si>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</si>
  <si>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</si>
  <si>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</si>
  <si>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</si>
  <si>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</si>
  <si>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</si>
  <si>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</si>
  <si>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</si>
  <si>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</si>
  <si>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</si>
  <si>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</si>
  <si>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</si>
  <si>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</si>
  <si>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</si>
  <si>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</si>
  <si>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</si>
  <si>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</si>
  <si>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</si>
  <si>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</si>
  <si>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</si>
  <si>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</si>
  <si>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</si>
  <si>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</si>
  <si>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豊根村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</si>
  <si>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</si>
  <si>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</si>
  <si>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</si>
  <si>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</si>
  <si>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</si>
  <si>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</si>
  <si>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</si>
  <si>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</si>
  <si>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</si>
  <si>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</si>
  <si>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</si>
  <si>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</si>
  <si>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</si>
  <si>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</si>
  <si>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</si>
  <si>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</si>
  <si>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</si>
  <si>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</si>
  <si>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</si>
  <si>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</si>
  <si>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</si>
  <si>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</si>
  <si>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</si>
  <si>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</si>
  <si>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</si>
  <si>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</si>
  <si>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</si>
  <si>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</si>
  <si>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</si>
  <si>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</si>
  <si>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</si>
  <si>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</si>
  <si>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</si>
  <si>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</si>
  <si>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</si>
  <si>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</si>
  <si>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</si>
  <si>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</si>
  <si>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</si>
  <si>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</si>
  <si>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</si>
  <si>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</si>
  <si>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</si>
  <si>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</si>
  <si>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</si>
  <si>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</si>
  <si>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</si>
  <si>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</si>
  <si>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</si>
  <si>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</si>
  <si>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</si>
  <si>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</si>
  <si>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</si>
  <si>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</si>
  <si>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</si>
  <si>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</si>
  <si>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</si>
  <si>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</si>
  <si>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</si>
  <si>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</si>
  <si>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</si>
  <si>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</si>
  <si>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</si>
  <si>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</si>
  <si>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</si>
  <si>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</si>
  <si>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</si>
  <si>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</si>
  <si>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</si>
  <si>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</si>
  <si>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</si>
  <si>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</si>
  <si>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</si>
  <si>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</si>
  <si>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</si>
  <si>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</si>
  <si>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</si>
  <si>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</si>
  <si>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</si>
  <si>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</si>
  <si>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</si>
  <si>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</si>
  <si>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</si>
  <si>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</si>
  <si>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</si>
  <si>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</si>
  <si>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</si>
  <si>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</si>
  <si>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</si>
  <si>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</si>
  <si>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</si>
  <si>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</si>
  <si>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</si>
  <si>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</si>
  <si>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</si>
  <si>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</si>
  <si>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</si>
  <si>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</si>
  <si>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</si>
  <si>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</si>
  <si>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</si>
  <si>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</si>
  <si>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</si>
  <si>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</si>
  <si>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</si>
  <si>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</si>
  <si>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</si>
  <si>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</si>
  <si>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愛知県豊根村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</si>
  <si>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</si>
  <si>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</si>
  <si>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</si>
  <si>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</si>
  <si>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</si>
  <si>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</si>
  <si>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</si>
  <si>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</si>
  <si>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</si>
  <si>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</si>
  <si>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</si>
  <si>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</si>
  <si>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</si>
  <si>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</si>
  <si>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</si>
  <si>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</si>
  <si>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</si>
  <si>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</si>
  <si>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</si>
  <si>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</si>
  <si>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</si>
  <si>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</si>
  <si>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</si>
  <si>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</si>
  <si>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</si>
  <si>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</si>
  <si>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</si>
  <si>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</si>
  <si>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</si>
  <si>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</si>
  <si>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</si>
  <si>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</si>
  <si>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</si>
  <si>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</si>
  <si>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</si>
  <si>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</si>
  <si>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</si>
  <si>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</si>
  <si>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</si>
  <si>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</si>
  <si>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</si>
  <si>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</si>
  <si>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</si>
  <si>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</si>
  <si>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</si>
  <si>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</si>
  <si>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</si>
  <si>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</si>
  <si>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</si>
  <si>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</si>
  <si>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</si>
  <si>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</si>
  <si>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</si>
  <si>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</si>
  <si>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</si>
  <si>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</si>
  <si>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</si>
  <si>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</si>
  <si>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</si>
  <si>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</si>
  <si>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</si>
  <si>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</si>
  <si>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</si>
  <si>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</si>
  <si>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</si>
  <si>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</si>
  <si>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</si>
  <si>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</si>
  <si>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</si>
  <si>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</si>
  <si>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</si>
  <si>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</si>
  <si>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</si>
  <si>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</si>
  <si>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</si>
  <si>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</si>
  <si>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</si>
  <si>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</si>
  <si>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</si>
  <si>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</si>
  <si>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</si>
  <si>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</si>
  <si>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</si>
  <si>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</si>
  <si>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</si>
  <si>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</si>
  <si>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</si>
  <si>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</si>
  <si>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</si>
  <si>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</si>
  <si>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</si>
  <si>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</si>
  <si>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</si>
  <si>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</si>
  <si>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</si>
  <si>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</si>
  <si>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</si>
  <si>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</si>
  <si>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</si>
  <si>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</si>
  <si>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</si>
  <si>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</si>
  <si>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</si>
  <si>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</si>
  <si>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</si>
  <si>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</si>
  <si>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</si>
  <si>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</si>
  <si>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</si>
  <si>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</si>
  <si>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</si>
  <si>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</si>
  <si>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</si>
  <si>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</si>
  <si>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</si>
  <si>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</si>
  <si>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</si>
  <si>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</si>
  <si>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</si>
  <si>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</si>
  <si>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</si>
  <si>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</si>
  <si>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</si>
  <si>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</si>
  <si>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</si>
  <si>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</si>
  <si>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</si>
  <si>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</si>
  <si>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</si>
  <si>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</si>
  <si>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</si>
  <si>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</si>
  <si>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</si>
  <si>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</si>
  <si>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</si>
  <si>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</si>
  <si>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</si>
  <si>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</si>
  <si>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</si>
  <si>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</si>
  <si>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</si>
  <si>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</si>
  <si>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</si>
  <si>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</si>
  <si>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</si>
  <si>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</si>
  <si>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</si>
  <si>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</si>
  <si>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</si>
  <si>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</si>
  <si>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愛知県豊根村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</si>
  <si>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</si>
  <si>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</si>
  <si>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</si>
  <si>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</si>
  <si>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</si>
  <si>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</si>
  <si>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</si>
  <si>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</si>
  <si>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</si>
  <si>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</si>
  <si>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</si>
  <si>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</si>
  <si>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</si>
  <si>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</si>
  <si>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</si>
  <si>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</si>
  <si>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</si>
  <si>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</si>
  <si>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</si>
  <si>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</si>
  <si>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</si>
  <si>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</si>
  <si>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</si>
  <si>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</si>
  <si>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</si>
  <si>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</si>
  <si>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</si>
  <si>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</si>
  <si>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</si>
  <si>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</si>
  <si>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</si>
  <si>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</si>
  <si>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</si>
  <si>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</si>
  <si>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</si>
  <si>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</si>
  <si>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</si>
  <si>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</si>
  <si>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</si>
  <si>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</si>
  <si>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</si>
  <si>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</si>
  <si>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</si>
  <si>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</si>
  <si>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</si>
  <si>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</si>
  <si>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</si>
  <si>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</si>
  <si>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</si>
  <si>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</si>
  <si>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</si>
  <si>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</si>
  <si>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</si>
  <si>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</si>
  <si>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</si>
  <si>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</si>
  <si>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</si>
  <si>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</si>
  <si>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</si>
  <si>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</si>
  <si>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</si>
  <si>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</si>
  <si>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</si>
  <si>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</si>
  <si>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</si>
  <si>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</si>
  <si>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</si>
  <si>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</si>
  <si>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</si>
  <si>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</si>
  <si>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</si>
  <si>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</si>
  <si>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</si>
  <si>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</si>
  <si>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</si>
  <si>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</si>
  <si>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</si>
  <si>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</si>
  <si>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</si>
  <si>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</si>
  <si>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</si>
  <si>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</si>
  <si>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</si>
  <si>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</si>
  <si>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</si>
  <si>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</si>
  <si>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</si>
  <si>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</si>
  <si>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</si>
  <si>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</si>
  <si>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</si>
  <si>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</si>
  <si>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</si>
  <si>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</si>
  <si>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</si>
  <si>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</si>
  <si>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</si>
  <si>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</si>
  <si>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</si>
  <si>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</si>
  <si>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</si>
  <si>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</si>
  <si>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</si>
  <si>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</si>
  <si>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</si>
  <si>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</si>
  <si>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</si>
  <si>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</si>
  <si>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</si>
  <si>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</si>
  <si>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</si>
  <si>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</si>
  <si>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</si>
  <si>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</si>
  <si>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</si>
  <si>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</si>
  <si>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</si>
  <si>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</si>
  <si>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</si>
  <si>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</si>
  <si>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</si>
  <si>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</si>
  <si>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</si>
  <si>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</si>
  <si>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</si>
  <si>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</si>
  <si>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</si>
  <si>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</si>
  <si>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</si>
  <si>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</si>
  <si>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</si>
  <si>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</si>
  <si>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</si>
  <si>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</si>
  <si>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</si>
  <si>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</si>
  <si>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</si>
  <si>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</si>
  <si>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</si>
  <si>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</si>
  <si>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</si>
  <si>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</si>
  <si>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</si>
  <si>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</si>
  <si>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</si>
  <si>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</si>
  <si>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</si>
  <si>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</si>
  <si>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</si>
  <si>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</si>
  <si>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</si>
  <si>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</si>
  <si>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</si>
  <si>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</si>
  <si>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</si>
  <si>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</si>
  <si>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</si>
  <si>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</si>
  <si>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</si>
  <si>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</si>
  <si>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</si>
  <si>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</si>
  <si>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</si>
  <si>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</si>
  <si>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</si>
  <si>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</si>
  <si>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</si>
  <si>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</si>
  <si>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</si>
  <si>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</si>
  <si>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</si>
  <si>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</si>
  <si>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</si>
  <si>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</si>
  <si>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7.14</t>
  </si>
  <si>
    <t>▲ 1.28</t>
  </si>
  <si>
    <t>▲ 2.74</t>
  </si>
  <si>
    <t>一般会計</t>
  </si>
  <si>
    <t>診療所特別会計</t>
  </si>
  <si>
    <t>村営バス事業特別会計</t>
  </si>
  <si>
    <t>簡易水道事業会計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</si>
  <si>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</si>
  <si>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</si>
  <si>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</si>
  <si>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</si>
  <si>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</si>
  <si>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</si>
  <si>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</si>
  <si>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</si>
  <si>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</si>
  <si>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</si>
  <si>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一般財団法人　茶臼山高原協会</t>
    <rPh sb="0" eb="6">
      <t>イッパンザイダンホウジン</t>
    </rPh>
    <rPh sb="7" eb="12">
      <t>チャウスヤマコウゲン</t>
    </rPh>
    <rPh sb="12" eb="14">
      <t>キョウカイ</t>
    </rPh>
    <phoneticPr fontId="10"/>
  </si>
  <si>
    <t>-</t>
    <phoneticPr fontId="2"/>
  </si>
  <si>
    <t>-</t>
    <phoneticPr fontId="2"/>
  </si>
  <si>
    <t>-</t>
    <phoneticPr fontId="2"/>
  </si>
  <si>
    <t>公共施設等総合管理基金</t>
    <rPh sb="0" eb="4">
      <t>コウキョウシセツ</t>
    </rPh>
    <rPh sb="4" eb="5">
      <t>トウ</t>
    </rPh>
    <rPh sb="5" eb="7">
      <t>ソウゴウ</t>
    </rPh>
    <rPh sb="7" eb="9">
      <t>カンリ</t>
    </rPh>
    <rPh sb="9" eb="11">
      <t>キキン</t>
    </rPh>
    <phoneticPr fontId="5"/>
  </si>
  <si>
    <t>災害対策基金</t>
    <phoneticPr fontId="5"/>
  </si>
  <si>
    <t>奨学基金</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</si>
  <si>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</si>
  <si>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</si>
  <si>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</si>
  <si>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北設広域事務組合</t>
    <rPh sb="0" eb="1">
      <t>ホク</t>
    </rPh>
    <rPh sb="1" eb="2">
      <t>セツ</t>
    </rPh>
    <rPh sb="2" eb="4">
      <t>コウイキ</t>
    </rPh>
    <rPh sb="4" eb="6">
      <t>ジム</t>
    </rPh>
    <rPh sb="6" eb="8">
      <t>クミアイ</t>
    </rPh>
    <phoneticPr fontId="10"/>
  </si>
  <si>
    <t>東三河広域連合（一般会計）</t>
    <rPh sb="0" eb="1">
      <t>ヒガシ</t>
    </rPh>
    <rPh sb="1" eb="3">
      <t>ミカワ</t>
    </rPh>
    <rPh sb="3" eb="5">
      <t>コウイキ</t>
    </rPh>
    <rPh sb="5" eb="7">
      <t>レンゴウ</t>
    </rPh>
    <rPh sb="8" eb="10">
      <t>イッパン</t>
    </rPh>
    <rPh sb="10" eb="12">
      <t>カイケイ</t>
    </rPh>
    <phoneticPr fontId="10"/>
  </si>
  <si>
    <t>東三河広域連合（介護特別会計）</t>
    <rPh sb="0" eb="1">
      <t>ヒガシ</t>
    </rPh>
    <rPh sb="1" eb="3">
      <t>ミカワ</t>
    </rPh>
    <rPh sb="3" eb="5">
      <t>コウイキ</t>
    </rPh>
    <rPh sb="5" eb="7">
      <t>レンゴウ</t>
    </rPh>
    <rPh sb="8" eb="10">
      <t>カイゴ</t>
    </rPh>
    <rPh sb="10" eb="12">
      <t>トクベツ</t>
    </rPh>
    <rPh sb="12" eb="14">
      <t>カイケイ</t>
    </rPh>
    <phoneticPr fontId="10"/>
  </si>
  <si>
    <t>-</t>
    <phoneticPr fontId="2"/>
  </si>
  <si>
    <t>-</t>
    <phoneticPr fontId="2"/>
  </si>
  <si>
    <t>情報通信基盤整備基金</t>
    <rPh sb="0" eb="6">
      <t>ジョウホウツウシンキバン</t>
    </rPh>
    <rPh sb="6" eb="10">
      <t>セイビキキン</t>
    </rPh>
    <phoneticPr fontId="5"/>
  </si>
  <si>
    <t>豊根村むらづくり基金</t>
    <rPh sb="0" eb="3">
      <t>トヨネムラ</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</si>
  <si>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</si>
  <si>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</si>
  <si>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</si>
  <si>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</si>
  <si>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</si>
  <si>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</si>
  <si>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</si>
  <si>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</si>
  <si>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</si>
  <si>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</si>
  <si>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</si>
  <si>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</si>
  <si>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</si>
  <si>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</si>
  <si>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豊根村では、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１．５％の増加となっており、施設の老朽化が進んでいる。
　将来負担比率については、将来負担額より充当可能財源等が多いため比率なし。</t>
    <phoneticPr fontId="5"/>
  </si>
  <si>
    <t>実質公債費比率は昨年度より増加しており、このことから実質公債費比率の分子において元利償還金から除する「特定財源＋元利償還金・準元利償還金に係る基準財政需要額算入額」が減少、若しくは実質公債費比率の分母において標準財政規模から除する「元利償還金・準元利償還金に係る基準財政需要額算入額」が増加した、あるいはその両方であると考えられる。</t>
    <rPh sb="13" eb="15">
      <t>ゾウカ</t>
    </rPh>
    <rPh sb="83" eb="85">
      <t>ゲンショウ</t>
    </rPh>
    <rPh sb="143" eb="145">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</si>
</sst>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4447-43C6-A613-7680E292F0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260903</c:v>
                </c:pt>
                <c:pt idx="1">
                  <c:v>210640</c:v>
                </c:pt>
                <c:pt idx="2">
                  <c:v>343547</c:v>
                </c:pt>
                <c:pt idx="3">
                  <c:v>322773</c:v>
                </c:pt>
                <c:pt idx="4">
                  <c:v>322705</c:v>
                </c:pt>
              </c:numCache>
            </c:numRef>
          </c:val>
          <c:smooth val="0"/>
          <c:extLst>
            <c:ext xmlns:c16="http://schemas.microsoft.com/office/drawing/2014/chart" uri="{C3380CC4-5D6E-409C-BE32-E72D297353CC}">
              <c16:uniqueId val="{00000001-4447-43C6-A613-7680E292F0F3}"/>
            </c:ext>
          </c:extLst>
        </c:ser>
        <c:dLbls>
          <c:showLegendKey val="0"/>
          <c:showVal val="0"/>
          <c:showCatName val="0"/>
          <c:showSerName val="0"/>
          <c:showPercent val="0"/>
          <c:showBubbleSize val="0"/>
        </c:dLbls>
        <c:marker val="1"/>
        <c:smooth val="0"/>
        <c:axId val="294306456"/>
        <c:axId val="294308848"/>
      </c:lineChart>
      <c:catAx>
        <c:axId val="294306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4308848"/>
        <c:crosses val="autoZero"/>
        <c:auto val="1"/>
        <c:lblAlgn val="ctr"/>
        <c:lblOffset val="100"/>
        <c:tickLblSkip val="1"/>
        <c:tickMarkSkip val="1"/>
        <c:noMultiLvlLbl val="0"/>
      </c:catAx>
      <c:valAx>
        <c:axId val="29430884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4306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6.89</c:v>
                </c:pt>
                <c:pt idx="1">
                  <c:v>9.69</c:v>
                </c:pt>
                <c:pt idx="2">
                  <c:v>7.64</c:v>
                </c:pt>
                <c:pt idx="3">
                  <c:v>8.06</c:v>
                </c:pt>
                <c:pt idx="4">
                  <c:v>9.39</c:v>
                </c:pt>
              </c:numCache>
            </c:numRef>
          </c:val>
          <c:extLst>
            <c:ext xmlns:c16="http://schemas.microsoft.com/office/drawing/2014/chart" uri="{C3380CC4-5D6E-409C-BE32-E72D297353CC}">
              <c16:uniqueId val="{00000000-C314-458E-B570-A749CFC89B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109.06</c:v>
                </c:pt>
                <c:pt idx="1">
                  <c:v>99.7</c:v>
                </c:pt>
                <c:pt idx="2">
                  <c:v>92.52</c:v>
                </c:pt>
                <c:pt idx="3">
                  <c:v>94.64</c:v>
                </c:pt>
                <c:pt idx="4">
                  <c:v>91.25</c:v>
                </c:pt>
              </c:numCache>
            </c:numRef>
          </c:val>
          <c:extLst>
            <c:ext xmlns:c16="http://schemas.microsoft.com/office/drawing/2014/chart" uri="{C3380CC4-5D6E-409C-BE32-E72D297353CC}">
              <c16:uniqueId val="{00000001-C314-458E-B570-A749CFC89B0B}"/>
            </c:ext>
          </c:extLst>
        </c:ser>
        <c:dLbls>
          <c:showLegendKey val="0"/>
          <c:showVal val="0"/>
          <c:showCatName val="0"/>
          <c:showSerName val="0"/>
          <c:showPercent val="0"/>
          <c:showBubbleSize val="0"/>
        </c:dLbls>
        <c:gapWidth val="250"/>
        <c:overlap val="100"/>
        <c:axId val="390240472"/>
        <c:axId val="390240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-7.14</c:v>
                </c:pt>
                <c:pt idx="1">
                  <c:v>0.22</c:v>
                </c:pt>
                <c:pt idx="2">
                  <c:v>-1.28</c:v>
                </c:pt>
                <c:pt idx="3">
                  <c:v>0.33</c:v>
                </c:pt>
                <c:pt idx="4">
                  <c:v>-2.74</c:v>
                </c:pt>
              </c:numCache>
            </c:numRef>
          </c:val>
          <c:smooth val="0"/>
          <c:extLst>
            <c:ext xmlns:c16="http://schemas.microsoft.com/office/drawing/2014/chart" uri="{C3380CC4-5D6E-409C-BE32-E72D297353CC}">
              <c16:uniqueId val="{00000002-C314-458E-B570-A749CFC89B0B}"/>
            </c:ext>
          </c:extLst>
        </c:ser>
        <c:dLbls>
          <c:showLegendKey val="0"/>
          <c:showVal val="0"/>
          <c:showCatName val="0"/>
          <c:showSerName val="0"/>
          <c:showPercent val="0"/>
          <c:showBubbleSize val="0"/>
        </c:dLbls>
        <c:marker val="1"/>
        <c:smooth val="0"/>
        <c:axId val="390240472"/>
        <c:axId val="390240856"/>
      </c:lineChart>
      <c:catAx>
        <c:axId val="39024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0240856"/>
        <c:crosses val="autoZero"/>
        <c:auto val="1"/>
        <c:lblAlgn val="ctr"/>
        <c:lblOffset val="100"/>
        <c:tickLblSkip val="1"/>
        <c:tickMarkSkip val="1"/>
        <c:noMultiLvlLbl val="0"/>
      </c:catAx>
      <c:valAx>
        <c:axId val="390240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24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0.27</c:v>
                </c:pt>
                <c:pt idx="4">
                  <c:v>#N/A</c:v>
                </c:pt>
                <c:pt idx="5">
                  <c:v>0.38</c:v>
                </c:pt>
                <c:pt idx="6">
                  <c:v>#N/A</c:v>
                </c:pt>
                <c:pt idx="7">
                  <c:v>1.1200000000000001</c:v>
                </c:pt>
                <c:pt idx="8">
                  <c:v>0</c:v>
                </c:pt>
                <c:pt idx="9">
                  <c:v>0</c:v>
                </c:pt>
              </c:numCache>
            </c:numRef>
          </c:val>
          <c:extLst>
            <c:ext xmlns:c16="http://schemas.microsoft.com/office/drawing/2014/chart" uri="{C3380CC4-5D6E-409C-BE32-E72D297353CC}">
              <c16:uniqueId val="{00000000-FC1D-4DCD-BD6B-C2DBC878DB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1D-4DCD-BD6B-C2DBC878DB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1D-4DCD-BD6B-C2DBC878DBE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1D-4DCD-BD6B-C2DBC878DBE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0.11</c:v>
                </c:pt>
                <c:pt idx="4">
                  <c:v>#N/A</c:v>
                </c:pt>
                <c:pt idx="5">
                  <c:v>0.05</c:v>
                </c:pt>
                <c:pt idx="6">
                  <c:v>#N/A</c:v>
                </c:pt>
                <c:pt idx="7">
                  <c:v>0.05</c:v>
                </c:pt>
                <c:pt idx="8">
                  <c:v>#N/A</c:v>
                </c:pt>
                <c:pt idx="9">
                  <c:v>0.05</c:v>
                </c:pt>
              </c:numCache>
            </c:numRef>
          </c:val>
          <c:extLst>
            <c:ext xmlns:c16="http://schemas.microsoft.com/office/drawing/2014/chart" uri="{C3380CC4-5D6E-409C-BE32-E72D297353CC}">
              <c16:uniqueId val="{00000004-FC1D-4DCD-BD6B-C2DBC878DBE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0.73</c:v>
                </c:pt>
                <c:pt idx="2">
                  <c:v>#N/A</c:v>
                </c:pt>
                <c:pt idx="3">
                  <c:v>0.64</c:v>
                </c:pt>
                <c:pt idx="4">
                  <c:v>#N/A</c:v>
                </c:pt>
                <c:pt idx="5">
                  <c:v>0.52</c:v>
                </c:pt>
                <c:pt idx="6">
                  <c:v>#N/A</c:v>
                </c:pt>
                <c:pt idx="7">
                  <c:v>0.28999999999999998</c:v>
                </c:pt>
                <c:pt idx="8">
                  <c:v>#N/A</c:v>
                </c:pt>
                <c:pt idx="9">
                  <c:v>0.61</c:v>
                </c:pt>
              </c:numCache>
            </c:numRef>
          </c:val>
          <c:extLst>
            <c:ext xmlns:c16="http://schemas.microsoft.com/office/drawing/2014/chart" uri="{C3380CC4-5D6E-409C-BE32-E72D297353CC}">
              <c16:uniqueId val="{00000005-FC1D-4DCD-BD6B-C2DBC878DBE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c:v>
                </c:pt>
              </c:numCache>
            </c:numRef>
          </c:val>
          <c:extLst>
            <c:ext xmlns:c16="http://schemas.microsoft.com/office/drawing/2014/chart" uri="{C3380CC4-5D6E-409C-BE32-E72D297353CC}">
              <c16:uniqueId val="{00000006-FC1D-4DCD-BD6B-C2DBC878DBE1}"/>
            </c:ext>
          </c:extLst>
        </c:ser>
        <c:ser>
          <c:idx val="7"/>
          <c:order val="7"/>
          <c:tx>
            <c:strRef>
              <c:f>データシート!$A$34</c:f>
              <c:strCache>
                <c:ptCount val="1"/>
                <c:pt idx="0">
                  <c:v>村営バス事業特別会計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0.08</c:v>
                </c:pt>
                <c:pt idx="2">
                  <c:v>#N/A</c:v>
                </c:pt>
                <c:pt idx="3">
                  <c:v>0.05</c:v>
                </c:pt>
                <c:pt idx="4">
                  <c:v>#N/A</c:v>
                </c:pt>
                <c:pt idx="5">
                  <c:v>0.38</c:v>
                </c:pt>
                <c:pt idx="6">
                  <c:v>#N/A</c:v>
                </c:pt>
                <c:pt idx="7">
                  <c:v>0.56999999999999995</c:v>
                </c:pt>
                <c:pt idx="8">
                  <c:v>#N/A</c:v>
                </c:pt>
                <c:pt idx="9">
                  <c:v>1.26</c:v>
                </c:pt>
              </c:numCache>
            </c:numRef>
          </c:val>
          <c:extLst>
            <c:ext xmlns:c16="http://schemas.microsoft.com/office/drawing/2014/chart" uri="{C3380CC4-5D6E-409C-BE32-E72D297353CC}">
              <c16:uniqueId val="{00000007-FC1D-4DCD-BD6B-C2DBC878DBE1}"/>
            </c:ext>
          </c:extLst>
        </c:ser>
        <c:ser>
          <c:idx val="8"/>
          <c:order val="8"/>
          <c:tx>
            <c:strRef>
              <c:f>データシート!$A$35</c:f>
              <c:strCache>
                <c:ptCount val="1"/>
                <c:pt idx="0">
                  <c:v>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0.36</c:v>
                </c:pt>
                <c:pt idx="2">
                  <c:v>#N/A</c:v>
                </c:pt>
                <c:pt idx="3">
                  <c:v>0.42</c:v>
                </c:pt>
                <c:pt idx="4">
                  <c:v>#N/A</c:v>
                </c:pt>
                <c:pt idx="5">
                  <c:v>0.42</c:v>
                </c:pt>
                <c:pt idx="6">
                  <c:v>#N/A</c:v>
                </c:pt>
                <c:pt idx="7">
                  <c:v>0.51</c:v>
                </c:pt>
                <c:pt idx="8">
                  <c:v>#N/A</c:v>
                </c:pt>
                <c:pt idx="9">
                  <c:v>3.15</c:v>
                </c:pt>
              </c:numCache>
            </c:numRef>
          </c:val>
          <c:extLst>
            <c:ext xmlns:c16="http://schemas.microsoft.com/office/drawing/2014/chart" uri="{C3380CC4-5D6E-409C-BE32-E72D297353CC}">
              <c16:uniqueId val="{00000008-FC1D-4DCD-BD6B-C2DBC878DB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6.43</c:v>
                </c:pt>
                <c:pt idx="2">
                  <c:v>#N/A</c:v>
                </c:pt>
                <c:pt idx="3">
                  <c:v>9.1999999999999993</c:v>
                </c:pt>
                <c:pt idx="4">
                  <c:v>#N/A</c:v>
                </c:pt>
                <c:pt idx="5">
                  <c:v>6.83</c:v>
                </c:pt>
                <c:pt idx="6">
                  <c:v>#N/A</c:v>
                </c:pt>
                <c:pt idx="7">
                  <c:v>6.98</c:v>
                </c:pt>
                <c:pt idx="8">
                  <c:v>#N/A</c:v>
                </c:pt>
                <c:pt idx="9">
                  <c:v>4.96</c:v>
                </c:pt>
              </c:numCache>
            </c:numRef>
          </c:val>
          <c:extLst>
            <c:ext xmlns:c16="http://schemas.microsoft.com/office/drawing/2014/chart" uri="{C3380CC4-5D6E-409C-BE32-E72D297353CC}">
              <c16:uniqueId val="{00000009-FC1D-4DCD-BD6B-C2DBC878DBE1}"/>
            </c:ext>
          </c:extLst>
        </c:ser>
        <c:dLbls>
          <c:showLegendKey val="0"/>
          <c:showVal val="0"/>
          <c:showCatName val="0"/>
          <c:showSerName val="0"/>
          <c:showPercent val="0"/>
          <c:showBubbleSize val="0"/>
        </c:dLbls>
        <c:gapWidth val="150"/>
        <c:overlap val="100"/>
        <c:axId val="387451928"/>
        <c:axId val="387452312"/>
      </c:barChart>
      <c:catAx>
        <c:axId val="387451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7452312"/>
        <c:crosses val="autoZero"/>
        <c:auto val="1"/>
        <c:lblAlgn val="ctr"/>
        <c:lblOffset val="100"/>
        <c:tickLblSkip val="1"/>
        <c:tickMarkSkip val="1"/>
        <c:noMultiLvlLbl val="0"/>
      </c:catAx>
      <c:valAx>
        <c:axId val="387452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451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203</c:v>
                </c:pt>
                <c:pt idx="5">
                  <c:v>201</c:v>
                </c:pt>
                <c:pt idx="8">
                  <c:v>201</c:v>
                </c:pt>
                <c:pt idx="11">
                  <c:v>209</c:v>
                </c:pt>
                <c:pt idx="14">
                  <c:v>209</c:v>
                </c:pt>
              </c:numCache>
            </c:numRef>
          </c:val>
          <c:extLst>
            <c:ext xmlns:c16="http://schemas.microsoft.com/office/drawing/2014/chart" uri="{C3380CC4-5D6E-409C-BE32-E72D297353CC}">
              <c16:uniqueId val="{00000000-452E-4CA0-860D-91E15374E6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2E-4CA0-860D-91E15374E6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2E-4CA0-860D-91E15374E6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2E-4CA0-860D-91E15374E6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c:v>
                </c:pt>
                <c:pt idx="3">
                  <c:v>37</c:v>
                </c:pt>
                <c:pt idx="6">
                  <c:v>38</c:v>
                </c:pt>
                <c:pt idx="9">
                  <c:v>38</c:v>
                </c:pt>
                <c:pt idx="12">
                  <c:v>43</c:v>
                </c:pt>
              </c:numCache>
            </c:numRef>
          </c:val>
          <c:extLst>
            <c:ext xmlns:c16="http://schemas.microsoft.com/office/drawing/2014/chart" uri="{C3380CC4-5D6E-409C-BE32-E72D297353CC}">
              <c16:uniqueId val="{00000004-452E-4CA0-860D-91E15374E6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2E-4CA0-860D-91E15374E6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2E-4CA0-860D-91E15374E6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272</c:v>
                </c:pt>
                <c:pt idx="3">
                  <c:v>246</c:v>
                </c:pt>
                <c:pt idx="6">
                  <c:v>247</c:v>
                </c:pt>
                <c:pt idx="9">
                  <c:v>260</c:v>
                </c:pt>
                <c:pt idx="12">
                  <c:v>256</c:v>
                </c:pt>
              </c:numCache>
            </c:numRef>
          </c:val>
          <c:extLst>
            <c:ext xmlns:c16="http://schemas.microsoft.com/office/drawing/2014/chart" uri="{C3380CC4-5D6E-409C-BE32-E72D297353CC}">
              <c16:uniqueId val="{00000007-452E-4CA0-860D-91E15374E67C}"/>
            </c:ext>
          </c:extLst>
        </c:ser>
        <c:dLbls>
          <c:showLegendKey val="0"/>
          <c:showVal val="0"/>
          <c:showCatName val="0"/>
          <c:showSerName val="0"/>
          <c:showPercent val="0"/>
          <c:showBubbleSize val="0"/>
        </c:dLbls>
        <c:gapWidth val="100"/>
        <c:overlap val="100"/>
        <c:axId val="393481680"/>
        <c:axId val="384081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105</c:v>
                </c:pt>
                <c:pt idx="2">
                  <c:v>#N/A</c:v>
                </c:pt>
                <c:pt idx="3">
                  <c:v>#N/A</c:v>
                </c:pt>
                <c:pt idx="4">
                  <c:v>82</c:v>
                </c:pt>
                <c:pt idx="5">
                  <c:v>#N/A</c:v>
                </c:pt>
                <c:pt idx="6">
                  <c:v>#N/A</c:v>
                </c:pt>
                <c:pt idx="7">
                  <c:v>84</c:v>
                </c:pt>
                <c:pt idx="8">
                  <c:v>#N/A</c:v>
                </c:pt>
                <c:pt idx="9">
                  <c:v>#N/A</c:v>
                </c:pt>
                <c:pt idx="10">
                  <c:v>89</c:v>
                </c:pt>
                <c:pt idx="11">
                  <c:v>#N/A</c:v>
                </c:pt>
                <c:pt idx="12">
                  <c:v>#N/A</c:v>
                </c:pt>
                <c:pt idx="13">
                  <c:v>90</c:v>
                </c:pt>
                <c:pt idx="14">
                  <c:v>#N/A</c:v>
                </c:pt>
              </c:numCache>
            </c:numRef>
          </c:val>
          <c:smooth val="0"/>
          <c:extLst>
            <c:ext xmlns:c16="http://schemas.microsoft.com/office/drawing/2014/chart" uri="{C3380CC4-5D6E-409C-BE32-E72D297353CC}">
              <c16:uniqueId val="{00000008-452E-4CA0-860D-91E15374E67C}"/>
            </c:ext>
          </c:extLst>
        </c:ser>
        <c:dLbls>
          <c:showLegendKey val="0"/>
          <c:showVal val="0"/>
          <c:showCatName val="0"/>
          <c:showSerName val="0"/>
          <c:showPercent val="0"/>
          <c:showBubbleSize val="0"/>
        </c:dLbls>
        <c:marker val="1"/>
        <c:smooth val="0"/>
        <c:axId val="393481680"/>
        <c:axId val="384081048"/>
      </c:lineChart>
      <c:catAx>
        <c:axId val="39348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081048"/>
        <c:crosses val="autoZero"/>
        <c:auto val="1"/>
        <c:lblAlgn val="ctr"/>
        <c:lblOffset val="100"/>
        <c:tickLblSkip val="1"/>
        <c:tickMarkSkip val="1"/>
        <c:noMultiLvlLbl val="0"/>
      </c:catAx>
      <c:valAx>
        <c:axId val="384081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48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1840</c:v>
                </c:pt>
                <c:pt idx="5">
                  <c:v>1837</c:v>
                </c:pt>
                <c:pt idx="8">
                  <c:v>1785</c:v>
                </c:pt>
                <c:pt idx="11">
                  <c:v>1691</c:v>
                </c:pt>
                <c:pt idx="14">
                  <c:v>1819</c:v>
                </c:pt>
              </c:numCache>
            </c:numRef>
          </c:val>
          <c:extLst>
            <c:ext xmlns:c16="http://schemas.microsoft.com/office/drawing/2014/chart" uri="{C3380CC4-5D6E-409C-BE32-E72D297353CC}">
              <c16:uniqueId val="{00000000-FBD8-47DE-8715-7862FCF7E7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BD8-47DE-8715-7862FCF7E7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1701</c:v>
                </c:pt>
                <c:pt idx="5">
                  <c:v>1881</c:v>
                </c:pt>
                <c:pt idx="8">
                  <c:v>2005</c:v>
                </c:pt>
                <c:pt idx="11">
                  <c:v>2039</c:v>
                </c:pt>
                <c:pt idx="14">
                  <c:v>1984</c:v>
                </c:pt>
              </c:numCache>
            </c:numRef>
          </c:val>
          <c:extLst>
            <c:ext xmlns:c16="http://schemas.microsoft.com/office/drawing/2014/chart" uri="{C3380CC4-5D6E-409C-BE32-E72D297353CC}">
              <c16:uniqueId val="{00000002-FBD8-47DE-8715-7862FCF7E7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D8-47DE-8715-7862FCF7E7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D8-47DE-8715-7862FCF7E7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D8-47DE-8715-7862FCF7E7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489</c:v>
                </c:pt>
                <c:pt idx="3">
                  <c:v>477</c:v>
                </c:pt>
                <c:pt idx="6">
                  <c:v>477</c:v>
                </c:pt>
                <c:pt idx="9">
                  <c:v>487</c:v>
                </c:pt>
                <c:pt idx="12">
                  <c:v>295</c:v>
                </c:pt>
              </c:numCache>
            </c:numRef>
          </c:val>
          <c:extLst>
            <c:ext xmlns:c16="http://schemas.microsoft.com/office/drawing/2014/chart" uri="{C3380CC4-5D6E-409C-BE32-E72D297353CC}">
              <c16:uniqueId val="{00000006-FBD8-47DE-8715-7862FCF7E7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D8-47DE-8715-7862FCF7E7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327</c:v>
                </c:pt>
                <c:pt idx="3">
                  <c:v>313</c:v>
                </c:pt>
                <c:pt idx="6">
                  <c:v>299</c:v>
                </c:pt>
                <c:pt idx="9">
                  <c:v>295</c:v>
                </c:pt>
                <c:pt idx="12">
                  <c:v>288</c:v>
                </c:pt>
              </c:numCache>
            </c:numRef>
          </c:val>
          <c:extLst>
            <c:ext xmlns:c16="http://schemas.microsoft.com/office/drawing/2014/chart" uri="{C3380CC4-5D6E-409C-BE32-E72D297353CC}">
              <c16:uniqueId val="{00000008-FBD8-47DE-8715-7862FCF7E7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D8-47DE-8715-7862FCF7E7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2120</c:v>
                </c:pt>
                <c:pt idx="3">
                  <c:v>2131</c:v>
                </c:pt>
                <c:pt idx="6">
                  <c:v>2081</c:v>
                </c:pt>
                <c:pt idx="9">
                  <c:v>1960</c:v>
                </c:pt>
                <c:pt idx="12">
                  <c:v>1863</c:v>
                </c:pt>
              </c:numCache>
            </c:numRef>
          </c:val>
          <c:extLst>
            <c:ext xmlns:c16="http://schemas.microsoft.com/office/drawing/2014/chart" uri="{C3380CC4-5D6E-409C-BE32-E72D297353CC}">
              <c16:uniqueId val="{0000000A-FBD8-47DE-8715-7862FCF7E7BF}"/>
            </c:ext>
          </c:extLst>
        </c:ser>
        <c:dLbls>
          <c:showLegendKey val="0"/>
          <c:showVal val="0"/>
          <c:showCatName val="0"/>
          <c:showSerName val="0"/>
          <c:showPercent val="0"/>
          <c:showBubbleSize val="0"/>
        </c:dLbls>
        <c:gapWidth val="100"/>
        <c:overlap val="100"/>
        <c:axId val="384082616"/>
        <c:axId val="384080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D8-47DE-8715-7862FCF7E7BF}"/>
            </c:ext>
          </c:extLst>
        </c:ser>
        <c:dLbls>
          <c:showLegendKey val="0"/>
          <c:showVal val="0"/>
          <c:showCatName val="0"/>
          <c:showSerName val="0"/>
          <c:showPercent val="0"/>
          <c:showBubbleSize val="0"/>
        </c:dLbls>
        <c:marker val="1"/>
        <c:smooth val="0"/>
        <c:axId val="384082616"/>
        <c:axId val="384080264"/>
      </c:lineChart>
      <c:catAx>
        <c:axId val="38408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080264"/>
        <c:crosses val="autoZero"/>
        <c:auto val="1"/>
        <c:lblAlgn val="ctr"/>
        <c:lblOffset val="100"/>
        <c:tickLblSkip val="1"/>
        <c:tickMarkSkip val="1"/>
        <c:noMultiLvlLbl val="0"/>
      </c:catAx>
      <c:valAx>
        <c:axId val="384080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082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1290</c:v>
                </c:pt>
                <c:pt idx="1">
                  <c:v>1291</c:v>
                </c:pt>
                <c:pt idx="2">
                  <c:v>1236</c:v>
                </c:pt>
              </c:numCache>
            </c:numRef>
          </c:val>
          <c:extLst>
            <c:ext xmlns:c16="http://schemas.microsoft.com/office/drawing/2014/chart" uri="{C3380CC4-5D6E-409C-BE32-E72D297353CC}">
              <c16:uniqueId val="{00000000-02C7-410C-988A-CC4FAA108B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149</c:v>
                </c:pt>
                <c:pt idx="1">
                  <c:v>136</c:v>
                </c:pt>
                <c:pt idx="2">
                  <c:v>142</c:v>
                </c:pt>
              </c:numCache>
            </c:numRef>
          </c:val>
          <c:extLst>
            <c:ext xmlns:c16="http://schemas.microsoft.com/office/drawing/2014/chart" uri="{C3380CC4-5D6E-409C-BE32-E72D297353CC}">
              <c16:uniqueId val="{00000001-02C7-410C-988A-CC4FAA108B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359</c:v>
                </c:pt>
                <c:pt idx="1">
                  <c:v>411</c:v>
                </c:pt>
                <c:pt idx="2">
                  <c:v>418</c:v>
                </c:pt>
              </c:numCache>
            </c:numRef>
          </c:val>
          <c:extLst>
            <c:ext xmlns:c16="http://schemas.microsoft.com/office/drawing/2014/chart" uri="{C3380CC4-5D6E-409C-BE32-E72D297353CC}">
              <c16:uniqueId val="{00000002-02C7-410C-988A-CC4FAA108BD2}"/>
            </c:ext>
          </c:extLst>
        </c:ser>
        <c:dLbls>
          <c:showLegendKey val="0"/>
          <c:showVal val="0"/>
          <c:showCatName val="0"/>
          <c:showSerName val="0"/>
          <c:showPercent val="0"/>
          <c:showBubbleSize val="0"/>
        </c:dLbls>
        <c:gapWidth val="120"/>
        <c:overlap val="100"/>
        <c:axId val="394771256"/>
        <c:axId val="394777528"/>
      </c:barChart>
      <c:catAx>
        <c:axId val="394771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4777528"/>
        <c:crosses val="autoZero"/>
        <c:auto val="1"/>
        <c:lblAlgn val="ctr"/>
        <c:lblOffset val="100"/>
        <c:tickLblSkip val="1"/>
        <c:tickMarkSkip val="1"/>
        <c:noMultiLvlLbl val="0"/>
      </c:catAx>
      <c:valAx>
        <c:axId val="394777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4771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{0F63DA2E-EDEA-45C3-8E6F-6A35A4C4E96B}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66-48FA-99B2-0D65E855A2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{69835A28-4EB9-4282-B9A4-FD2839DC5890}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66-48FA-99B2-0D65E855A2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{18F9B0F3-E9EE-49E8-967D-0CE061551CEE}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66-48FA-99B2-0D65E855A2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{D2A3EAB6-46AC-4B42-AB16-C96673BD9907}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66-48FA-99B2-0D65E855A2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{279EFA48-5DF3-4A85-948E-F76D8387CE25}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66-48FA-99B2-0D65E855A2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{A9B7557E-17E2-4C71-96B0-9DA5911206F7}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66-48FA-99B2-0D65E855A2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{12E901E4-6C16-4C7D-8A3F-35E9E8E1E133}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66-48FA-99B2-0D65E855A2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{956419BC-9611-40C5-8DBC-05B1BB7D837D}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66-48FA-99B2-0D65E855A2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{D0470648-184C-4EEA-BAD9-417260EFC3A9}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66-48FA-99B2-0D65E855A2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70.099999999999994</c:v>
                </c:pt>
                <c:pt idx="16">
                  <c:v>70.7</c:v>
                </c:pt>
                <c:pt idx="24">
                  <c:v>72.599999999999994</c:v>
                </c:pt>
                <c:pt idx="32">
                  <c:v>74.099999999999994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66-48FA-99B2-0D65E855A2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{3796EB0F-8062-4E8E-8194-C8907454B46D}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66-48FA-99B2-0D65E855A2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{7B0F0242-06C0-4622-9088-93235819F5F3}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66-48FA-99B2-0D65E855A2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{D29DA712-5EA7-4CDE-97BB-4A96C0C0FC98}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66-48FA-99B2-0D65E855A2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{2138E6D6-A4D3-441A-8C34-F0E62DAA8EC1}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66-48FA-99B2-0D65E855A2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{3DFEEDC8-76B3-4BAA-B40F-48C069B13266}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66-48FA-99B2-0D65E855A2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{1E6A1950-314C-4B02-A9AB-DBD05912B173}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66-48FA-99B2-0D65E855A2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{3ED39DCC-6C7A-4257-957E-7733D79B4787}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66-48FA-99B2-0D65E855A2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{931A2C8A-C9A9-430A-958A-BEF956413CAA}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66-48FA-99B2-0D65E855A2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{F49C19C3-2A82-4BCB-B324-FF716946A195}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66-48FA-99B2-0D65E855A2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566-48FA-99B2-0D65E855A2DF}"/>
            </c:ext>
          </c:extLst>
        </c:ser>
        <c:dLbls>
          <c:showLegendKey val="0"/>
          <c:showVal val="1"/>
          <c:showCatName val="0"/>
          <c:showSerName val="0"/>
          <c:showPercent val="0"/>
          <c:showBubbleSize val="0"/>
        </c:dLbls>
        <c:axId val="394775960"/>
        <c:axId val="394775568"/>
      </c:scatterChart>
      <c:valAx>
        <c:axId val="39477596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4775568"/>
        <c:crosses val="autoZero"/>
        <c:crossBetween val="midCat"/>
      </c:valAx>
      <c:valAx>
        <c:axId val="39477556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4775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{E4F4CC1E-DB61-4F73-9CC5-337436AEA6C7}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0C-4CCE-8782-072A2C9AC6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{B25F95D2-DCAE-48FE-88B7-52A0BD5B9E88}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0C-4CCE-8782-072A2C9AC6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{78E048ED-307A-4EA1-A1EA-25365B271AE0}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0C-4CCE-8782-072A2C9AC6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{A3B4750A-C545-4FF0-B9A6-BF127149F0C8}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0C-4CCE-8782-072A2C9AC6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{D50F5732-FCC7-483D-8FE0-494E0CAE524A}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0C-4CCE-8782-072A2C9AC6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{E6BBF86B-A00B-4A86-9202-AB1190599DFB}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0C-4CCE-8782-072A2C9AC6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{09EAA89E-91C9-467E-B757-34EB835336C4}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0C-4CCE-8782-072A2C9AC6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{ACAC126E-A4E2-43A9-9744-0119EC9BD5C4}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0C-4CCE-8782-072A2C9AC6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{30EFF881-A83B-419B-AD04-A2FF72ECC3A6}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0C-4CCE-8782-072A2C9AC6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9.9</c:v>
                </c:pt>
                <c:pt idx="16">
                  <c:v>8.1999999999999993</c:v>
                </c:pt>
                <c:pt idx="24">
                  <c:v>7.3</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0C-4CCE-8782-072A2C9AC6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{E5DBF298-0AAE-4BE1-BBF5-5C96E456F650}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0C-4CCE-8782-072A2C9AC6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{90EC164F-A1DF-429A-B64A-FE6A7197BDC3}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0C-4CCE-8782-072A2C9AC6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{A5A310BE-21F6-4E5E-A693-30999956994D}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0C-4CCE-8782-072A2C9AC6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{A5070E74-BEE5-4E73-B7E6-F9985E209D4A}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0C-4CCE-8782-072A2C9AC6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{47C21008-C8EA-4FFF-B2EC-EC2FCB6580CD}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0C-4CCE-8782-072A2C9AC6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{AEC6B613-C65D-4A2D-8B89-DC5AE3570A73}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0C-4CCE-8782-072A2C9AC61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{7557A5F5-753E-4BA5-8B5E-BDA55E6BF84C}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0C-4CCE-8782-072A2C9AC61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{E4CAB549-DD26-4A2F-8C25-B7D45F44BE41}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0C-4CCE-8782-072A2C9AC6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{9FA83EF4-BEB8-4B69-AE17-D2378332EBFF}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0C-4CCE-8782-072A2C9AC6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E0C-4CCE-8782-072A2C9AC610}"/>
            </c:ext>
          </c:extLst>
        </c:ser>
        <c:dLbls>
          <c:showLegendKey val="0"/>
          <c:showVal val="1"/>
          <c:showCatName val="0"/>
          <c:showSerName val="0"/>
          <c:showPercent val="0"/>
          <c:showBubbleSize val="0"/>
        </c:dLbls>
        <c:axId val="394770472"/>
        <c:axId val="394776352"/>
      </c:scatterChart>
      <c:valAx>
        <c:axId val="394770472"/>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4776352"/>
        <c:crosses val="autoZero"/>
        <c:crossBetween val="midCat"/>
      </c:valAx>
      <c:valAx>
        <c:axId val="3947763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4770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実質公債費比率の分子である元利償還金等のうち元利償還金については、地域総合整備事業債の償還金が大幅に減（△</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百万円）となったことなどにより、単年度の実質公債費比率は</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年度に減少し、その傾向を維持。しかし、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年度の学校給食共同調理場整備事業の際に借り入れた過疎債の償還が</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年度に開始され、元利償還金が増加。大型事業などを実施するにあたり地方債を借り入れる場合でやむを得ず地方債借入額が増加する年度もあるが、地方債の借入抑制に引き続き努める。</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将来負担比率の分子である地方債の現在高、公営企業債等繰入見込額、退職手当負担見込額等が年々減少傾向となっているが、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年度以降で大規模事業（防災行政無線更新事業）への借入による地方債残高の増が予定される。分母の充当可能財源については、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これまで増加傾向にあった。しかし、</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年度については、物価高騰や</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施設の老朽化に伴う修繕工事等</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による歳出の増加へ</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の充当したため、充当可能基金の額は減少した。</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年度以降で大規模事業（庁舎および村ホール空調更新事業）による公共施設等総合管理基金の大幅取り崩しが予定されており、今後も地方債の借入抑制に努め、水準を抑えていく必要がある。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愛知県豊根村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物価高騰や施設の老朽化に伴う修繕工事等による</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歳出の増加へ対応するため、財政調整基金を取り崩した。</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目的基金については、</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情報通信基盤整備基金（△</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百万円）や公共施設等総合管理基金（△</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百万円）、むらづくり定住促進基金（△</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百万円）などについても取り崩しを行ったが、公共施設等総合管理基金へ</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百万円、減債基金へ７百万円、奨学基金へ</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百万円、交通安全施策推進基金へ</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百万円、合計</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百万円の積立を行ったことにより増となっている。</a:t>
          </a:r>
          <a:endParaRPr lang="ja-JP" altLang="ja-JP" sz="1300" b="0">
            <a:effectLst/>
            <a:latin typeface="ＭＳ Ｐゴシック" panose="020B0600070205080204" pitchFamily="50" charset="-128"/>
            <a:ea typeface="ＭＳ Ｐゴシック" panose="020B0600070205080204" pitchFamily="50" charset="-128"/>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財政調整基金に安易に積立することなく、目的基金を定めて積み立てる。</a:t>
          </a:r>
          <a:endParaRPr lang="ja-JP" altLang="ja-JP" sz="1300" b="0">
            <a:effectLst/>
            <a:latin typeface="ＭＳ Ｐゴシック" panose="020B0600070205080204" pitchFamily="50" charset="-128"/>
            <a:ea typeface="ＭＳ Ｐゴシック" panose="020B0600070205080204" pitchFamily="50" charset="-128"/>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b="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公共施設等総合管理基金・・・公共施設の整備、更新、統廃合及び長寿命化事業に充当</a:t>
          </a:r>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災害対策基金・・・・・・・災害応急対策に充当</a:t>
          </a:r>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情報通信基盤整備基金・・・北設情報ネットワーク負担金等へ充当</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豊根村むらづくり基金・・・住民自治活動の経費に充当</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奨学基金・・・・・・・・・学資貸付金へ充当</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ヘリポート整備基金・・・・場外離着陸場整備事業に充当</a:t>
          </a:r>
          <a:endParaRPr lang="ja-JP" altLang="ja-JP" sz="1200" b="0">
            <a:effectLst/>
            <a:latin typeface="ＭＳ Ｐゴシック" panose="020B0600070205080204" pitchFamily="50" charset="-128"/>
            <a:ea typeface="ＭＳ Ｐゴシック" panose="020B0600070205080204" pitchFamily="50" charset="-128"/>
          </a:endParaRPr>
        </a:p>
        <a:p>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b="0">
            <a:effectLst/>
            <a:latin typeface="ＭＳ Ｐゴシック" panose="020B0600070205080204" pitchFamily="50" charset="-128"/>
            <a:ea typeface="ＭＳ Ｐゴシック" panose="020B0600070205080204" pitchFamily="50" charset="-128"/>
          </a:endParaRPr>
        </a:p>
        <a:p>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公共施設等総合管理基金：積立</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百万円、施設修繕・解体など２６５８の費用に充当するための取り崩し△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情報通信基盤整備基金：北設情報ネットワーク負担金への取り崩し△</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豊根村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むらづくり</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基</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金：くらしを良くする支援事業、新築リフォーム補助金、起業家支援補助金等の実施による取り崩し△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奨学基金：奨学金貸付により取り崩し△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百万円、返済金積立＋</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ヘリポート整備基金：場外離着陸整備事業に係る起債の償還への充当による取り崩し△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200" b="0">
            <a:effectLst/>
            <a:latin typeface="ＭＳ Ｐゴシック" panose="020B0600070205080204" pitchFamily="50" charset="-128"/>
            <a:ea typeface="ＭＳ Ｐゴシック" panose="020B0600070205080204" pitchFamily="50" charset="-128"/>
          </a:endParaRPr>
        </a:p>
        <a:p>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中長期的には減少していく見込み。</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目的を定めた積立を実施。</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物価高騰や施設の老朽化に伴う修繕工事等による歳出の増加へ</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対応するため、</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財政調整基金を取り崩した。</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財政規模の小さな豊根村においては、</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事業の増減による影響が歳出歳入予算に与える影響が多大であり、そのバッファとして財政調整基金を少なくとも</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億円程度の水準で維持する方針。</a:t>
          </a:r>
          <a:endParaRPr lang="ja-JP" altLang="ja-JP" sz="1300" b="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年度に過疎対策事業債（</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百万円）、辺地対策事業債（</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百万円）などの借入を行ったため、将来的な返済を見越して</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百万円の積立を行い、増となった。</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中長期的には減少していく見込み。</a:t>
          </a:r>
          <a:endParaRPr lang="ja-JP" altLang="ja-JP" sz="1300" b="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豊根村では、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％の増加となっており、これまでの取組の効果が表れていると考えられる。</a:t>
          </a:r>
          <a:endParaRPr lang="ja-JP" altLang="ja-JP">
            <a:effectLst/>
          </a:endParaRPr>
        </a:p>
        <a:p>
          <a:r>
            <a:rPr kumimoji="1" lang="ja-JP" altLang="ja-JP" sz="1100">
              <a:solidFill>
                <a:schemeClr val="dk1"/>
              </a:solidFill>
              <a:effectLst/>
              <a:latin typeface="+mn-lt"/>
              <a:ea typeface="+mn-ea"/>
              <a:cs typeface="+mn-cs"/>
            </a:rPr>
            <a:t>　今後も、公共施設等総合管理計画や個別施設計画に基づき公共施設マネジメントを推進する。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129631</xdr:rowOff>
    </xdr:from>
    <xdr:to>
      <xdr:col>19</xdr:col>
      <xdr:colOff>187325</xdr:colOff>
      <xdr:row>32</xdr:row>
      <xdr:rowOff>59781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8981</xdr:rowOff>
    </xdr:from>
    <xdr:to>
      <xdr:col>23</xdr:col>
      <xdr:colOff>85725</xdr:colOff>
      <xdr:row>32</xdr:row>
      <xdr:rowOff>55245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266906"/>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71029</xdr:rowOff>
    </xdr:from>
    <xdr:to>
      <xdr:col>15</xdr:col>
      <xdr:colOff>187325</xdr:colOff>
      <xdr:row>32</xdr:row>
      <xdr:rowOff>1179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121829</xdr:rowOff>
    </xdr:from>
    <xdr:to>
      <xdr:col>19</xdr:col>
      <xdr:colOff>136525</xdr:colOff>
      <xdr:row>32</xdr:row>
      <xdr:rowOff>8981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20830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31</xdr:row>
      <xdr:rowOff>121829</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618979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53975</xdr:rowOff>
    </xdr:from>
    <xdr:to>
      <xdr:col>11</xdr:col>
      <xdr:colOff>136525</xdr:colOff>
      <xdr:row>31</xdr:row>
      <xdr:rowOff>103324</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614045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50908</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30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163756</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145251</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４６．９</a:t>
          </a:r>
          <a:r>
            <a:rPr kumimoji="1" lang="ja-JP" altLang="ja-JP" sz="1100">
              <a:solidFill>
                <a:schemeClr val="dk1"/>
              </a:solidFill>
              <a:effectLst/>
              <a:latin typeface="+mn-lt"/>
              <a:ea typeface="+mn-ea"/>
              <a:cs typeface="+mn-cs"/>
            </a:rPr>
            <a:t>％の減となっており、これまでの取組の効果が表れていると考えられる。</a:t>
          </a:r>
          <a:endParaRPr lang="ja-JP" altLang="ja-JP">
            <a:effectLst/>
          </a:endParaRPr>
        </a:p>
        <a:p>
          <a:r>
            <a:rPr kumimoji="1" lang="ja-JP" altLang="ja-JP" sz="1100">
              <a:solidFill>
                <a:schemeClr val="dk1"/>
              </a:solidFill>
              <a:effectLst/>
              <a:latin typeface="+mn-lt"/>
              <a:ea typeface="+mn-ea"/>
              <a:cs typeface="+mn-cs"/>
            </a:rPr>
            <a:t>　引き続き地方債の発行抑制等により債務償還比率の分子である将来負担額の増加を抑制に取り組んでいく。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4692</xdr:rowOff>
    </xdr:from>
    <xdr:to>
      <xdr:col>76</xdr:col>
      <xdr:colOff>73025</xdr:colOff>
      <xdr:row>27</xdr:row>
      <xdr:rowOff>106292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4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27569</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25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60946</xdr:rowOff>
    </xdr:from>
    <xdr:to>
      <xdr:col>72</xdr:col>
      <xdr:colOff>123825</xdr:colOff>
      <xdr:row>27</xdr:row>
      <xdr:rowOff>162546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4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55492</xdr:rowOff>
    </xdr:from>
    <xdr:to>
      <xdr:col>76</xdr:col>
      <xdr:colOff>22225</xdr:colOff>
      <xdr:row>27</xdr:row>
      <xdr:rowOff>111746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5456167"/>
          <a:ext cx="7112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97289</xdr:rowOff>
    </xdr:from>
    <xdr:to>
      <xdr:col>68</xdr:col>
      <xdr:colOff>123825</xdr:colOff>
      <xdr:row>28</xdr:row>
      <xdr:rowOff>27439</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4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111746</xdr:rowOff>
    </xdr:from>
    <xdr:to>
      <xdr:col>72</xdr:col>
      <xdr:colOff>73025</xdr:colOff>
      <xdr:row>27</xdr:row>
      <xdr:rowOff>148089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512421"/>
          <a:ext cx="7620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169856</xdr:rowOff>
    </xdr:from>
    <xdr:to>
      <xdr:col>64</xdr:col>
      <xdr:colOff>123825</xdr:colOff>
      <xdr:row>28</xdr:row>
      <xdr:rowOff>100006</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5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148089</xdr:rowOff>
    </xdr:from>
    <xdr:to>
      <xdr:col>68</xdr:col>
      <xdr:colOff>73025</xdr:colOff>
      <xdr:row>28</xdr:row>
      <xdr:rowOff>49206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548764"/>
          <a:ext cx="762000" cy="7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37747</xdr:rowOff>
    </xdr:from>
    <xdr:to>
      <xdr:col>60</xdr:col>
      <xdr:colOff>123825</xdr:colOff>
      <xdr:row>28</xdr:row>
      <xdr:rowOff>139347</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49206</xdr:rowOff>
    </xdr:from>
    <xdr:to>
      <xdr:col>64</xdr:col>
      <xdr:colOff>73025</xdr:colOff>
      <xdr:row>28</xdr:row>
      <xdr:rowOff>88547</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621331"/>
          <a:ext cx="762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5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7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7623</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23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18566</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116533</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34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155874</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63500</xdr:rowOff>
    </xdr:from>
    <xdr:to>
      <xdr:col>24</xdr:col>
      <xdr:colOff>114300</xdr:colOff>
      <xdr:row>39</xdr:row>
      <xdr:rowOff>165100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34925</xdr:rowOff>
    </xdr:from>
    <xdr:to>
      <xdr:col>20</xdr:col>
      <xdr:colOff>38100</xdr:colOff>
      <xdr:row>39</xdr:row>
      <xdr:rowOff>136525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85725</xdr:rowOff>
    </xdr:from>
    <xdr:to>
      <xdr:col>24</xdr:col>
      <xdr:colOff>63500</xdr:colOff>
      <xdr:row>39</xdr:row>
      <xdr:rowOff>114300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722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164465</xdr:rowOff>
    </xdr:from>
    <xdr:to>
      <xdr:col>15</xdr:col>
      <xdr:colOff>101600</xdr:colOff>
      <xdr:row>39</xdr:row>
      <xdr:rowOff>94615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43815</xdr:rowOff>
    </xdr:from>
    <xdr:to>
      <xdr:col>19</xdr:col>
      <xdr:colOff>177800</xdr:colOff>
      <xdr:row>39</xdr:row>
      <xdr:rowOff>85725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30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32385</xdr:rowOff>
    </xdr:from>
    <xdr:to>
      <xdr:col>15</xdr:col>
      <xdr:colOff>50800</xdr:colOff>
      <xdr:row>39</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18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122555</xdr:rowOff>
    </xdr:from>
    <xdr:to>
      <xdr:col>6</xdr:col>
      <xdr:colOff>38100</xdr:colOff>
      <xdr:row>39</xdr:row>
      <xdr:rowOff>52705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xdr:rowOff>
    </xdr:from>
    <xdr:to>
      <xdr:col>10</xdr:col>
      <xdr:colOff>114300</xdr:colOff>
      <xdr:row>39</xdr:row>
      <xdr:rowOff>32385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6884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127652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43832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156964</xdr:rowOff>
    </xdr:from>
    <xdr:to>
      <xdr:col>55</xdr:col>
      <xdr:colOff>50800</xdr:colOff>
      <xdr:row>39</xdr:row>
      <xdr:rowOff>87114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8391</xdr:rowOff>
    </xdr:from>
    <xdr:ext cx="599010"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167663</xdr:rowOff>
    </xdr:from>
    <xdr:to>
      <xdr:col>50</xdr:col>
      <xdr:colOff>165100</xdr:colOff>
      <xdr:row>39</xdr:row>
      <xdr:rowOff>97813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6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36314</xdr:rowOff>
    </xdr:from>
    <xdr:to>
      <xdr:col>55</xdr:col>
      <xdr:colOff>0</xdr:colOff>
      <xdr:row>39</xdr:row>
      <xdr:rowOff>47013</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22864"/>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14132</xdr:rowOff>
    </xdr:from>
    <xdr:to>
      <xdr:col>46</xdr:col>
      <xdr:colOff>38100</xdr:colOff>
      <xdr:row>39</xdr:row>
      <xdr:rowOff>115732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47013</xdr:rowOff>
    </xdr:from>
    <xdr:to>
      <xdr:col>50</xdr:col>
      <xdr:colOff>114300</xdr:colOff>
      <xdr:row>39</xdr:row>
      <xdr:rowOff>64932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33563"/>
          <a:ext cx="889000" cy="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24639</xdr:rowOff>
    </xdr:from>
    <xdr:to>
      <xdr:col>41</xdr:col>
      <xdr:colOff>101600</xdr:colOff>
      <xdr:row>39</xdr:row>
      <xdr:rowOff>126239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64932</xdr:rowOff>
    </xdr:from>
    <xdr:to>
      <xdr:col>45</xdr:col>
      <xdr:colOff>177800</xdr:colOff>
      <xdr:row>39</xdr:row>
      <xdr:rowOff>75439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51482"/>
          <a:ext cx="889000" cy="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38476</xdr:rowOff>
    </xdr:from>
    <xdr:to>
      <xdr:col>36</xdr:col>
      <xdr:colOff>165100</xdr:colOff>
      <xdr:row>39</xdr:row>
      <xdr:rowOff>140076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75439</xdr:rowOff>
    </xdr:from>
    <xdr:to>
      <xdr:col>41</xdr:col>
      <xdr:colOff>50800</xdr:colOff>
      <xdr:row>39</xdr:row>
      <xdr:rowOff>89276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761989"/>
          <a:ext cx="889000" cy="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114339</xdr:rowOff>
    </xdr:from>
    <xdr:ext cx="599010"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27094" y="645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132259</xdr:rowOff>
    </xdr:from>
    <xdr:ext cx="599010"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50794" y="647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142766</xdr:rowOff>
    </xdr:from>
    <xdr:ext cx="599010"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61794" y="64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156603</xdr:rowOff>
    </xdr:from>
    <xdr:ext cx="599010"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672794" y="650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33020</xdr:rowOff>
    </xdr:from>
    <xdr:to>
      <xdr:col>24</xdr:col>
      <xdr:colOff>114300</xdr:colOff>
      <xdr:row>57</xdr:row>
      <xdr:rowOff>134620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55897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163830</xdr:rowOff>
    </xdr:from>
    <xdr:to>
      <xdr:col>20</xdr:col>
      <xdr:colOff>38100</xdr:colOff>
      <xdr:row>57</xdr:row>
      <xdr:rowOff>93980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43180</xdr:rowOff>
    </xdr:from>
    <xdr:to>
      <xdr:col>24</xdr:col>
      <xdr:colOff>63500</xdr:colOff>
      <xdr:row>57</xdr:row>
      <xdr:rowOff>83820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981583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124460</xdr:rowOff>
    </xdr:from>
    <xdr:to>
      <xdr:col>15</xdr:col>
      <xdr:colOff>101600</xdr:colOff>
      <xdr:row>57</xdr:row>
      <xdr:rowOff>54610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xdr:rowOff>
    </xdr:from>
    <xdr:to>
      <xdr:col>19</xdr:col>
      <xdr:colOff>177800</xdr:colOff>
      <xdr:row>57</xdr:row>
      <xdr:rowOff>43180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977646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83820</xdr:rowOff>
    </xdr:from>
    <xdr:to>
      <xdr:col>10</xdr:col>
      <xdr:colOff>165100</xdr:colOff>
      <xdr:row>57</xdr:row>
      <xdr:rowOff>13970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134620</xdr:rowOff>
    </xdr:from>
    <xdr:to>
      <xdr:col>15</xdr:col>
      <xdr:colOff>50800</xdr:colOff>
      <xdr:row>57</xdr:row>
      <xdr:rowOff>3810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973582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58420</xdr:rowOff>
    </xdr:from>
    <xdr:to>
      <xdr:col>6</xdr:col>
      <xdr:colOff>38100</xdr:colOff>
      <xdr:row>56</xdr:row>
      <xdr:rowOff>160020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109220</xdr:rowOff>
    </xdr:from>
    <xdr:to>
      <xdr:col>10</xdr:col>
      <xdr:colOff>114300</xdr:colOff>
      <xdr:row>56</xdr:row>
      <xdr:rowOff>134620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97104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110507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71137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30497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5097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11926</xdr:rowOff>
    </xdr:from>
    <xdr:to>
      <xdr:col>55</xdr:col>
      <xdr:colOff>50800</xdr:colOff>
      <xdr:row>64</xdr:row>
      <xdr:rowOff>113526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98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98303</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89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12254</xdr:rowOff>
    </xdr:from>
    <xdr:to>
      <xdr:col>50</xdr:col>
      <xdr:colOff>165100</xdr:colOff>
      <xdr:row>64</xdr:row>
      <xdr:rowOff>113854</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9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62726</xdr:rowOff>
    </xdr:from>
    <xdr:to>
      <xdr:col>55</xdr:col>
      <xdr:colOff>0</xdr:colOff>
      <xdr:row>64</xdr:row>
      <xdr:rowOff>63054</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1035526"/>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12803</xdr:rowOff>
    </xdr:from>
    <xdr:to>
      <xdr:col>46</xdr:col>
      <xdr:colOff>38100</xdr:colOff>
      <xdr:row>64</xdr:row>
      <xdr:rowOff>114403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9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63054</xdr:rowOff>
    </xdr:from>
    <xdr:to>
      <xdr:col>50</xdr:col>
      <xdr:colOff>114300</xdr:colOff>
      <xdr:row>64</xdr:row>
      <xdr:rowOff>63603</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1103585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13125</xdr:rowOff>
    </xdr:from>
    <xdr:to>
      <xdr:col>41</xdr:col>
      <xdr:colOff>101600</xdr:colOff>
      <xdr:row>64</xdr:row>
      <xdr:rowOff>114725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9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63603</xdr:rowOff>
    </xdr:from>
    <xdr:to>
      <xdr:col>45</xdr:col>
      <xdr:colOff>177800</xdr:colOff>
      <xdr:row>64</xdr:row>
      <xdr:rowOff>63925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11036403"/>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14365</xdr:rowOff>
    </xdr:from>
    <xdr:to>
      <xdr:col>36</xdr:col>
      <xdr:colOff>165100</xdr:colOff>
      <xdr:row>64</xdr:row>
      <xdr:rowOff>115965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9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63925</xdr:rowOff>
    </xdr:from>
    <xdr:to>
      <xdr:col>41</xdr:col>
      <xdr:colOff>50800</xdr:colOff>
      <xdr:row>64</xdr:row>
      <xdr:rowOff>65165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1036725"/>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104981</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107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105530</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83111" y="110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105852</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94111" y="110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107092</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705111" y="110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54611</xdr:rowOff>
    </xdr:from>
    <xdr:to>
      <xdr:col>20</xdr:col>
      <xdr:colOff>38100</xdr:colOff>
      <xdr:row>83</xdr:row>
      <xdr:rowOff>156211</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2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105411</xdr:rowOff>
    </xdr:from>
    <xdr:to>
      <xdr:col>24</xdr:col>
      <xdr:colOff>63500</xdr:colOff>
      <xdr:row>83</xdr:row>
      <xdr:rowOff>118111</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33576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119380</xdr:rowOff>
    </xdr:from>
    <xdr:to>
      <xdr:col>15</xdr:col>
      <xdr:colOff>101600</xdr:colOff>
      <xdr:row>83</xdr:row>
      <xdr:rowOff>49530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170180</xdr:rowOff>
    </xdr:from>
    <xdr:to>
      <xdr:col>19</xdr:col>
      <xdr:colOff>177800</xdr:colOff>
      <xdr:row>83</xdr:row>
      <xdr:rowOff>105411</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229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87630</xdr:rowOff>
    </xdr:from>
    <xdr:to>
      <xdr:col>10</xdr:col>
      <xdr:colOff>165100</xdr:colOff>
      <xdr:row>83</xdr:row>
      <xdr:rowOff>17780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138430</xdr:rowOff>
    </xdr:from>
    <xdr:to>
      <xdr:col>15</xdr:col>
      <xdr:colOff>50800</xdr:colOff>
      <xdr:row>82</xdr:row>
      <xdr:rowOff>170180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1973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58420</xdr:rowOff>
    </xdr:from>
    <xdr:to>
      <xdr:col>6</xdr:col>
      <xdr:colOff>38100</xdr:colOff>
      <xdr:row>82</xdr:row>
      <xdr:rowOff>160020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1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109220</xdr:rowOff>
    </xdr:from>
    <xdr:to>
      <xdr:col>10</xdr:col>
      <xdr:colOff>114300</xdr:colOff>
      <xdr:row>82</xdr:row>
      <xdr:rowOff>138430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1681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147338</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7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40657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8907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151147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21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83266</xdr:rowOff>
    </xdr:from>
    <xdr:to>
      <xdr:col>55</xdr:col>
      <xdr:colOff>50800</xdr:colOff>
      <xdr:row>85</xdr:row>
      <xdr:rowOff>13416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4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106143</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33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89255</xdr:rowOff>
    </xdr:from>
    <xdr:to>
      <xdr:col>50</xdr:col>
      <xdr:colOff>165100</xdr:colOff>
      <xdr:row>85</xdr:row>
      <xdr:rowOff>19405</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4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134066</xdr:rowOff>
    </xdr:from>
    <xdr:to>
      <xdr:col>55</xdr:col>
      <xdr:colOff>0</xdr:colOff>
      <xdr:row>84</xdr:row>
      <xdr:rowOff>140055</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9639300" y="14535866"/>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99313</xdr:rowOff>
    </xdr:from>
    <xdr:to>
      <xdr:col>46</xdr:col>
      <xdr:colOff>38100</xdr:colOff>
      <xdr:row>85</xdr:row>
      <xdr:rowOff>29463</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140055</xdr:rowOff>
    </xdr:from>
    <xdr:to>
      <xdr:col>50</xdr:col>
      <xdr:colOff>114300</xdr:colOff>
      <xdr:row>84</xdr:row>
      <xdr:rowOff>150113</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54185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105212</xdr:rowOff>
    </xdr:from>
    <xdr:to>
      <xdr:col>41</xdr:col>
      <xdr:colOff>101600</xdr:colOff>
      <xdr:row>85</xdr:row>
      <xdr:rowOff>35362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5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150113</xdr:rowOff>
    </xdr:from>
    <xdr:to>
      <xdr:col>45</xdr:col>
      <xdr:colOff>177800</xdr:colOff>
      <xdr:row>84</xdr:row>
      <xdr:rowOff>156012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61300" y="14551913"/>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112024</xdr:rowOff>
    </xdr:from>
    <xdr:to>
      <xdr:col>36</xdr:col>
      <xdr:colOff>165100</xdr:colOff>
      <xdr:row>85</xdr:row>
      <xdr:rowOff>42174</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156012</xdr:rowOff>
    </xdr:from>
    <xdr:to>
      <xdr:col>41</xdr:col>
      <xdr:colOff>50800</xdr:colOff>
      <xdr:row>84</xdr:row>
      <xdr:rowOff>162824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6972300" y="14557812"/>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35932</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2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45990</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2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51889</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28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58701</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74930</xdr:rowOff>
    </xdr:from>
    <xdr:to>
      <xdr:col>81</xdr:col>
      <xdr:colOff>101600</xdr:colOff>
      <xdr:row>39</xdr:row>
      <xdr:rowOff>5080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543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125730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15481300" y="66255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57150</xdr:rowOff>
    </xdr:from>
    <xdr:to>
      <xdr:col>76</xdr:col>
      <xdr:colOff>165100</xdr:colOff>
      <xdr:row>38</xdr:row>
      <xdr:rowOff>158750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107950</xdr:rowOff>
    </xdr:from>
    <xdr:to>
      <xdr:col>81</xdr:col>
      <xdr:colOff>50800</xdr:colOff>
      <xdr:row>38</xdr:row>
      <xdr:rowOff>125730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4592300" y="66230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64770</xdr:rowOff>
    </xdr:from>
    <xdr:to>
      <xdr:col>72</xdr:col>
      <xdr:colOff>38100</xdr:colOff>
      <xdr:row>38</xdr:row>
      <xdr:rowOff>166370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652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107950</xdr:rowOff>
    </xdr:from>
    <xdr:to>
      <xdr:col>76</xdr:col>
      <xdr:colOff>114300</xdr:colOff>
      <xdr:row>38</xdr:row>
      <xdr:rowOff>115570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flipV="1">
          <a:off x="13703300" y="6623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1270</xdr:rowOff>
    </xdr:from>
    <xdr:to>
      <xdr:col>67</xdr:col>
      <xdr:colOff>101600</xdr:colOff>
      <xdr:row>38</xdr:row>
      <xdr:rowOff>102870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52070</xdr:rowOff>
    </xdr:from>
    <xdr:to>
      <xdr:col>71</xdr:col>
      <xdr:colOff>177800</xdr:colOff>
      <xdr:row>38</xdr:row>
      <xdr:rowOff>115570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14300" y="656717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167657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149877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66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157497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93997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E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E00-0000D5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E00-0000D7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E00-0000D9010000}"/>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12446</xdr:rowOff>
    </xdr:from>
    <xdr:to>
      <xdr:col>116</xdr:col>
      <xdr:colOff>114300</xdr:colOff>
      <xdr:row>39</xdr:row>
      <xdr:rowOff>114046</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2110700" y="669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35323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E00-0000E5010000}"/>
            </a:ext>
          </a:extLst>
        </xdr:cNvPr>
        <xdr:cNvSpPr txBox="1"/>
      </xdr:nvSpPr>
      <xdr:spPr>
        <a:xfrm>
          <a:off x="22199600"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24638</xdr:rowOff>
    </xdr:from>
    <xdr:to>
      <xdr:col>112</xdr:col>
      <xdr:colOff>38100</xdr:colOff>
      <xdr:row>39</xdr:row>
      <xdr:rowOff>126238</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1272500" y="67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63246</xdr:rowOff>
    </xdr:from>
    <xdr:to>
      <xdr:col>116</xdr:col>
      <xdr:colOff>63500</xdr:colOff>
      <xdr:row>39</xdr:row>
      <xdr:rowOff>75438</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1323300" y="674979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038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75438</xdr:rowOff>
    </xdr:from>
    <xdr:to>
      <xdr:col>111</xdr:col>
      <xdr:colOff>177800</xdr:colOff>
      <xdr:row>39</xdr:row>
      <xdr:rowOff>95250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0434300" y="67619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55880</xdr:rowOff>
    </xdr:from>
    <xdr:to>
      <xdr:col>102</xdr:col>
      <xdr:colOff>165100</xdr:colOff>
      <xdr:row>39</xdr:row>
      <xdr:rowOff>157480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94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106680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19545300" y="678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69596</xdr:rowOff>
    </xdr:from>
    <xdr:to>
      <xdr:col>98</xdr:col>
      <xdr:colOff>38100</xdr:colOff>
      <xdr:row>39</xdr:row>
      <xdr:rowOff>171196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605500" y="67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106680</xdr:rowOff>
    </xdr:from>
    <xdr:to>
      <xdr:col>102</xdr:col>
      <xdr:colOff>114300</xdr:colOff>
      <xdr:row>39</xdr:row>
      <xdr:rowOff>120396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8656300" y="67932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142765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2557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16273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39007</xdr:rowOff>
    </xdr:from>
    <xdr:to>
      <xdr:col>85</xdr:col>
      <xdr:colOff>177800</xdr:colOff>
      <xdr:row>62</xdr:row>
      <xdr:rowOff>140607</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17434</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89807</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1064133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122283</xdr:rowOff>
    </xdr:from>
    <xdr:to>
      <xdr:col>76</xdr:col>
      <xdr:colOff>165100</xdr:colOff>
      <xdr:row>62</xdr:row>
      <xdr:rowOff>52433</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1633</xdr:rowOff>
    </xdr:from>
    <xdr:to>
      <xdr:col>81</xdr:col>
      <xdr:colOff>50800</xdr:colOff>
      <xdr:row>62</xdr:row>
      <xdr:rowOff>11430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1063153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81462</xdr:rowOff>
    </xdr:from>
    <xdr:to>
      <xdr:col>72</xdr:col>
      <xdr:colOff>38100</xdr:colOff>
      <xdr:row>62</xdr:row>
      <xdr:rowOff>11612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132262</xdr:rowOff>
    </xdr:from>
    <xdr:to>
      <xdr:col>76</xdr:col>
      <xdr:colOff>114300</xdr:colOff>
      <xdr:row>62</xdr:row>
      <xdr:rowOff>1633</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59071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96157</xdr:rowOff>
    </xdr:from>
    <xdr:to>
      <xdr:col>67</xdr:col>
      <xdr:colOff>101600</xdr:colOff>
      <xdr:row>62</xdr:row>
      <xdr:rowOff>26307</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146957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2814300" y="105907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43560</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2739</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17434</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102591</xdr:rowOff>
    </xdr:from>
    <xdr:to>
      <xdr:col>116</xdr:col>
      <xdr:colOff>114300</xdr:colOff>
      <xdr:row>63</xdr:row>
      <xdr:rowOff>32741</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73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81018</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71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109068</xdr:rowOff>
    </xdr:from>
    <xdr:to>
      <xdr:col>112</xdr:col>
      <xdr:colOff>38100</xdr:colOff>
      <xdr:row>63</xdr:row>
      <xdr:rowOff>39218</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7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153391</xdr:rowOff>
    </xdr:from>
    <xdr:to>
      <xdr:col>116</xdr:col>
      <xdr:colOff>63500</xdr:colOff>
      <xdr:row>62</xdr:row>
      <xdr:rowOff>159868</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783291"/>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119888</xdr:rowOff>
    </xdr:from>
    <xdr:to>
      <xdr:col>107</xdr:col>
      <xdr:colOff>101600</xdr:colOff>
      <xdr:row>63</xdr:row>
      <xdr:rowOff>50038</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159868</xdr:rowOff>
    </xdr:from>
    <xdr:to>
      <xdr:col>111</xdr:col>
      <xdr:colOff>177800</xdr:colOff>
      <xdr:row>62</xdr:row>
      <xdr:rowOff>170688</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789768"/>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126212</xdr:rowOff>
    </xdr:from>
    <xdr:to>
      <xdr:col>102</xdr:col>
      <xdr:colOff>165100</xdr:colOff>
      <xdr:row>63</xdr:row>
      <xdr:rowOff>56362</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170688</xdr:rowOff>
    </xdr:from>
    <xdr:to>
      <xdr:col>107</xdr:col>
      <xdr:colOff>50800</xdr:colOff>
      <xdr:row>63</xdr:row>
      <xdr:rowOff>5562</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80058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133528</xdr:rowOff>
    </xdr:from>
    <xdr:to>
      <xdr:col>98</xdr:col>
      <xdr:colOff>38100</xdr:colOff>
      <xdr:row>63</xdr:row>
      <xdr:rowOff>63678</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7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5562</xdr:rowOff>
    </xdr:from>
    <xdr:to>
      <xdr:col>102</xdr:col>
      <xdr:colOff>114300</xdr:colOff>
      <xdr:row>63</xdr:row>
      <xdr:rowOff>12878</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80691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30345</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83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41165</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47489</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84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54805</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類似団体と比較して有形固定資産減価償却率が高くなっている施設は、道路、保育所、学校施設、公営住宅となっており、中でも最も高いのは公営住宅の７</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．８％である。公営住宅については、前年度比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の増加となっており資産の償却が進んだことにより増加した。平成２９年度に策定した舗装修繕計画（個別施設計画）に基づき順次老朽化対策を行い、長寿命化に努める。今後、令和２年度に策定した個別施設計画に基づき、村施設の建替、集約化、長寿命化、除却等の検討を進め、適正化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158223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27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61</xdr:row>
      <xdr:rowOff>14696</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40783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120831</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36701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80010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3359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14696</xdr:rowOff>
    </xdr:from>
    <xdr:to>
      <xdr:col>10</xdr:col>
      <xdr:colOff>114300</xdr:colOff>
      <xdr:row>60</xdr:row>
      <xdr:rowOff>48985</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3016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115697</xdr:rowOff>
    </xdr:from>
    <xdr:to>
      <xdr:col>55</xdr:col>
      <xdr:colOff>50800</xdr:colOff>
      <xdr:row>59</xdr:row>
      <xdr:rowOff>45847</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0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138574</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99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138557</xdr:rowOff>
    </xdr:from>
    <xdr:to>
      <xdr:col>50</xdr:col>
      <xdr:colOff>165100</xdr:colOff>
      <xdr:row>59</xdr:row>
      <xdr:rowOff>68707</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0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166497</xdr:rowOff>
    </xdr:from>
    <xdr:to>
      <xdr:col>55</xdr:col>
      <xdr:colOff>0</xdr:colOff>
      <xdr:row>59</xdr:row>
      <xdr:rowOff>17907</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11059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5207</xdr:rowOff>
    </xdr:from>
    <xdr:to>
      <xdr:col>46</xdr:col>
      <xdr:colOff>38100</xdr:colOff>
      <xdr:row>59</xdr:row>
      <xdr:rowOff>106807</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1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17907</xdr:rowOff>
    </xdr:from>
    <xdr:to>
      <xdr:col>50</xdr:col>
      <xdr:colOff>114300</xdr:colOff>
      <xdr:row>59</xdr:row>
      <xdr:rowOff>56007</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13345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27686</xdr:rowOff>
    </xdr:from>
    <xdr:to>
      <xdr:col>41</xdr:col>
      <xdr:colOff>101600</xdr:colOff>
      <xdr:row>59</xdr:row>
      <xdr:rowOff>129286</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1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56007</xdr:rowOff>
    </xdr:from>
    <xdr:to>
      <xdr:col>45</xdr:col>
      <xdr:colOff>177800</xdr:colOff>
      <xdr:row>59</xdr:row>
      <xdr:rowOff>78486</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17155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53594</xdr:rowOff>
    </xdr:from>
    <xdr:to>
      <xdr:col>36</xdr:col>
      <xdr:colOff>165100</xdr:colOff>
      <xdr:row>59</xdr:row>
      <xdr:rowOff>155194</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1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78486</xdr:rowOff>
    </xdr:from>
    <xdr:to>
      <xdr:col>41</xdr:col>
      <xdr:colOff>50800</xdr:colOff>
      <xdr:row>59</xdr:row>
      <xdr:rowOff>104394</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19403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85234</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98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123334</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98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145813</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991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271</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00000000-0008-0000-0F00-0000CD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00000000-0008-0000-0F00-0000CF00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00000000-0008-0000-0F00-0000D100000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00000000-0008-0000-0F00-0000D3000000}"/>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4" name="フローチャート: 判断 213">
          <a:extLst>
            <a:ext uri="{FF2B5EF4-FFF2-40B4-BE49-F238E27FC236}">
              <a16:creationId xmlns:a16="http://schemas.microsoft.com/office/drawing/2014/main" id="{00000000-0008-0000-0F00-0000D6000000}"/>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5" name="フローチャート: 判断 214">
          <a:extLst>
            <a:ext uri="{FF2B5EF4-FFF2-40B4-BE49-F238E27FC236}">
              <a16:creationId xmlns:a16="http://schemas.microsoft.com/office/drawing/2014/main" id="{00000000-0008-0000-0F00-0000D7000000}"/>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6" name="フローチャート: 判断 215">
          <a:extLst>
            <a:ext uri="{FF2B5EF4-FFF2-40B4-BE49-F238E27FC236}">
              <a16:creationId xmlns:a16="http://schemas.microsoft.com/office/drawing/2014/main" id="{00000000-0008-0000-0F00-0000D800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121738</xdr:rowOff>
    </xdr:from>
    <xdr:to>
      <xdr:col>24</xdr:col>
      <xdr:colOff>114300</xdr:colOff>
      <xdr:row>106</xdr:row>
      <xdr:rowOff>51888</xdr:rowOff>
    </xdr:to>
    <xdr:sp macro="" textlink="">
      <xdr:nvSpPr>
        <xdr:cNvPr id="222" name="楕円 221">
          <a:extLst>
            <a:ext uri="{FF2B5EF4-FFF2-40B4-BE49-F238E27FC236}">
              <a16:creationId xmlns:a16="http://schemas.microsoft.com/office/drawing/2014/main" id="{00000000-0008-0000-0F00-0000DE000000}"/>
            </a:ext>
          </a:extLst>
        </xdr:cNvPr>
        <xdr:cNvSpPr/>
      </xdr:nvSpPr>
      <xdr:spPr>
        <a:xfrm>
          <a:off x="4584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100165</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00000000-0008-0000-0F00-0000DF000000}"/>
            </a:ext>
          </a:extLst>
        </xdr:cNvPr>
        <xdr:cNvSpPr txBox="1"/>
      </xdr:nvSpPr>
      <xdr:spPr>
        <a:xfrm>
          <a:off x="4673600"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85816</xdr:rowOff>
    </xdr:from>
    <xdr:to>
      <xdr:col>20</xdr:col>
      <xdr:colOff>38100</xdr:colOff>
      <xdr:row>106</xdr:row>
      <xdr:rowOff>15966</xdr:rowOff>
    </xdr:to>
    <xdr:sp macro="" textlink="">
      <xdr:nvSpPr>
        <xdr:cNvPr id="224" name="楕円 223">
          <a:extLst>
            <a:ext uri="{FF2B5EF4-FFF2-40B4-BE49-F238E27FC236}">
              <a16:creationId xmlns:a16="http://schemas.microsoft.com/office/drawing/2014/main" id="{00000000-0008-0000-0F00-0000E0000000}"/>
            </a:ext>
          </a:extLst>
        </xdr:cNvPr>
        <xdr:cNvSpPr/>
      </xdr:nvSpPr>
      <xdr:spPr>
        <a:xfrm>
          <a:off x="3746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136616</xdr:rowOff>
    </xdr:from>
    <xdr:to>
      <xdr:col>24</xdr:col>
      <xdr:colOff>63500</xdr:colOff>
      <xdr:row>106</xdr:row>
      <xdr:rowOff>1088</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3797300" y="181388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49893</xdr:rowOff>
    </xdr:from>
    <xdr:to>
      <xdr:col>15</xdr:col>
      <xdr:colOff>101600</xdr:colOff>
      <xdr:row>105</xdr:row>
      <xdr:rowOff>151493</xdr:rowOff>
    </xdr:to>
    <xdr:sp macro="" textlink="">
      <xdr:nvSpPr>
        <xdr:cNvPr id="226" name="楕円 225">
          <a:extLst>
            <a:ext uri="{FF2B5EF4-FFF2-40B4-BE49-F238E27FC236}">
              <a16:creationId xmlns:a16="http://schemas.microsoft.com/office/drawing/2014/main" id="{00000000-0008-0000-0F00-0000E2000000}"/>
            </a:ext>
          </a:extLst>
        </xdr:cNvPr>
        <xdr:cNvSpPr/>
      </xdr:nvSpPr>
      <xdr:spPr>
        <a:xfrm>
          <a:off x="2857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136616</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2908300" y="181029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228" name="楕円 227">
          <a:extLst>
            <a:ext uri="{FF2B5EF4-FFF2-40B4-BE49-F238E27FC236}">
              <a16:creationId xmlns:a16="http://schemas.microsoft.com/office/drawing/2014/main" id="{00000000-0008-0000-0F00-0000E4000000}"/>
            </a:ext>
          </a:extLst>
        </xdr:cNvPr>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105</xdr:row>
      <xdr:rowOff>100693</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2019300" y="1806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51526</xdr:rowOff>
    </xdr:from>
    <xdr:to>
      <xdr:col>6</xdr:col>
      <xdr:colOff>38100</xdr:colOff>
      <xdr:row>105</xdr:row>
      <xdr:rowOff>153126</xdr:rowOff>
    </xdr:to>
    <xdr:sp macro="" textlink="">
      <xdr:nvSpPr>
        <xdr:cNvPr id="230" name="楕円 229">
          <a:extLst>
            <a:ext uri="{FF2B5EF4-FFF2-40B4-BE49-F238E27FC236}">
              <a16:creationId xmlns:a16="http://schemas.microsoft.com/office/drawing/2014/main" id="{00000000-0008-0000-0F00-0000E6000000}"/>
            </a:ext>
          </a:extLst>
        </xdr:cNvPr>
        <xdr:cNvSpPr/>
      </xdr:nvSpPr>
      <xdr:spPr>
        <a:xfrm>
          <a:off x="1079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105</xdr:row>
      <xdr:rowOff>102326</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130300" y="180670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2" name="n_1aveValue【市民会館】&#10;有形固定資産減価償却率">
          <a:extLst>
            <a:ext uri="{FF2B5EF4-FFF2-40B4-BE49-F238E27FC236}">
              <a16:creationId xmlns:a16="http://schemas.microsoft.com/office/drawing/2014/main" id="{00000000-0008-0000-0F00-0000E8000000}"/>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3" name="n_2aveValue【市民会館】&#10;有形固定資産減価償却率">
          <a:extLst>
            <a:ext uri="{FF2B5EF4-FFF2-40B4-BE49-F238E27FC236}">
              <a16:creationId xmlns:a16="http://schemas.microsoft.com/office/drawing/2014/main" id="{00000000-0008-0000-0F00-0000E9000000}"/>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4" name="n_3aveValue【市民会館】&#10;有形固定資産減価償却率">
          <a:extLst>
            <a:ext uri="{FF2B5EF4-FFF2-40B4-BE49-F238E27FC236}">
              <a16:creationId xmlns:a16="http://schemas.microsoft.com/office/drawing/2014/main" id="{00000000-0008-0000-0F00-0000EA000000}"/>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5" name="n_4aveValue【市民会館】&#10;有形固定資産減価償却率">
          <a:extLst>
            <a:ext uri="{FF2B5EF4-FFF2-40B4-BE49-F238E27FC236}">
              <a16:creationId xmlns:a16="http://schemas.microsoft.com/office/drawing/2014/main" id="{00000000-0008-0000-0F00-0000EB00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7093</xdr:rowOff>
    </xdr:from>
    <xdr:ext cx="405111" cy="259045"/>
    <xdr:sp macro="" textlink="">
      <xdr:nvSpPr>
        <xdr:cNvPr id="236" name="n_1mainValue【市民会館】&#10;有形固定資産減価償却率">
          <a:extLst>
            <a:ext uri="{FF2B5EF4-FFF2-40B4-BE49-F238E27FC236}">
              <a16:creationId xmlns:a16="http://schemas.microsoft.com/office/drawing/2014/main" id="{00000000-0008-0000-0F00-0000EC00000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237" name="n_2mainValue【市民会館】&#10;有形固定資産減価償却率">
          <a:extLst>
            <a:ext uri="{FF2B5EF4-FFF2-40B4-BE49-F238E27FC236}">
              <a16:creationId xmlns:a16="http://schemas.microsoft.com/office/drawing/2014/main" id="{00000000-0008-0000-0F00-0000ED000000}"/>
            </a:ext>
          </a:extLst>
        </xdr:cNvPr>
        <xdr:cNvSpPr txBox="1"/>
      </xdr:nvSpPr>
      <xdr:spPr>
        <a:xfrm>
          <a:off x="2705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238" name="n_3mainValue【市民会館】&#10;有形固定資産減価償却率">
          <a:extLst>
            <a:ext uri="{FF2B5EF4-FFF2-40B4-BE49-F238E27FC236}">
              <a16:creationId xmlns:a16="http://schemas.microsoft.com/office/drawing/2014/main" id="{00000000-0008-0000-0F00-0000EE000000}"/>
            </a:ext>
          </a:extLst>
        </xdr:cNvPr>
        <xdr:cNvSpPr txBox="1"/>
      </xdr:nvSpPr>
      <xdr:spPr>
        <a:xfrm>
          <a:off x="1816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144253</xdr:rowOff>
    </xdr:from>
    <xdr:ext cx="405111" cy="259045"/>
    <xdr:sp macro="" textlink="">
      <xdr:nvSpPr>
        <xdr:cNvPr id="239" name="n_4mainValue【市民会館】&#10;有形固定資産減価償却率">
          <a:extLst>
            <a:ext uri="{FF2B5EF4-FFF2-40B4-BE49-F238E27FC236}">
              <a16:creationId xmlns:a16="http://schemas.microsoft.com/office/drawing/2014/main" id="{00000000-0008-0000-0F00-0000EF000000}"/>
            </a:ext>
          </a:extLst>
        </xdr:cNvPr>
        <xdr:cNvSpPr txBox="1"/>
      </xdr:nvSpPr>
      <xdr:spPr>
        <a:xfrm>
          <a:off x="927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00000000-0008-0000-0F00-00000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4" name="【市民会館】&#10;一人当たり面積最小値テキスト">
          <a:extLst>
            <a:ext uri="{FF2B5EF4-FFF2-40B4-BE49-F238E27FC236}">
              <a16:creationId xmlns:a16="http://schemas.microsoft.com/office/drawing/2014/main" id="{00000000-0008-0000-0F00-000008010000}"/>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6" name="【市民会館】&#10;一人当たり面積最大値テキスト">
          <a:extLst>
            <a:ext uri="{FF2B5EF4-FFF2-40B4-BE49-F238E27FC236}">
              <a16:creationId xmlns:a16="http://schemas.microsoft.com/office/drawing/2014/main" id="{00000000-0008-0000-0F00-00000A010000}"/>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268" name="【市民会館】&#10;一人当たり面積平均値テキスト">
          <a:extLst>
            <a:ext uri="{FF2B5EF4-FFF2-40B4-BE49-F238E27FC236}">
              <a16:creationId xmlns:a16="http://schemas.microsoft.com/office/drawing/2014/main" id="{00000000-0008-0000-0F00-00000C010000}"/>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70" name="フローチャート: 判断 269">
          <a:extLst>
            <a:ext uri="{FF2B5EF4-FFF2-40B4-BE49-F238E27FC236}">
              <a16:creationId xmlns:a16="http://schemas.microsoft.com/office/drawing/2014/main" id="{00000000-0008-0000-0F00-00000E01000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71" name="フローチャート: 判断 270">
          <a:extLst>
            <a:ext uri="{FF2B5EF4-FFF2-40B4-BE49-F238E27FC236}">
              <a16:creationId xmlns:a16="http://schemas.microsoft.com/office/drawing/2014/main" id="{00000000-0008-0000-0F00-00000F01000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2" name="フローチャート: 判断 271">
          <a:extLst>
            <a:ext uri="{FF2B5EF4-FFF2-40B4-BE49-F238E27FC236}">
              <a16:creationId xmlns:a16="http://schemas.microsoft.com/office/drawing/2014/main" id="{00000000-0008-0000-0F00-000010010000}"/>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3" name="フローチャート: 判断 272">
          <a:extLst>
            <a:ext uri="{FF2B5EF4-FFF2-40B4-BE49-F238E27FC236}">
              <a16:creationId xmlns:a16="http://schemas.microsoft.com/office/drawing/2014/main" id="{00000000-0008-0000-0F00-000011010000}"/>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42545</xdr:rowOff>
    </xdr:from>
    <xdr:to>
      <xdr:col>55</xdr:col>
      <xdr:colOff>50800</xdr:colOff>
      <xdr:row>107</xdr:row>
      <xdr:rowOff>144145</xdr:rowOff>
    </xdr:to>
    <xdr:sp macro="" textlink="">
      <xdr:nvSpPr>
        <xdr:cNvPr id="279" name="楕円 278">
          <a:extLst>
            <a:ext uri="{FF2B5EF4-FFF2-40B4-BE49-F238E27FC236}">
              <a16:creationId xmlns:a16="http://schemas.microsoft.com/office/drawing/2014/main" id="{00000000-0008-0000-0F00-000017010000}"/>
            </a:ext>
          </a:extLst>
        </xdr:cNvPr>
        <xdr:cNvSpPr/>
      </xdr:nvSpPr>
      <xdr:spPr>
        <a:xfrm>
          <a:off x="10426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20972</xdr:rowOff>
    </xdr:from>
    <xdr:ext cx="469744" cy="259045"/>
    <xdr:sp macro="" textlink="">
      <xdr:nvSpPr>
        <xdr:cNvPr id="280" name="【市民会館】&#10;一人当たり面積該当値テキスト">
          <a:extLst>
            <a:ext uri="{FF2B5EF4-FFF2-40B4-BE49-F238E27FC236}">
              <a16:creationId xmlns:a16="http://schemas.microsoft.com/office/drawing/2014/main" id="{00000000-0008-0000-0F00-000018010000}"/>
            </a:ext>
          </a:extLst>
        </xdr:cNvPr>
        <xdr:cNvSpPr txBox="1"/>
      </xdr:nvSpPr>
      <xdr:spPr>
        <a:xfrm>
          <a:off x="10515600"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47879</xdr:rowOff>
    </xdr:from>
    <xdr:to>
      <xdr:col>50</xdr:col>
      <xdr:colOff>165100</xdr:colOff>
      <xdr:row>107</xdr:row>
      <xdr:rowOff>149479</xdr:rowOff>
    </xdr:to>
    <xdr:sp macro="" textlink="">
      <xdr:nvSpPr>
        <xdr:cNvPr id="281" name="楕円 280">
          <a:extLst>
            <a:ext uri="{FF2B5EF4-FFF2-40B4-BE49-F238E27FC236}">
              <a16:creationId xmlns:a16="http://schemas.microsoft.com/office/drawing/2014/main" id="{00000000-0008-0000-0F00-000019010000}"/>
            </a:ext>
          </a:extLst>
        </xdr:cNvPr>
        <xdr:cNvSpPr/>
      </xdr:nvSpPr>
      <xdr:spPr>
        <a:xfrm>
          <a:off x="9588500" y="183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93345</xdr:rowOff>
    </xdr:from>
    <xdr:to>
      <xdr:col>55</xdr:col>
      <xdr:colOff>0</xdr:colOff>
      <xdr:row>107</xdr:row>
      <xdr:rowOff>98679</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9639300" y="1843849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57404</xdr:rowOff>
    </xdr:from>
    <xdr:to>
      <xdr:col>46</xdr:col>
      <xdr:colOff>38100</xdr:colOff>
      <xdr:row>107</xdr:row>
      <xdr:rowOff>159004</xdr:rowOff>
    </xdr:to>
    <xdr:sp macro="" textlink="">
      <xdr:nvSpPr>
        <xdr:cNvPr id="283" name="楕円 282">
          <a:extLst>
            <a:ext uri="{FF2B5EF4-FFF2-40B4-BE49-F238E27FC236}">
              <a16:creationId xmlns:a16="http://schemas.microsoft.com/office/drawing/2014/main" id="{00000000-0008-0000-0F00-00001B010000}"/>
            </a:ext>
          </a:extLst>
        </xdr:cNvPr>
        <xdr:cNvSpPr/>
      </xdr:nvSpPr>
      <xdr:spPr>
        <a:xfrm>
          <a:off x="8699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98679</xdr:rowOff>
    </xdr:from>
    <xdr:to>
      <xdr:col>50</xdr:col>
      <xdr:colOff>114300</xdr:colOff>
      <xdr:row>107</xdr:row>
      <xdr:rowOff>108204</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8750300" y="184438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62737</xdr:rowOff>
    </xdr:from>
    <xdr:to>
      <xdr:col>41</xdr:col>
      <xdr:colOff>101600</xdr:colOff>
      <xdr:row>107</xdr:row>
      <xdr:rowOff>164337</xdr:rowOff>
    </xdr:to>
    <xdr:sp macro="" textlink="">
      <xdr:nvSpPr>
        <xdr:cNvPr id="285" name="楕円 284">
          <a:extLst>
            <a:ext uri="{FF2B5EF4-FFF2-40B4-BE49-F238E27FC236}">
              <a16:creationId xmlns:a16="http://schemas.microsoft.com/office/drawing/2014/main" id="{00000000-0008-0000-0F00-00001D010000}"/>
            </a:ext>
          </a:extLst>
        </xdr:cNvPr>
        <xdr:cNvSpPr/>
      </xdr:nvSpPr>
      <xdr:spPr>
        <a:xfrm>
          <a:off x="7810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108204</xdr:rowOff>
    </xdr:from>
    <xdr:to>
      <xdr:col>45</xdr:col>
      <xdr:colOff>177800</xdr:colOff>
      <xdr:row>107</xdr:row>
      <xdr:rowOff>113537</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7861300" y="1845335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69214</xdr:rowOff>
    </xdr:from>
    <xdr:to>
      <xdr:col>36</xdr:col>
      <xdr:colOff>165100</xdr:colOff>
      <xdr:row>107</xdr:row>
      <xdr:rowOff>170814</xdr:rowOff>
    </xdr:to>
    <xdr:sp macro="" textlink="">
      <xdr:nvSpPr>
        <xdr:cNvPr id="287" name="楕円 286">
          <a:extLst>
            <a:ext uri="{FF2B5EF4-FFF2-40B4-BE49-F238E27FC236}">
              <a16:creationId xmlns:a16="http://schemas.microsoft.com/office/drawing/2014/main" id="{00000000-0008-0000-0F00-00001F010000}"/>
            </a:ext>
          </a:extLst>
        </xdr:cNvPr>
        <xdr:cNvSpPr/>
      </xdr:nvSpPr>
      <xdr:spPr>
        <a:xfrm>
          <a:off x="6921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113537</xdr:rowOff>
    </xdr:from>
    <xdr:to>
      <xdr:col>41</xdr:col>
      <xdr:colOff>50800</xdr:colOff>
      <xdr:row>107</xdr:row>
      <xdr:rowOff>120014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6972300" y="184586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289" name="n_1aveValue【市民会館】&#10;一人当たり面積">
          <a:extLst>
            <a:ext uri="{FF2B5EF4-FFF2-40B4-BE49-F238E27FC236}">
              <a16:creationId xmlns:a16="http://schemas.microsoft.com/office/drawing/2014/main" id="{00000000-0008-0000-0F00-000021010000}"/>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290" name="n_2aveValue【市民会館】&#10;一人当たり面積">
          <a:extLst>
            <a:ext uri="{FF2B5EF4-FFF2-40B4-BE49-F238E27FC236}">
              <a16:creationId xmlns:a16="http://schemas.microsoft.com/office/drawing/2014/main" id="{00000000-0008-0000-0F00-000022010000}"/>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91" name="n_3aveValue【市民会館】&#10;一人当たり面積">
          <a:extLst>
            <a:ext uri="{FF2B5EF4-FFF2-40B4-BE49-F238E27FC236}">
              <a16:creationId xmlns:a16="http://schemas.microsoft.com/office/drawing/2014/main" id="{00000000-0008-0000-0F00-000023010000}"/>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92" name="n_4aveValue【市民会館】&#10;一人当たり面積">
          <a:extLst>
            <a:ext uri="{FF2B5EF4-FFF2-40B4-BE49-F238E27FC236}">
              <a16:creationId xmlns:a16="http://schemas.microsoft.com/office/drawing/2014/main" id="{00000000-0008-0000-0F00-000024010000}"/>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140606</xdr:rowOff>
    </xdr:from>
    <xdr:ext cx="469744" cy="259045"/>
    <xdr:sp macro="" textlink="">
      <xdr:nvSpPr>
        <xdr:cNvPr id="293" name="n_1mainValue【市民会館】&#10;一人当たり面積">
          <a:extLst>
            <a:ext uri="{FF2B5EF4-FFF2-40B4-BE49-F238E27FC236}">
              <a16:creationId xmlns:a16="http://schemas.microsoft.com/office/drawing/2014/main" id="{00000000-0008-0000-0F00-000025010000}"/>
            </a:ext>
          </a:extLst>
        </xdr:cNvPr>
        <xdr:cNvSpPr txBox="1"/>
      </xdr:nvSpPr>
      <xdr:spPr>
        <a:xfrm>
          <a:off x="9391727" y="1848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150131</xdr:rowOff>
    </xdr:from>
    <xdr:ext cx="469744" cy="259045"/>
    <xdr:sp macro="" textlink="">
      <xdr:nvSpPr>
        <xdr:cNvPr id="294" name="n_2mainValue【市民会館】&#10;一人当たり面積">
          <a:extLst>
            <a:ext uri="{FF2B5EF4-FFF2-40B4-BE49-F238E27FC236}">
              <a16:creationId xmlns:a16="http://schemas.microsoft.com/office/drawing/2014/main" id="{00000000-0008-0000-0F00-000026010000}"/>
            </a:ext>
          </a:extLst>
        </xdr:cNvPr>
        <xdr:cNvSpPr txBox="1"/>
      </xdr:nvSpPr>
      <xdr:spPr>
        <a:xfrm>
          <a:off x="8515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155464</xdr:rowOff>
    </xdr:from>
    <xdr:ext cx="469744" cy="259045"/>
    <xdr:sp macro="" textlink="">
      <xdr:nvSpPr>
        <xdr:cNvPr id="295" name="n_3mainValue【市民会館】&#10;一人当たり面積">
          <a:extLst>
            <a:ext uri="{FF2B5EF4-FFF2-40B4-BE49-F238E27FC236}">
              <a16:creationId xmlns:a16="http://schemas.microsoft.com/office/drawing/2014/main" id="{00000000-0008-0000-0F00-000027010000}"/>
            </a:ext>
          </a:extLst>
        </xdr:cNvPr>
        <xdr:cNvSpPr txBox="1"/>
      </xdr:nvSpPr>
      <xdr:spPr>
        <a:xfrm>
          <a:off x="76264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161941</xdr:rowOff>
    </xdr:from>
    <xdr:ext cx="469744" cy="259045"/>
    <xdr:sp macro="" textlink="">
      <xdr:nvSpPr>
        <xdr:cNvPr id="296" name="n_4mainValue【市民会館】&#10;一人当たり面積">
          <a:extLst>
            <a:ext uri="{FF2B5EF4-FFF2-40B4-BE49-F238E27FC236}">
              <a16:creationId xmlns:a16="http://schemas.microsoft.com/office/drawing/2014/main" id="{00000000-0008-0000-0F00-000028010000}"/>
            </a:ext>
          </a:extLst>
        </xdr:cNvPr>
        <xdr:cNvSpPr txBox="1"/>
      </xdr:nvSpPr>
      <xdr:spPr>
        <a:xfrm>
          <a:off x="6737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a:extLst>
            <a:ext uri="{FF2B5EF4-FFF2-40B4-BE49-F238E27FC236}">
              <a16:creationId xmlns:a16="http://schemas.microsoft.com/office/drawing/2014/main" id="{00000000-0008-0000-0F00-00005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9" name="【保健センター・保健所】&#10;有形固定資産減価償却率最小値テキスト">
          <a:extLst>
            <a:ext uri="{FF2B5EF4-FFF2-40B4-BE49-F238E27FC236}">
              <a16:creationId xmlns:a16="http://schemas.microsoft.com/office/drawing/2014/main" id="{00000000-0008-0000-0F00-000053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41" name="【保健センター・保健所】&#10;有形固定資産減価償却率最大値テキスト">
          <a:extLst>
            <a:ext uri="{FF2B5EF4-FFF2-40B4-BE49-F238E27FC236}">
              <a16:creationId xmlns:a16="http://schemas.microsoft.com/office/drawing/2014/main" id="{00000000-0008-0000-0F00-00005501000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343" name="【保健センター・保健所】&#10;有形固定資産減価償却率平均値テキスト">
          <a:extLst>
            <a:ext uri="{FF2B5EF4-FFF2-40B4-BE49-F238E27FC236}">
              <a16:creationId xmlns:a16="http://schemas.microsoft.com/office/drawing/2014/main" id="{00000000-0008-0000-0F00-000057010000}"/>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355" name="【保健センター・保健所】&#10;有形固定資産減価償却率該当値テキスト">
          <a:extLst>
            <a:ext uri="{FF2B5EF4-FFF2-40B4-BE49-F238E27FC236}">
              <a16:creationId xmlns:a16="http://schemas.microsoft.com/office/drawing/2014/main" id="{00000000-0008-0000-0F00-000063010000}"/>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62</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5481300" y="10580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22678</xdr:rowOff>
    </xdr:from>
    <xdr:to>
      <xdr:col>76</xdr:col>
      <xdr:colOff>165100</xdr:colOff>
      <xdr:row>61</xdr:row>
      <xdr:rowOff>124278</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4541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73478</xdr:rowOff>
    </xdr:from>
    <xdr:to>
      <xdr:col>81</xdr:col>
      <xdr:colOff>50800</xdr:colOff>
      <xdr:row>61</xdr:row>
      <xdr:rowOff>122465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4592300" y="10531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73478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3703300" y="10482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96157</xdr:rowOff>
    </xdr:from>
    <xdr:to>
      <xdr:col>67</xdr:col>
      <xdr:colOff>101600</xdr:colOff>
      <xdr:row>61</xdr:row>
      <xdr:rowOff>26307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276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146957</xdr:rowOff>
    </xdr:from>
    <xdr:to>
      <xdr:col>71</xdr:col>
      <xdr:colOff>177800</xdr:colOff>
      <xdr:row>61</xdr:row>
      <xdr:rowOff>24493</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2814300" y="10433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364" name="n_1aveValue【保健センター・保健所】&#10;有形固定資産減価償却率">
          <a:extLst>
            <a:ext uri="{FF2B5EF4-FFF2-40B4-BE49-F238E27FC236}">
              <a16:creationId xmlns:a16="http://schemas.microsoft.com/office/drawing/2014/main" id="{00000000-0008-0000-0F00-00006C010000}"/>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365" name="n_2aveValue【保健センター・保健所】&#10;有形固定資産減価償却率">
          <a:extLst>
            <a:ext uri="{FF2B5EF4-FFF2-40B4-BE49-F238E27FC236}">
              <a16:creationId xmlns:a16="http://schemas.microsoft.com/office/drawing/2014/main" id="{00000000-0008-0000-0F00-00006D01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366" name="n_3ave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367" name="n_4ave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368" name="n_1mainValue【保健センター・保健所】&#10;有形固定資産減価償却率">
          <a:extLst>
            <a:ext uri="{FF2B5EF4-FFF2-40B4-BE49-F238E27FC236}">
              <a16:creationId xmlns:a16="http://schemas.microsoft.com/office/drawing/2014/main" id="{00000000-0008-0000-0F00-000070010000}"/>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115405</xdr:rowOff>
    </xdr:from>
    <xdr:ext cx="405111" cy="259045"/>
    <xdr:sp macro="" textlink="">
      <xdr:nvSpPr>
        <xdr:cNvPr id="369" name="n_2mainValue【保健センター・保健所】&#10;有形固定資産減価償却率">
          <a:extLst>
            <a:ext uri="{FF2B5EF4-FFF2-40B4-BE49-F238E27FC236}">
              <a16:creationId xmlns:a16="http://schemas.microsoft.com/office/drawing/2014/main" id="{00000000-0008-0000-0F00-000071010000}"/>
            </a:ext>
          </a:extLst>
        </xdr:cNvPr>
        <xdr:cNvSpPr txBox="1"/>
      </xdr:nvSpPr>
      <xdr:spPr>
        <a:xfrm>
          <a:off x="14389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370" name="n_3mainValue【保健センター・保健所】&#10;有形固定資産減価償却率">
          <a:extLst>
            <a:ext uri="{FF2B5EF4-FFF2-40B4-BE49-F238E27FC236}">
              <a16:creationId xmlns:a16="http://schemas.microsoft.com/office/drawing/2014/main" id="{00000000-0008-0000-0F00-000072010000}"/>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17434</xdr:rowOff>
    </xdr:from>
    <xdr:ext cx="405111" cy="259045"/>
    <xdr:sp macro="" textlink="">
      <xdr:nvSpPr>
        <xdr:cNvPr id="371" name="n_4mainValue【保健センター・保健所】&#10;有形固定資産減価償却率">
          <a:extLst>
            <a:ext uri="{FF2B5EF4-FFF2-40B4-BE49-F238E27FC236}">
              <a16:creationId xmlns:a16="http://schemas.microsoft.com/office/drawing/2014/main" id="{00000000-0008-0000-0F00-000073010000}"/>
            </a:ext>
          </a:extLst>
        </xdr:cNvPr>
        <xdr:cNvSpPr txBox="1"/>
      </xdr:nvSpPr>
      <xdr:spPr>
        <a:xfrm>
          <a:off x="12611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00000000-0008-0000-0F00-00008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00000000-0008-0000-0F00-00008A010000}"/>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00000000-0008-0000-0F00-00008C01000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00000000-0008-0000-0F00-00008E010000}"/>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134138</xdr:rowOff>
    </xdr:from>
    <xdr:to>
      <xdr:col>116</xdr:col>
      <xdr:colOff>114300</xdr:colOff>
      <xdr:row>63</xdr:row>
      <xdr:rowOff>64288</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22110700" y="107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157015</xdr:rowOff>
    </xdr:from>
    <xdr:ext cx="469744" cy="259045"/>
    <xdr:sp macro="" textlink="">
      <xdr:nvSpPr>
        <xdr:cNvPr id="410" name="【保健センター・保健所】&#10;一人当たり面積該当値テキスト">
          <a:extLst>
            <a:ext uri="{FF2B5EF4-FFF2-40B4-BE49-F238E27FC236}">
              <a16:creationId xmlns:a16="http://schemas.microsoft.com/office/drawing/2014/main" id="{00000000-0008-0000-0F00-00009A010000}"/>
            </a:ext>
          </a:extLst>
        </xdr:cNvPr>
        <xdr:cNvSpPr txBox="1"/>
      </xdr:nvSpPr>
      <xdr:spPr>
        <a:xfrm>
          <a:off x="22199600" y="106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138023</xdr:rowOff>
    </xdr:from>
    <xdr:to>
      <xdr:col>112</xdr:col>
      <xdr:colOff>38100</xdr:colOff>
      <xdr:row>63</xdr:row>
      <xdr:rowOff>68173</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21272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13488</xdr:rowOff>
    </xdr:from>
    <xdr:to>
      <xdr:col>116</xdr:col>
      <xdr:colOff>63500</xdr:colOff>
      <xdr:row>63</xdr:row>
      <xdr:rowOff>17373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21323300" y="10814838"/>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144425</xdr:rowOff>
    </xdr:from>
    <xdr:to>
      <xdr:col>107</xdr:col>
      <xdr:colOff>101600</xdr:colOff>
      <xdr:row>63</xdr:row>
      <xdr:rowOff>74575</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20383500" y="107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17373</xdr:rowOff>
    </xdr:from>
    <xdr:to>
      <xdr:col>111</xdr:col>
      <xdr:colOff>177800</xdr:colOff>
      <xdr:row>63</xdr:row>
      <xdr:rowOff>23775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20434300" y="10818723"/>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148310</xdr:rowOff>
    </xdr:from>
    <xdr:to>
      <xdr:col>102</xdr:col>
      <xdr:colOff>165100</xdr:colOff>
      <xdr:row>63</xdr:row>
      <xdr:rowOff>78460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9494500" y="107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23775</xdr:rowOff>
    </xdr:from>
    <xdr:to>
      <xdr:col>107</xdr:col>
      <xdr:colOff>50800</xdr:colOff>
      <xdr:row>63</xdr:row>
      <xdr:rowOff>27660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9545300" y="1082512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152654</xdr:rowOff>
    </xdr:from>
    <xdr:to>
      <xdr:col>98</xdr:col>
      <xdr:colOff>38100</xdr:colOff>
      <xdr:row>63</xdr:row>
      <xdr:rowOff>82804</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18605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27660</xdr:rowOff>
    </xdr:from>
    <xdr:to>
      <xdr:col>102</xdr:col>
      <xdr:colOff>114300</xdr:colOff>
      <xdr:row>63</xdr:row>
      <xdr:rowOff>32004</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8656300" y="1082901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419" name="n_1aveValue【保健センター・保健所】&#10;一人当たり面積">
          <a:extLst>
            <a:ext uri="{FF2B5EF4-FFF2-40B4-BE49-F238E27FC236}">
              <a16:creationId xmlns:a16="http://schemas.microsoft.com/office/drawing/2014/main" id="{00000000-0008-0000-0F00-0000A3010000}"/>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420" name="n_2aveValue【保健センター・保健所】&#10;一人当たり面積">
          <a:extLst>
            <a:ext uri="{FF2B5EF4-FFF2-40B4-BE49-F238E27FC236}">
              <a16:creationId xmlns:a16="http://schemas.microsoft.com/office/drawing/2014/main" id="{00000000-0008-0000-0F00-0000A4010000}"/>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421" name="n_3aveValue【保健センター・保健所】&#10;一人当たり面積">
          <a:extLst>
            <a:ext uri="{FF2B5EF4-FFF2-40B4-BE49-F238E27FC236}">
              <a16:creationId xmlns:a16="http://schemas.microsoft.com/office/drawing/2014/main" id="{00000000-0008-0000-0F00-0000A5010000}"/>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422" name="n_4aveValue【保健センター・保健所】&#10;一人当たり面積">
          <a:extLst>
            <a:ext uri="{FF2B5EF4-FFF2-40B4-BE49-F238E27FC236}">
              <a16:creationId xmlns:a16="http://schemas.microsoft.com/office/drawing/2014/main" id="{00000000-0008-0000-0F00-0000A6010000}"/>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84700</xdr:rowOff>
    </xdr:from>
    <xdr:ext cx="469744" cy="259045"/>
    <xdr:sp macro="" textlink="">
      <xdr:nvSpPr>
        <xdr:cNvPr id="423" name="n_1mainValue【保健センター・保健所】&#10;一人当たり面積">
          <a:extLst>
            <a:ext uri="{FF2B5EF4-FFF2-40B4-BE49-F238E27FC236}">
              <a16:creationId xmlns:a16="http://schemas.microsoft.com/office/drawing/2014/main" id="{00000000-0008-0000-0F00-0000A7010000}"/>
            </a:ext>
          </a:extLst>
        </xdr:cNvPr>
        <xdr:cNvSpPr txBox="1"/>
      </xdr:nvSpPr>
      <xdr:spPr>
        <a:xfrm>
          <a:off x="21075727" y="105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91102</xdr:rowOff>
    </xdr:from>
    <xdr:ext cx="469744" cy="259045"/>
    <xdr:sp macro="" textlink="">
      <xdr:nvSpPr>
        <xdr:cNvPr id="424" name="n_2mainValue【保健センター・保健所】&#10;一人当たり面積">
          <a:extLst>
            <a:ext uri="{FF2B5EF4-FFF2-40B4-BE49-F238E27FC236}">
              <a16:creationId xmlns:a16="http://schemas.microsoft.com/office/drawing/2014/main" id="{00000000-0008-0000-0F00-0000A8010000}"/>
            </a:ext>
          </a:extLst>
        </xdr:cNvPr>
        <xdr:cNvSpPr txBox="1"/>
      </xdr:nvSpPr>
      <xdr:spPr>
        <a:xfrm>
          <a:off x="20199427" y="105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94987</xdr:rowOff>
    </xdr:from>
    <xdr:ext cx="469744" cy="259045"/>
    <xdr:sp macro="" textlink="">
      <xdr:nvSpPr>
        <xdr:cNvPr id="425" name="n_3mainValue【保健センター・保健所】&#10;一人当たり面積">
          <a:extLst>
            <a:ext uri="{FF2B5EF4-FFF2-40B4-BE49-F238E27FC236}">
              <a16:creationId xmlns:a16="http://schemas.microsoft.com/office/drawing/2014/main" id="{00000000-0008-0000-0F00-0000A9010000}"/>
            </a:ext>
          </a:extLst>
        </xdr:cNvPr>
        <xdr:cNvSpPr txBox="1"/>
      </xdr:nvSpPr>
      <xdr:spPr>
        <a:xfrm>
          <a:off x="19310427" y="105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99331</xdr:rowOff>
    </xdr:from>
    <xdr:ext cx="469744" cy="259045"/>
    <xdr:sp macro="" textlink="">
      <xdr:nvSpPr>
        <xdr:cNvPr id="426" name="n_4mainValue【保健センター・保健所】&#10;一人当たり面積">
          <a:extLst>
            <a:ext uri="{FF2B5EF4-FFF2-40B4-BE49-F238E27FC236}">
              <a16:creationId xmlns:a16="http://schemas.microsoft.com/office/drawing/2014/main" id="{00000000-0008-0000-0F00-0000AA010000}"/>
            </a:ext>
          </a:extLst>
        </xdr:cNvPr>
        <xdr:cNvSpPr txBox="1"/>
      </xdr:nvSpPr>
      <xdr:spPr>
        <a:xfrm>
          <a:off x="18421427" y="1055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00000000-0008-0000-0F00-0000C3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3" name="【消防施設】&#10;有形固定資産減価償却率最小値テキスト">
          <a:extLst>
            <a:ext uri="{FF2B5EF4-FFF2-40B4-BE49-F238E27FC236}">
              <a16:creationId xmlns:a16="http://schemas.microsoft.com/office/drawing/2014/main" id="{00000000-0008-0000-0F00-0000C5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5" name="【消防施設】&#10;有形固定資産減価償却率最大値テキスト">
          <a:extLst>
            <a:ext uri="{FF2B5EF4-FFF2-40B4-BE49-F238E27FC236}">
              <a16:creationId xmlns:a16="http://schemas.microsoft.com/office/drawing/2014/main" id="{00000000-0008-0000-0F00-0000C701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00000000-0008-0000-0F00-0000C901000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54248</xdr:rowOff>
    </xdr:from>
    <xdr:to>
      <xdr:col>85</xdr:col>
      <xdr:colOff>177800</xdr:colOff>
      <xdr:row>83</xdr:row>
      <xdr:rowOff>155848</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62687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32675</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00000000-0008-0000-0F00-0000D5010000}"/>
            </a:ext>
          </a:extLst>
        </xdr:cNvPr>
        <xdr:cNvSpPr txBox="1"/>
      </xdr:nvSpPr>
      <xdr:spPr>
        <a:xfrm>
          <a:off x="16357600"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105048</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5481300" y="1427008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139156</xdr:rowOff>
    </xdr:from>
    <xdr:to>
      <xdr:col>76</xdr:col>
      <xdr:colOff>165100</xdr:colOff>
      <xdr:row>83</xdr:row>
      <xdr:rowOff>69306</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4541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18506</xdr:rowOff>
    </xdr:from>
    <xdr:to>
      <xdr:col>81</xdr:col>
      <xdr:colOff>50800</xdr:colOff>
      <xdr:row>83</xdr:row>
      <xdr:rowOff>39732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4592300" y="1424885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3652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18506</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3703300" y="142259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80373</xdr:rowOff>
    </xdr:from>
    <xdr:to>
      <xdr:col>67</xdr:col>
      <xdr:colOff>101600</xdr:colOff>
      <xdr:row>83</xdr:row>
      <xdr:rowOff>10523</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2763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131173</xdr:rowOff>
    </xdr:from>
    <xdr:to>
      <xdr:col>71</xdr:col>
      <xdr:colOff>177800</xdr:colOff>
      <xdr:row>82</xdr:row>
      <xdr:rowOff>167095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814300" y="141900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8" name="n_1aveValue【消防施設】&#10;有形固定資産減価償却率">
          <a:extLst>
            <a:ext uri="{FF2B5EF4-FFF2-40B4-BE49-F238E27FC236}">
              <a16:creationId xmlns:a16="http://schemas.microsoft.com/office/drawing/2014/main" id="{00000000-0008-0000-0F00-0000DE01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9" name="n_2aveValue【消防施設】&#10;有形固定資産減価償却率">
          <a:extLst>
            <a:ext uri="{FF2B5EF4-FFF2-40B4-BE49-F238E27FC236}">
              <a16:creationId xmlns:a16="http://schemas.microsoft.com/office/drawing/2014/main" id="{00000000-0008-0000-0F00-0000DF01000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80" name="n_3aveValue【消防施設】&#10;有形固定資産減価償却率">
          <a:extLst>
            <a:ext uri="{FF2B5EF4-FFF2-40B4-BE49-F238E27FC236}">
              <a16:creationId xmlns:a16="http://schemas.microsoft.com/office/drawing/2014/main" id="{00000000-0008-0000-0F00-0000E0010000}"/>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481" name="n_4aveValue【消防施設】&#10;有形固定資産減価償却率">
          <a:extLst>
            <a:ext uri="{FF2B5EF4-FFF2-40B4-BE49-F238E27FC236}">
              <a16:creationId xmlns:a16="http://schemas.microsoft.com/office/drawing/2014/main" id="{00000000-0008-0000-0F00-0000E101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81659</xdr:rowOff>
    </xdr:from>
    <xdr:ext cx="405111" cy="259045"/>
    <xdr:sp macro="" textlink="">
      <xdr:nvSpPr>
        <xdr:cNvPr id="482" name="n_1mainValue【消防施設】&#10;有形固定資産減価償却率">
          <a:extLst>
            <a:ext uri="{FF2B5EF4-FFF2-40B4-BE49-F238E27FC236}">
              <a16:creationId xmlns:a16="http://schemas.microsoft.com/office/drawing/2014/main" id="{00000000-0008-0000-0F00-0000E2010000}"/>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60433</xdr:rowOff>
    </xdr:from>
    <xdr:ext cx="405111" cy="259045"/>
    <xdr:sp macro="" textlink="">
      <xdr:nvSpPr>
        <xdr:cNvPr id="483" name="n_2mainValue【消防施設】&#10;有形固定資産減価償却率">
          <a:extLst>
            <a:ext uri="{FF2B5EF4-FFF2-40B4-BE49-F238E27FC236}">
              <a16:creationId xmlns:a16="http://schemas.microsoft.com/office/drawing/2014/main" id="{00000000-0008-0000-0F00-0000E3010000}"/>
            </a:ext>
          </a:extLst>
        </xdr:cNvPr>
        <xdr:cNvSpPr txBox="1"/>
      </xdr:nvSpPr>
      <xdr:spPr>
        <a:xfrm>
          <a:off x="14389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37572</xdr:rowOff>
    </xdr:from>
    <xdr:ext cx="405111" cy="259045"/>
    <xdr:sp macro="" textlink="">
      <xdr:nvSpPr>
        <xdr:cNvPr id="484" name="n_3mainValue【消防施設】&#10;有形固定資産減価償却率">
          <a:extLst>
            <a:ext uri="{FF2B5EF4-FFF2-40B4-BE49-F238E27FC236}">
              <a16:creationId xmlns:a16="http://schemas.microsoft.com/office/drawing/2014/main" id="{00000000-0008-0000-0F00-0000E4010000}"/>
            </a:ext>
          </a:extLst>
        </xdr:cNvPr>
        <xdr:cNvSpPr txBox="1"/>
      </xdr:nvSpPr>
      <xdr:spPr>
        <a:xfrm>
          <a:off x="13500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485" name="n_4mainValue【消防施設】&#10;有形固定資産減価償却率">
          <a:extLst>
            <a:ext uri="{FF2B5EF4-FFF2-40B4-BE49-F238E27FC236}">
              <a16:creationId xmlns:a16="http://schemas.microsoft.com/office/drawing/2014/main" id="{00000000-0008-0000-0F00-0000E5010000}"/>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a:extLst>
            <a:ext uri="{FF2B5EF4-FFF2-40B4-BE49-F238E27FC236}">
              <a16:creationId xmlns:a16="http://schemas.microsoft.com/office/drawing/2014/main" id="{00000000-0008-0000-0F00-0000FE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12" name="【消防施設】&#10;一人当たり面積最小値テキスト">
          <a:extLst>
            <a:ext uri="{FF2B5EF4-FFF2-40B4-BE49-F238E27FC236}">
              <a16:creationId xmlns:a16="http://schemas.microsoft.com/office/drawing/2014/main" id="{00000000-0008-0000-0F00-00000002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4" name="【消防施設】&#10;一人当たり面積最大値テキスト">
          <a:extLst>
            <a:ext uri="{FF2B5EF4-FFF2-40B4-BE49-F238E27FC236}">
              <a16:creationId xmlns:a16="http://schemas.microsoft.com/office/drawing/2014/main" id="{00000000-0008-0000-0F00-000002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6" name="【消防施設】&#10;一人当たり面積平均値テキスト">
          <a:extLst>
            <a:ext uri="{FF2B5EF4-FFF2-40B4-BE49-F238E27FC236}">
              <a16:creationId xmlns:a16="http://schemas.microsoft.com/office/drawing/2014/main" id="{00000000-0008-0000-0F00-00000402000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36939</xdr:rowOff>
    </xdr:from>
    <xdr:to>
      <xdr:col>116</xdr:col>
      <xdr:colOff>114300</xdr:colOff>
      <xdr:row>83</xdr:row>
      <xdr:rowOff>138539</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2110700" y="142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59816</xdr:rowOff>
    </xdr:from>
    <xdr:ext cx="469744" cy="259045"/>
    <xdr:sp macro="" textlink="">
      <xdr:nvSpPr>
        <xdr:cNvPr id="528" name="【消防施設】&#10;一人当たり面積該当値テキスト">
          <a:extLst>
            <a:ext uri="{FF2B5EF4-FFF2-40B4-BE49-F238E27FC236}">
              <a16:creationId xmlns:a16="http://schemas.microsoft.com/office/drawing/2014/main" id="{00000000-0008-0000-0F00-000010020000}"/>
            </a:ext>
          </a:extLst>
        </xdr:cNvPr>
        <xdr:cNvSpPr txBox="1"/>
      </xdr:nvSpPr>
      <xdr:spPr>
        <a:xfrm>
          <a:off x="22199600" y="1411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51308</xdr:rowOff>
    </xdr:from>
    <xdr:to>
      <xdr:col>112</xdr:col>
      <xdr:colOff>38100</xdr:colOff>
      <xdr:row>83</xdr:row>
      <xdr:rowOff>152908</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21272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87739</xdr:rowOff>
    </xdr:from>
    <xdr:to>
      <xdr:col>116</xdr:col>
      <xdr:colOff>63500</xdr:colOff>
      <xdr:row>83</xdr:row>
      <xdr:rowOff>102108</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21323300" y="14318089"/>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75474</xdr:rowOff>
    </xdr:from>
    <xdr:to>
      <xdr:col>107</xdr:col>
      <xdr:colOff>101600</xdr:colOff>
      <xdr:row>84</xdr:row>
      <xdr:rowOff>5624</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20383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102108</xdr:rowOff>
    </xdr:from>
    <xdr:to>
      <xdr:col>111</xdr:col>
      <xdr:colOff>177800</xdr:colOff>
      <xdr:row>83</xdr:row>
      <xdr:rowOff>126274</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20434300" y="14332458"/>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89844</xdr:rowOff>
    </xdr:from>
    <xdr:to>
      <xdr:col>102</xdr:col>
      <xdr:colOff>165100</xdr:colOff>
      <xdr:row>84</xdr:row>
      <xdr:rowOff>19994</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9494500" y="143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126274</xdr:rowOff>
    </xdr:from>
    <xdr:to>
      <xdr:col>107</xdr:col>
      <xdr:colOff>50800</xdr:colOff>
      <xdr:row>83</xdr:row>
      <xdr:rowOff>140644</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9545300" y="14356624"/>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106172</xdr:rowOff>
    </xdr:from>
    <xdr:to>
      <xdr:col>98</xdr:col>
      <xdr:colOff>38100</xdr:colOff>
      <xdr:row>84</xdr:row>
      <xdr:rowOff>36322</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8605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140644</xdr:rowOff>
    </xdr:from>
    <xdr:to>
      <xdr:col>102</xdr:col>
      <xdr:colOff>114300</xdr:colOff>
      <xdr:row>83</xdr:row>
      <xdr:rowOff>156972</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8656300" y="1437099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7" name="n_1aveValue【消防施設】&#10;一人当たり面積">
          <a:extLst>
            <a:ext uri="{FF2B5EF4-FFF2-40B4-BE49-F238E27FC236}">
              <a16:creationId xmlns:a16="http://schemas.microsoft.com/office/drawing/2014/main" id="{00000000-0008-0000-0F00-000019020000}"/>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8" name="n_2aveValue【消防施設】&#10;一人当たり面積">
          <a:extLst>
            <a:ext uri="{FF2B5EF4-FFF2-40B4-BE49-F238E27FC236}">
              <a16:creationId xmlns:a16="http://schemas.microsoft.com/office/drawing/2014/main" id="{00000000-0008-0000-0F00-00001A020000}"/>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539" name="n_3aveValue【消防施設】&#10;一人当たり面積">
          <a:extLst>
            <a:ext uri="{FF2B5EF4-FFF2-40B4-BE49-F238E27FC236}">
              <a16:creationId xmlns:a16="http://schemas.microsoft.com/office/drawing/2014/main" id="{00000000-0008-0000-0F00-00001B020000}"/>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40" name="n_4aveValue【消防施設】&#10;一人当たり面積">
          <a:extLst>
            <a:ext uri="{FF2B5EF4-FFF2-40B4-BE49-F238E27FC236}">
              <a16:creationId xmlns:a16="http://schemas.microsoft.com/office/drawing/2014/main" id="{00000000-0008-0000-0F00-00001C020000}"/>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169435</xdr:rowOff>
    </xdr:from>
    <xdr:ext cx="469744" cy="259045"/>
    <xdr:sp macro="" textlink="">
      <xdr:nvSpPr>
        <xdr:cNvPr id="541" name="n_1mainValue【消防施設】&#10;一人当たり面積">
          <a:extLst>
            <a:ext uri="{FF2B5EF4-FFF2-40B4-BE49-F238E27FC236}">
              <a16:creationId xmlns:a16="http://schemas.microsoft.com/office/drawing/2014/main" id="{00000000-0008-0000-0F00-00001D020000}"/>
            </a:ext>
          </a:extLst>
        </xdr:cNvPr>
        <xdr:cNvSpPr txBox="1"/>
      </xdr:nvSpPr>
      <xdr:spPr>
        <a:xfrm>
          <a:off x="210757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22151</xdr:rowOff>
    </xdr:from>
    <xdr:ext cx="469744" cy="259045"/>
    <xdr:sp macro="" textlink="">
      <xdr:nvSpPr>
        <xdr:cNvPr id="542" name="n_2mainValue【消防施設】&#10;一人当たり面積">
          <a:extLst>
            <a:ext uri="{FF2B5EF4-FFF2-40B4-BE49-F238E27FC236}">
              <a16:creationId xmlns:a16="http://schemas.microsoft.com/office/drawing/2014/main" id="{00000000-0008-0000-0F00-00001E020000}"/>
            </a:ext>
          </a:extLst>
        </xdr:cNvPr>
        <xdr:cNvSpPr txBox="1"/>
      </xdr:nvSpPr>
      <xdr:spPr>
        <a:xfrm>
          <a:off x="20199427" y="1408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36521</xdr:rowOff>
    </xdr:from>
    <xdr:ext cx="469744" cy="259045"/>
    <xdr:sp macro="" textlink="">
      <xdr:nvSpPr>
        <xdr:cNvPr id="543" name="n_3mainValue【消防施設】&#10;一人当たり面積">
          <a:extLst>
            <a:ext uri="{FF2B5EF4-FFF2-40B4-BE49-F238E27FC236}">
              <a16:creationId xmlns:a16="http://schemas.microsoft.com/office/drawing/2014/main" id="{00000000-0008-0000-0F00-00001F020000}"/>
            </a:ext>
          </a:extLst>
        </xdr:cNvPr>
        <xdr:cNvSpPr txBox="1"/>
      </xdr:nvSpPr>
      <xdr:spPr>
        <a:xfrm>
          <a:off x="19310427" y="1409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52849</xdr:rowOff>
    </xdr:from>
    <xdr:ext cx="469744" cy="259045"/>
    <xdr:sp macro="" textlink="">
      <xdr:nvSpPr>
        <xdr:cNvPr id="544" name="n_4mainValue【消防施設】&#10;一人当たり面積">
          <a:extLst>
            <a:ext uri="{FF2B5EF4-FFF2-40B4-BE49-F238E27FC236}">
              <a16:creationId xmlns:a16="http://schemas.microsoft.com/office/drawing/2014/main" id="{00000000-0008-0000-0F00-000020020000}"/>
            </a:ext>
          </a:extLst>
        </xdr:cNvPr>
        <xdr:cNvSpPr txBox="1"/>
      </xdr:nvSpPr>
      <xdr:spPr>
        <a:xfrm>
          <a:off x="18421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a:extLst>
            <a:ext uri="{FF2B5EF4-FFF2-40B4-BE49-F238E27FC236}">
              <a16:creationId xmlns:a16="http://schemas.microsoft.com/office/drawing/2014/main" id="{00000000-0008-0000-0F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庁舎】&#10;有形固定資産減価償却率最小値テキスト">
          <a:extLst>
            <a:ext uri="{FF2B5EF4-FFF2-40B4-BE49-F238E27FC236}">
              <a16:creationId xmlns:a16="http://schemas.microsoft.com/office/drawing/2014/main" id="{00000000-0008-0000-0F00-00003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3" name="【庁舎】&#10;有形固定資産減価償却率最大値テキスト">
          <a:extLst>
            <a:ext uri="{FF2B5EF4-FFF2-40B4-BE49-F238E27FC236}">
              <a16:creationId xmlns:a16="http://schemas.microsoft.com/office/drawing/2014/main" id="{00000000-0008-0000-0F00-00003D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5" name="【庁舎】&#10;有形固定資産減価償却率平均値テキスト">
          <a:extLst>
            <a:ext uri="{FF2B5EF4-FFF2-40B4-BE49-F238E27FC236}">
              <a16:creationId xmlns:a16="http://schemas.microsoft.com/office/drawing/2014/main" id="{00000000-0008-0000-0F00-00003F02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587" name="【庁舎】&#10;有形固定資産減価償却率該当値テキスト">
          <a:extLst>
            <a:ext uri="{FF2B5EF4-FFF2-40B4-BE49-F238E27FC236}">
              <a16:creationId xmlns:a16="http://schemas.microsoft.com/office/drawing/2014/main" id="{00000000-0008-0000-0F00-00004B020000}"/>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543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54973</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5481300" y="1835440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146231</xdr:rowOff>
    </xdr:from>
    <xdr:to>
      <xdr:col>76</xdr:col>
      <xdr:colOff>165100</xdr:colOff>
      <xdr:row>107</xdr:row>
      <xdr:rowOff>76381</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454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54973</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4592300" y="183707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165826</xdr:rowOff>
    </xdr:from>
    <xdr:to>
      <xdr:col>72</xdr:col>
      <xdr:colOff>38100</xdr:colOff>
      <xdr:row>107</xdr:row>
      <xdr:rowOff>95976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365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25581</xdr:rowOff>
    </xdr:from>
    <xdr:to>
      <xdr:col>76</xdr:col>
      <xdr:colOff>114300</xdr:colOff>
      <xdr:row>107</xdr:row>
      <xdr:rowOff>45176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3703300" y="183707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45176</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814300" y="1836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6" name="n_1aveValue【庁舎】&#10;有形固定資産減価償却率">
          <a:extLst>
            <a:ext uri="{FF2B5EF4-FFF2-40B4-BE49-F238E27FC236}">
              <a16:creationId xmlns:a16="http://schemas.microsoft.com/office/drawing/2014/main" id="{00000000-0008-0000-0F00-00005402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7" name="n_2aveValue【庁舎】&#10;有形固定資産減価償却率">
          <a:extLst>
            <a:ext uri="{FF2B5EF4-FFF2-40B4-BE49-F238E27FC236}">
              <a16:creationId xmlns:a16="http://schemas.microsoft.com/office/drawing/2014/main" id="{00000000-0008-0000-0F00-00005502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8" name="n_3aveValue【庁舎】&#10;有形固定資産減価償却率">
          <a:extLst>
            <a:ext uri="{FF2B5EF4-FFF2-40B4-BE49-F238E27FC236}">
              <a16:creationId xmlns:a16="http://schemas.microsoft.com/office/drawing/2014/main" id="{00000000-0008-0000-0F00-00005602000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9" name="n_4aveValue【庁舎】&#10;有形固定資産減価償却率">
          <a:extLst>
            <a:ext uri="{FF2B5EF4-FFF2-40B4-BE49-F238E27FC236}">
              <a16:creationId xmlns:a16="http://schemas.microsoft.com/office/drawing/2014/main" id="{00000000-0008-0000-0F00-00005702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600" name="n_1mainValue【庁舎】&#10;有形固定資産減価償却率">
          <a:extLst>
            <a:ext uri="{FF2B5EF4-FFF2-40B4-BE49-F238E27FC236}">
              <a16:creationId xmlns:a16="http://schemas.microsoft.com/office/drawing/2014/main" id="{00000000-0008-0000-0F00-000058020000}"/>
            </a:ext>
          </a:extLst>
        </xdr:cNvPr>
        <xdr:cNvSpPr txBox="1"/>
      </xdr:nvSpPr>
      <xdr:spPr>
        <a:xfrm>
          <a:off x="152660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67508</xdr:rowOff>
    </xdr:from>
    <xdr:ext cx="405111" cy="259045"/>
    <xdr:sp macro="" textlink="">
      <xdr:nvSpPr>
        <xdr:cNvPr id="601" name="n_2mainValue【庁舎】&#10;有形固定資産減価償却率">
          <a:extLst>
            <a:ext uri="{FF2B5EF4-FFF2-40B4-BE49-F238E27FC236}">
              <a16:creationId xmlns:a16="http://schemas.microsoft.com/office/drawing/2014/main" id="{00000000-0008-0000-0F00-000059020000}"/>
            </a:ext>
          </a:extLst>
        </xdr:cNvPr>
        <xdr:cNvSpPr txBox="1"/>
      </xdr:nvSpPr>
      <xdr:spPr>
        <a:xfrm>
          <a:off x="14389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87103</xdr:rowOff>
    </xdr:from>
    <xdr:ext cx="405111" cy="259045"/>
    <xdr:sp macro="" textlink="">
      <xdr:nvSpPr>
        <xdr:cNvPr id="602" name="n_3mainValue【庁舎】&#10;有形固定資産減価償却率">
          <a:extLst>
            <a:ext uri="{FF2B5EF4-FFF2-40B4-BE49-F238E27FC236}">
              <a16:creationId xmlns:a16="http://schemas.microsoft.com/office/drawing/2014/main" id="{00000000-0008-0000-0F00-00005A020000}"/>
            </a:ext>
          </a:extLst>
        </xdr:cNvPr>
        <xdr:cNvSpPr txBox="1"/>
      </xdr:nvSpPr>
      <xdr:spPr>
        <a:xfrm>
          <a:off x="13500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603" name="n_4mainValue【庁舎】&#10;有形固定資産減価償却率">
          <a:extLst>
            <a:ext uri="{FF2B5EF4-FFF2-40B4-BE49-F238E27FC236}">
              <a16:creationId xmlns:a16="http://schemas.microsoft.com/office/drawing/2014/main" id="{00000000-0008-0000-0F00-00005B020000}"/>
            </a:ext>
          </a:extLst>
        </xdr:cNvPr>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00000000-0008-0000-0F00-00007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8" name="【庁舎】&#10;一人当たり面積最小値テキスト">
          <a:extLst>
            <a:ext uri="{FF2B5EF4-FFF2-40B4-BE49-F238E27FC236}">
              <a16:creationId xmlns:a16="http://schemas.microsoft.com/office/drawing/2014/main" id="{00000000-0008-0000-0F00-000074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30" name="【庁舎】&#10;一人当たり面積最大値テキスト">
          <a:extLst>
            <a:ext uri="{FF2B5EF4-FFF2-40B4-BE49-F238E27FC236}">
              <a16:creationId xmlns:a16="http://schemas.microsoft.com/office/drawing/2014/main" id="{00000000-0008-0000-0F00-000076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32" name="【庁舎】&#10;一人当たり面積平均値テキスト">
          <a:extLst>
            <a:ext uri="{FF2B5EF4-FFF2-40B4-BE49-F238E27FC236}">
              <a16:creationId xmlns:a16="http://schemas.microsoft.com/office/drawing/2014/main" id="{00000000-0008-0000-0F00-000078020000}"/>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70865</xdr:rowOff>
    </xdr:from>
    <xdr:to>
      <xdr:col>116</xdr:col>
      <xdr:colOff>114300</xdr:colOff>
      <xdr:row>107</xdr:row>
      <xdr:rowOff>1015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22110700" y="182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93742</xdr:rowOff>
    </xdr:from>
    <xdr:ext cx="469744" cy="259045"/>
    <xdr:sp macro="" textlink="">
      <xdr:nvSpPr>
        <xdr:cNvPr id="644" name="【庁舎】&#10;一人当たり面積該当値テキスト">
          <a:extLst>
            <a:ext uri="{FF2B5EF4-FFF2-40B4-BE49-F238E27FC236}">
              <a16:creationId xmlns:a16="http://schemas.microsoft.com/office/drawing/2014/main" id="{00000000-0008-0000-0F00-000084020000}"/>
            </a:ext>
          </a:extLst>
        </xdr:cNvPr>
        <xdr:cNvSpPr txBox="1"/>
      </xdr:nvSpPr>
      <xdr:spPr>
        <a:xfrm>
          <a:off x="22199600" y="18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80011</xdr:rowOff>
    </xdr:from>
    <xdr:to>
      <xdr:col>112</xdr:col>
      <xdr:colOff>38100</xdr:colOff>
      <xdr:row>107</xdr:row>
      <xdr:rowOff>10161</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12725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121665</xdr:rowOff>
    </xdr:from>
    <xdr:to>
      <xdr:col>116</xdr:col>
      <xdr:colOff>63500</xdr:colOff>
      <xdr:row>106</xdr:row>
      <xdr:rowOff>130811</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21323300" y="1829536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95250</xdr:rowOff>
    </xdr:from>
    <xdr:to>
      <xdr:col>107</xdr:col>
      <xdr:colOff>101600</xdr:colOff>
      <xdr:row>107</xdr:row>
      <xdr:rowOff>25400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20383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130811</xdr:rowOff>
    </xdr:from>
    <xdr:to>
      <xdr:col>111</xdr:col>
      <xdr:colOff>177800</xdr:colOff>
      <xdr:row>106</xdr:row>
      <xdr:rowOff>146050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20434300" y="18304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9494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146050</xdr:rowOff>
    </xdr:from>
    <xdr:to>
      <xdr:col>107</xdr:col>
      <xdr:colOff>50800</xdr:colOff>
      <xdr:row>106</xdr:row>
      <xdr:rowOff>154939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9545300" y="183197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114427</xdr:rowOff>
    </xdr:from>
    <xdr:to>
      <xdr:col>98</xdr:col>
      <xdr:colOff>38100</xdr:colOff>
      <xdr:row>107</xdr:row>
      <xdr:rowOff>44577</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8605500" y="18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154939</xdr:rowOff>
    </xdr:from>
    <xdr:to>
      <xdr:col>102</xdr:col>
      <xdr:colOff>114300</xdr:colOff>
      <xdr:row>106</xdr:row>
      <xdr:rowOff>165227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flipV="1">
          <a:off x="18656300" y="18328639"/>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3" name="n_1aveValue【庁舎】&#10;一人当たり面積">
          <a:extLst>
            <a:ext uri="{FF2B5EF4-FFF2-40B4-BE49-F238E27FC236}">
              <a16:creationId xmlns:a16="http://schemas.microsoft.com/office/drawing/2014/main" id="{00000000-0008-0000-0F00-00008D020000}"/>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4" name="n_2aveValue【庁舎】&#10;一人当たり面積">
          <a:extLst>
            <a:ext uri="{FF2B5EF4-FFF2-40B4-BE49-F238E27FC236}">
              <a16:creationId xmlns:a16="http://schemas.microsoft.com/office/drawing/2014/main" id="{00000000-0008-0000-0F00-00008E02000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5" name="n_3aveValue【庁舎】&#10;一人当たり面積">
          <a:extLst>
            <a:ext uri="{FF2B5EF4-FFF2-40B4-BE49-F238E27FC236}">
              <a16:creationId xmlns:a16="http://schemas.microsoft.com/office/drawing/2014/main" id="{00000000-0008-0000-0F00-00008F020000}"/>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6" name="n_4aveValue【庁舎】&#10;一人当たり面積">
          <a:extLst>
            <a:ext uri="{FF2B5EF4-FFF2-40B4-BE49-F238E27FC236}">
              <a16:creationId xmlns:a16="http://schemas.microsoft.com/office/drawing/2014/main" id="{00000000-0008-0000-0F00-00009002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26688</xdr:rowOff>
    </xdr:from>
    <xdr:ext cx="469744" cy="259045"/>
    <xdr:sp macro="" textlink="">
      <xdr:nvSpPr>
        <xdr:cNvPr id="657" name="n_1mainValue【庁舎】&#10;一人当たり面積">
          <a:extLst>
            <a:ext uri="{FF2B5EF4-FFF2-40B4-BE49-F238E27FC236}">
              <a16:creationId xmlns:a16="http://schemas.microsoft.com/office/drawing/2014/main" id="{00000000-0008-0000-0F00-000091020000}"/>
            </a:ext>
          </a:extLst>
        </xdr:cNvPr>
        <xdr:cNvSpPr txBox="1"/>
      </xdr:nvSpPr>
      <xdr:spPr>
        <a:xfrm>
          <a:off x="210757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658" name="n_2mainValue【庁舎】&#10;一人当たり面積">
          <a:extLst>
            <a:ext uri="{FF2B5EF4-FFF2-40B4-BE49-F238E27FC236}">
              <a16:creationId xmlns:a16="http://schemas.microsoft.com/office/drawing/2014/main" id="{00000000-0008-0000-0F00-000092020000}"/>
            </a:ext>
          </a:extLst>
        </xdr:cNvPr>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659" name="n_3mainValue【庁舎】&#10;一人当たり面積">
          <a:extLst>
            <a:ext uri="{FF2B5EF4-FFF2-40B4-BE49-F238E27FC236}">
              <a16:creationId xmlns:a16="http://schemas.microsoft.com/office/drawing/2014/main" id="{00000000-0008-0000-0F00-000093020000}"/>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61104</xdr:rowOff>
    </xdr:from>
    <xdr:ext cx="469744" cy="259045"/>
    <xdr:sp macro="" textlink="">
      <xdr:nvSpPr>
        <xdr:cNvPr id="660" name="n_4mainValue【庁舎】&#10;一人当たり面積">
          <a:extLst>
            <a:ext uri="{FF2B5EF4-FFF2-40B4-BE49-F238E27FC236}">
              <a16:creationId xmlns:a16="http://schemas.microsoft.com/office/drawing/2014/main" id="{00000000-0008-0000-0F00-000094020000}"/>
            </a:ext>
          </a:extLst>
        </xdr:cNvPr>
        <xdr:cNvSpPr txBox="1"/>
      </xdr:nvSpPr>
      <xdr:spPr>
        <a:xfrm>
          <a:off x="18421427" y="1806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類似団体と比較して有形固定資産減価償却率が高くなっている施設は、保健センター、市民会館、消防施設、庁舎となっている。中でも最も高いのは庁舎の</a:t>
          </a:r>
          <a:r>
            <a:rPr kumimoji="1" lang="ja-JP" altLang="en-US" sz="1100">
              <a:solidFill>
                <a:schemeClr val="dk1"/>
              </a:solidFill>
              <a:effectLst/>
              <a:latin typeface="+mn-lt"/>
              <a:ea typeface="+mn-ea"/>
              <a:cs typeface="+mn-cs"/>
            </a:rPr>
            <a:t>７７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今後、令和２年度に策定した公共施設の個別施設計画に基づき、村施設の建替、集約化、長寿命化、除却等の検討を進め、施設の老朽化対策を引き続き進めていく。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人口減少や高い高齢化率（</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50.9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％）に加え、村の中心産業（林業・土木建設業）</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規模の低下、固定資産税収入の柱である大規模償却資産の税収入の経年的減少など</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財政基盤は弱い。大規模償却資産の影響もあって類似団体をわずかに上回っているが、現状では収入額を増加させることは困難なため、行政の効率化及び財政の健全化に努める。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高くなっている要因としては、公共施設の指定管理料、各種システムにかかる人口一人当たり保守委託が高額であること、広域連携の為に要する一部事務組合や同級他団体への負担金が多額であることなどが挙げられる。引き続き、事務事業の抜本的な見直し等による事務の効率化を推進し経常経費の削減を進める。</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143002</xdr:rowOff>
    </xdr:from>
    <xdr:to>
      <xdr:col>23</xdr:col>
      <xdr:colOff>133350</xdr:colOff>
      <xdr:row>66</xdr:row>
      <xdr:rowOff>34290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725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143002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534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128524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53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128524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31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92202</xdr:rowOff>
    </xdr:from>
    <xdr:to>
      <xdr:col>19</xdr:col>
      <xdr:colOff>184150</xdr:colOff>
      <xdr:row>66</xdr:row>
      <xdr:rowOff>22352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7129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の人件費については全ての項目において、類似団体平均を上回っている。これは、学校給食共同調理場や診療所をはじめとした直営施設を運営するため職員数が多いことが要因と考えられる。地理的にも周辺市町村と協業しづらい事業が多い。実施可能な業務については、広域連携や民間活用も含め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近年の物価高騰等の影響もあり、増加傾向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引き続き事務事業の改革、採算性の追求、公的支援と住民負担の在り方検討などを推進する。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37689</xdr:rowOff>
    </xdr:from>
    <xdr:to>
      <xdr:col>23</xdr:col>
      <xdr:colOff>133350</xdr:colOff>
      <xdr:row>83</xdr:row>
      <xdr:rowOff>61423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8039"/>
          <a:ext cx="8382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30792</xdr:rowOff>
    </xdr:from>
    <xdr:to>
      <xdr:col>19</xdr:col>
      <xdr:colOff>133350</xdr:colOff>
      <xdr:row>83</xdr:row>
      <xdr:rowOff>37689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61142"/>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7457</xdr:rowOff>
    </xdr:from>
    <xdr:to>
      <xdr:col>15</xdr:col>
      <xdr:colOff>82550</xdr:colOff>
      <xdr:row>83</xdr:row>
      <xdr:rowOff>30792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7807"/>
          <a:ext cx="889000" cy="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113219</xdr:rowOff>
    </xdr:from>
    <xdr:to>
      <xdr:col>11</xdr:col>
      <xdr:colOff>31750</xdr:colOff>
      <xdr:row>83</xdr:row>
      <xdr:rowOff>7457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2119"/>
          <a:ext cx="889000" cy="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10623</xdr:rowOff>
    </xdr:from>
    <xdr:to>
      <xdr:col>23</xdr:col>
      <xdr:colOff>184150</xdr:colOff>
      <xdr:row>83</xdr:row>
      <xdr:rowOff>112223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154150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158339</xdr:rowOff>
    </xdr:from>
    <xdr:to>
      <xdr:col>19</xdr:col>
      <xdr:colOff>184150</xdr:colOff>
      <xdr:row>83</xdr:row>
      <xdr:rowOff>88489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73266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151442</xdr:rowOff>
    </xdr:from>
    <xdr:to>
      <xdr:col>15</xdr:col>
      <xdr:colOff>133350</xdr:colOff>
      <xdr:row>83</xdr:row>
      <xdr:rowOff>81592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66369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9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128107</xdr:rowOff>
    </xdr:from>
    <xdr:to>
      <xdr:col>11</xdr:col>
      <xdr:colOff>82550</xdr:colOff>
      <xdr:row>83</xdr:row>
      <xdr:rowOff>58257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62419</xdr:rowOff>
    </xdr:from>
    <xdr:to>
      <xdr:col>7</xdr:col>
      <xdr:colOff>31750</xdr:colOff>
      <xdr:row>82</xdr:row>
      <xdr:rowOff>164019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148796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職員数が少ないため、給与単価の高い職員の増減により、その数値が大きく変化する。今後も地元企業の平均給与の状況を踏まえて給与の適正化に努める。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45974</xdr:rowOff>
    </xdr:from>
    <xdr:to>
      <xdr:col>81</xdr:col>
      <xdr:colOff>44450</xdr:colOff>
      <xdr:row>87</xdr:row>
      <xdr:rowOff>99061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62124"/>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45974</xdr:rowOff>
    </xdr:from>
    <xdr:to>
      <xdr:col>77</xdr:col>
      <xdr:colOff>44450</xdr:colOff>
      <xdr:row>87</xdr:row>
      <xdr:rowOff>103887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62124"/>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123189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200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89408</xdr:rowOff>
    </xdr:from>
    <xdr:to>
      <xdr:col>68</xdr:col>
      <xdr:colOff>152400</xdr:colOff>
      <xdr:row>87</xdr:row>
      <xdr:rowOff>123189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0555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64788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166624</xdr:rowOff>
    </xdr:from>
    <xdr:to>
      <xdr:col>77</xdr:col>
      <xdr:colOff>95250</xdr:colOff>
      <xdr:row>87</xdr:row>
      <xdr:rowOff>96774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106951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8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53087</xdr:rowOff>
    </xdr:from>
    <xdr:to>
      <xdr:col>73</xdr:col>
      <xdr:colOff>44450</xdr:colOff>
      <xdr:row>87</xdr:row>
      <xdr:rowOff>154687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164864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38608</xdr:rowOff>
    </xdr:from>
    <xdr:to>
      <xdr:col>64</xdr:col>
      <xdr:colOff>152400</xdr:colOff>
      <xdr:row>87</xdr:row>
      <xdr:rowOff>140208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150385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平均を大幅に上回っているのは、総人口の少なさや、直営施設があることによる職員数の多さが大きく影響している。実施可能な業務については民間業者の活用も含め検討していく。</a:t>
          </a:r>
          <a:endParaRPr lang="ja-JP" altLang="ja-JP" sz="11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107200</xdr:rowOff>
    </xdr:from>
    <xdr:to>
      <xdr:col>81</xdr:col>
      <xdr:colOff>44450</xdr:colOff>
      <xdr:row>61</xdr:row>
      <xdr:rowOff>149944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65650"/>
          <a:ext cx="8382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144084</xdr:rowOff>
    </xdr:from>
    <xdr:to>
      <xdr:col>77</xdr:col>
      <xdr:colOff>44450</xdr:colOff>
      <xdr:row>61</xdr:row>
      <xdr:rowOff>149944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02534"/>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126964</xdr:rowOff>
    </xdr:from>
    <xdr:to>
      <xdr:col>72</xdr:col>
      <xdr:colOff>203200</xdr:colOff>
      <xdr:row>61</xdr:row>
      <xdr:rowOff>144084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85414"/>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65145</xdr:rowOff>
    </xdr:from>
    <xdr:to>
      <xdr:col>68</xdr:col>
      <xdr:colOff>152400</xdr:colOff>
      <xdr:row>61</xdr:row>
      <xdr:rowOff>126964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23595"/>
          <a:ext cx="889000" cy="6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56400</xdr:rowOff>
    </xdr:from>
    <xdr:to>
      <xdr:col>81</xdr:col>
      <xdr:colOff>95250</xdr:colOff>
      <xdr:row>61</xdr:row>
      <xdr:rowOff>158000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28477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8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99144</xdr:rowOff>
    </xdr:from>
    <xdr:to>
      <xdr:col>77</xdr:col>
      <xdr:colOff>95250</xdr:colOff>
      <xdr:row>62</xdr:row>
      <xdr:rowOff>29294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14071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43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93284</xdr:rowOff>
    </xdr:from>
    <xdr:to>
      <xdr:col>73</xdr:col>
      <xdr:colOff>44450</xdr:colOff>
      <xdr:row>62</xdr:row>
      <xdr:rowOff>23434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3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76164</xdr:rowOff>
    </xdr:from>
    <xdr:to>
      <xdr:col>68</xdr:col>
      <xdr:colOff>203200</xdr:colOff>
      <xdr:row>62</xdr:row>
      <xdr:rowOff>6314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162541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2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14345</xdr:rowOff>
    </xdr:from>
    <xdr:to>
      <xdr:col>64</xdr:col>
      <xdr:colOff>152400</xdr:colOff>
      <xdr:row>61</xdr:row>
      <xdr:rowOff>115945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100722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5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実質公債費比率の分子である元利償還金については、償還開始となった地方債があったため増加したものの、地域総合整備事業債の償還金が大幅に減（△</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百万円）となったことや、分母にあたる標準財政規模が増加したことにより、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年度は過疎対策事業債を</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百万円、辺地対策事業債を</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百万円借り入れているため、微増。</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699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43</xdr:row>
      <xdr:rowOff>6773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423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87206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791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年度以降将来負担比率は計上されていない。将来負担額よりも充当可能財源等が上回っている状態であるため将来負担比率の計上は無い。</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年度の充当可能財源等は前年度と比較して微</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増だが、将来的には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充当可能財源等自体が減少傾向</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していくと考えられるため、</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方債をはじめとする将来負担額を抑制していく必要があると考えられる。大型事業などを実施するにあたり地方債を借り入れる場合でやむを得ず地方債借入額が増加する年度も生じるが、地方債の借入を抑制するなど将来負担額が充当可能財源等を上回らないよう引き続き努め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比べ比率が上回っているのは、学校給食共同調理場、診療所及び村営バスの各施設を直営で運営しており、職員数が類似団体平均と比較して多いことが主な要因であり、行政サービスの提供方法の差異によるものといえる。前年度と比較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これは新たに地域包括支援センターが直営となったことによる。</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引き続き適正な人員管理に努める。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43180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6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37</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6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6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163830</xdr:rowOff>
    </xdr:from>
    <xdr:to>
      <xdr:col>20</xdr:col>
      <xdr:colOff>38100</xdr:colOff>
      <xdr:row>37</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133350</xdr:rowOff>
    </xdr:from>
    <xdr:to>
      <xdr:col>15</xdr:col>
      <xdr:colOff>149225</xdr:colOff>
      <xdr:row>37</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26670</xdr:rowOff>
    </xdr:from>
    <xdr:to>
      <xdr:col>6</xdr:col>
      <xdr:colOff>171450</xdr:colOff>
      <xdr:row>38</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物価高騰の影響で、昨年度と比較して</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ポイント増加となったが、水準としては</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類似団体と同程度</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。今後、事務事業の改革、採算性の追求、公的支援と住民負担の在り方検討などを推進し経費抑制に努める。</a:t>
          </a:r>
          <a:endParaRPr lang="ja-JP" altLang="ja-JP" sz="1400" b="0" i="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42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4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3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833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要因としては、対象者が少ないことが主な要因と考えられる。単独事業のものや国県制度に上乗せしているもので、制度開始後年数が経過したものについては、制度の必要性を見極める。</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年に</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度行われる道路橋定期点検業務や橋梁</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PCB</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塗膜調査事業が増加の要因となった。</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今後、事務事業の改革、採算性の追求、公的支援と住民負担の在り方検討などを推進し経費抑制に努める。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56</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300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56</xdr:row>
      <xdr:rowOff>20320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53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4462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数値で推移している。ごみ・し尿処理・北設情報ネットワーク運営に係る北設広域事務組合への負担金、広域消防負担金にかかる同級他団体への負担金等が高額で経常的なものとなっている。ただし、補助費等として支出し、広域処理することにより他項目で大幅な経費削減になっていることもあり、補助費等が類似団体平均を上回ることを一概に否定はできない。</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60706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649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60706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603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38</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3636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363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9906</xdr:rowOff>
    </xdr:from>
    <xdr:to>
      <xdr:col>78</xdr:col>
      <xdr:colOff>120650</xdr:colOff>
      <xdr:row>39</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96283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大型事業の償還完了とともに、地方債発行抑制の効果が出ていると考えられる。今後も、大型事業などを実施するにあたり地方債を借り入れる場合でやむを得ず地方債借入額が増加する年度もあるが、地方債の借入抑制を考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80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838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増加。類似単体と比較して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上回っている。増加した要因としては、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等の割合が増加したことによる。</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等については、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近年の物価高騰の影響により観光施設管理費や行財政管理費が増額が要因となっている。今後も同様に施設の老朽化等による修繕工事や維持工事が増加していくことが予想される。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66584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22961"/>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143329</xdr:rowOff>
    </xdr:from>
    <xdr:to>
      <xdr:col>78</xdr:col>
      <xdr:colOff>69850</xdr:colOff>
      <xdr:row>78</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164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130266</xdr:rowOff>
    </xdr:from>
    <xdr:to>
      <xdr:col>73</xdr:col>
      <xdr:colOff>180975</xdr:colOff>
      <xdr:row>78</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03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15966</xdr:rowOff>
    </xdr:from>
    <xdr:to>
      <xdr:col>69</xdr:col>
      <xdr:colOff>92075</xdr:colOff>
      <xdr:row>78</xdr:row>
      <xdr:rowOff>130266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8906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15784</xdr:rowOff>
    </xdr:from>
    <xdr:to>
      <xdr:col>82</xdr:col>
      <xdr:colOff>158750</xdr:colOff>
      <xdr:row>79</xdr:row>
      <xdr:rowOff>117384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159311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92529</xdr:rowOff>
    </xdr:from>
    <xdr:to>
      <xdr:col>74</xdr:col>
      <xdr:colOff>31750</xdr:colOff>
      <xdr:row>79</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7456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79466</xdr:rowOff>
    </xdr:from>
    <xdr:to>
      <xdr:col>69</xdr:col>
      <xdr:colOff>142875</xdr:colOff>
      <xdr:row>79</xdr:row>
      <xdr:rowOff>9616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165843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136616</xdr:rowOff>
    </xdr:from>
    <xdr:to>
      <xdr:col>65</xdr:col>
      <xdr:colOff>53975</xdr:colOff>
      <xdr:row>78</xdr:row>
      <xdr:rowOff>66766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51543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115389</xdr:rowOff>
    </xdr:from>
    <xdr:to>
      <xdr:col>29</xdr:col>
      <xdr:colOff>127000</xdr:colOff>
      <xdr:row>16</xdr:row>
      <xdr:rowOff>131965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906214"/>
          <a:ext cx="647700" cy="1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131965</xdr:rowOff>
    </xdr:from>
    <xdr:to>
      <xdr:col>26</xdr:col>
      <xdr:colOff>50800</xdr:colOff>
      <xdr:row>16</xdr:row>
      <xdr:rowOff>166078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922790"/>
          <a:ext cx="698500" cy="34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166078</xdr:rowOff>
    </xdr:from>
    <xdr:to>
      <xdr:col>22</xdr:col>
      <xdr:colOff>114300</xdr:colOff>
      <xdr:row>17</xdr:row>
      <xdr:rowOff>20949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956903"/>
          <a:ext cx="698500" cy="2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20949</xdr:rowOff>
    </xdr:from>
    <xdr:to>
      <xdr:col>18</xdr:col>
      <xdr:colOff>177800</xdr:colOff>
      <xdr:row>17</xdr:row>
      <xdr:rowOff>48879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983224"/>
          <a:ext cx="698500" cy="27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64589</xdr:rowOff>
    </xdr:from>
    <xdr:to>
      <xdr:col>29</xdr:col>
      <xdr:colOff>177800</xdr:colOff>
      <xdr:row>16</xdr:row>
      <xdr:rowOff>166189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855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81116</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70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81165</xdr:rowOff>
    </xdr:from>
    <xdr:to>
      <xdr:col>26</xdr:col>
      <xdr:colOff>101600</xdr:colOff>
      <xdr:row>17</xdr:row>
      <xdr:rowOff>11315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87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21492</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640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115278</xdr:rowOff>
    </xdr:from>
    <xdr:to>
      <xdr:col>22</xdr:col>
      <xdr:colOff>165100</xdr:colOff>
      <xdr:row>17</xdr:row>
      <xdr:rowOff>45428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90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55605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67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141599</xdr:rowOff>
    </xdr:from>
    <xdr:to>
      <xdr:col>19</xdr:col>
      <xdr:colOff>38100</xdr:colOff>
      <xdr:row>17</xdr:row>
      <xdr:rowOff>71749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932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81926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70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169529</xdr:rowOff>
    </xdr:from>
    <xdr:to>
      <xdr:col>15</xdr:col>
      <xdr:colOff>101600</xdr:colOff>
      <xdr:row>17</xdr:row>
      <xdr:rowOff>99679</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96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109856</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203353</xdr:rowOff>
    </xdr:from>
    <xdr:to>
      <xdr:col>29</xdr:col>
      <xdr:colOff>127000</xdr:colOff>
      <xdr:row>35</xdr:row>
      <xdr:rowOff>222913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13703"/>
          <a:ext cx="647700" cy="1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222913</xdr:rowOff>
    </xdr:from>
    <xdr:to>
      <xdr:col>26</xdr:col>
      <xdr:colOff>50800</xdr:colOff>
      <xdr:row>35</xdr:row>
      <xdr:rowOff>252158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33263"/>
          <a:ext cx="698500" cy="2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252158</xdr:rowOff>
    </xdr:from>
    <xdr:to>
      <xdr:col>22</xdr:col>
      <xdr:colOff>114300</xdr:colOff>
      <xdr:row>35</xdr:row>
      <xdr:rowOff>274317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62508"/>
          <a:ext cx="698500" cy="2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196975</xdr:rowOff>
    </xdr:from>
    <xdr:to>
      <xdr:col>18</xdr:col>
      <xdr:colOff>177800</xdr:colOff>
      <xdr:row>35</xdr:row>
      <xdr:rowOff>274317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07325"/>
          <a:ext cx="698500" cy="7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152553</xdr:rowOff>
    </xdr:from>
    <xdr:to>
      <xdr:col>29</xdr:col>
      <xdr:colOff>177800</xdr:colOff>
      <xdr:row>35</xdr:row>
      <xdr:rowOff>254153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6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340530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0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172113</xdr:rowOff>
    </xdr:from>
    <xdr:to>
      <xdr:col>26</xdr:col>
      <xdr:colOff>101600</xdr:colOff>
      <xdr:row>35</xdr:row>
      <xdr:rowOff>273713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8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283890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5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201358</xdr:rowOff>
    </xdr:from>
    <xdr:to>
      <xdr:col>22</xdr:col>
      <xdr:colOff>165100</xdr:colOff>
      <xdr:row>35</xdr:row>
      <xdr:rowOff>302958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1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313135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8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223517</xdr:rowOff>
    </xdr:from>
    <xdr:to>
      <xdr:col>19</xdr:col>
      <xdr:colOff>38100</xdr:colOff>
      <xdr:row>35</xdr:row>
      <xdr:rowOff>325117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335294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146175</xdr:rowOff>
    </xdr:from>
    <xdr:to>
      <xdr:col>15</xdr:col>
      <xdr:colOff>101600</xdr:colOff>
      <xdr:row>35</xdr:row>
      <xdr:rowOff>247775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5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257952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2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51741</xdr:rowOff>
    </xdr:from>
    <xdr:to>
      <xdr:col>24</xdr:col>
      <xdr:colOff>63500</xdr:colOff>
      <xdr:row>34</xdr:row>
      <xdr:rowOff>75927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881041"/>
          <a:ext cx="8382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75927</xdr:rowOff>
    </xdr:from>
    <xdr:to>
      <xdr:col>19</xdr:col>
      <xdr:colOff>177800</xdr:colOff>
      <xdr:row>34</xdr:row>
      <xdr:rowOff>116726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905227"/>
          <a:ext cx="889000" cy="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116726</xdr:rowOff>
    </xdr:from>
    <xdr:to>
      <xdr:col>15</xdr:col>
      <xdr:colOff>50800</xdr:colOff>
      <xdr:row>34</xdr:row>
      <xdr:rowOff>152915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946026"/>
          <a:ext cx="889000" cy="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152915</xdr:rowOff>
    </xdr:from>
    <xdr:to>
      <xdr:col>10</xdr:col>
      <xdr:colOff>114300</xdr:colOff>
      <xdr:row>35</xdr:row>
      <xdr:rowOff>37777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982215"/>
          <a:ext cx="889000" cy="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941</xdr:rowOff>
    </xdr:from>
    <xdr:to>
      <xdr:col>24</xdr:col>
      <xdr:colOff>114300</xdr:colOff>
      <xdr:row>34</xdr:row>
      <xdr:rowOff>102541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8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23818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68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25127</xdr:rowOff>
    </xdr:from>
    <xdr:to>
      <xdr:col>20</xdr:col>
      <xdr:colOff>38100</xdr:colOff>
      <xdr:row>34</xdr:row>
      <xdr:rowOff>126727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8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143254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62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65926</xdr:rowOff>
    </xdr:from>
    <xdr:to>
      <xdr:col>15</xdr:col>
      <xdr:colOff>101600</xdr:colOff>
      <xdr:row>34</xdr:row>
      <xdr:rowOff>167526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8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67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102115</xdr:rowOff>
    </xdr:from>
    <xdr:to>
      <xdr:col>10</xdr:col>
      <xdr:colOff>165100</xdr:colOff>
      <xdr:row>35</xdr:row>
      <xdr:rowOff>32265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48792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0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158427</xdr:rowOff>
    </xdr:from>
    <xdr:to>
      <xdr:col>6</xdr:col>
      <xdr:colOff>38100</xdr:colOff>
      <xdr:row>35</xdr:row>
      <xdr:rowOff>88577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9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105104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165990</xdr:rowOff>
    </xdr:from>
    <xdr:to>
      <xdr:col>24</xdr:col>
      <xdr:colOff>63500</xdr:colOff>
      <xdr:row>56</xdr:row>
      <xdr:rowOff>20404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95740"/>
          <a:ext cx="8382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14903</xdr:rowOff>
    </xdr:from>
    <xdr:to>
      <xdr:col>19</xdr:col>
      <xdr:colOff>177800</xdr:colOff>
      <xdr:row>56</xdr:row>
      <xdr:rowOff>20404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16103"/>
          <a:ext cx="889000" cy="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14903</xdr:rowOff>
    </xdr:from>
    <xdr:to>
      <xdr:col>15</xdr:col>
      <xdr:colOff>50800</xdr:colOff>
      <xdr:row>56</xdr:row>
      <xdr:rowOff>32715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16103"/>
          <a:ext cx="889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32715</xdr:rowOff>
    </xdr:from>
    <xdr:to>
      <xdr:col>10</xdr:col>
      <xdr:colOff>114300</xdr:colOff>
      <xdr:row>56</xdr:row>
      <xdr:rowOff>97984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33915"/>
          <a:ext cx="889000" cy="6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115190</xdr:rowOff>
    </xdr:from>
    <xdr:to>
      <xdr:col>24</xdr:col>
      <xdr:colOff>114300</xdr:colOff>
      <xdr:row>56</xdr:row>
      <xdr:rowOff>45340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138067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141054</xdr:rowOff>
    </xdr:from>
    <xdr:to>
      <xdr:col>20</xdr:col>
      <xdr:colOff>38100</xdr:colOff>
      <xdr:row>56</xdr:row>
      <xdr:rowOff>71204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87731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4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135553</xdr:rowOff>
    </xdr:from>
    <xdr:to>
      <xdr:col>15</xdr:col>
      <xdr:colOff>101600</xdr:colOff>
      <xdr:row>56</xdr:row>
      <xdr:rowOff>65703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82230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4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153365</xdr:rowOff>
    </xdr:from>
    <xdr:to>
      <xdr:col>10</xdr:col>
      <xdr:colOff>165100</xdr:colOff>
      <xdr:row>56</xdr:row>
      <xdr:rowOff>83515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100042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5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47184</xdr:rowOff>
    </xdr:from>
    <xdr:to>
      <xdr:col>6</xdr:col>
      <xdr:colOff>38100</xdr:colOff>
      <xdr:row>56</xdr:row>
      <xdr:rowOff>148784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165311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52471</xdr:rowOff>
    </xdr:from>
    <xdr:to>
      <xdr:col>24</xdr:col>
      <xdr:colOff>63500</xdr:colOff>
      <xdr:row>77</xdr:row>
      <xdr:rowOff>64061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54121"/>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64061</xdr:rowOff>
    </xdr:from>
    <xdr:to>
      <xdr:col>19</xdr:col>
      <xdr:colOff>177800</xdr:colOff>
      <xdr:row>77</xdr:row>
      <xdr:rowOff>99887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65711"/>
          <a:ext cx="889000" cy="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99887</xdr:rowOff>
    </xdr:from>
    <xdr:to>
      <xdr:col>15</xdr:col>
      <xdr:colOff>50800</xdr:colOff>
      <xdr:row>77</xdr:row>
      <xdr:rowOff>128077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01537"/>
          <a:ext cx="889000" cy="2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128077</xdr:rowOff>
    </xdr:from>
    <xdr:to>
      <xdr:col>10</xdr:col>
      <xdr:colOff>114300</xdr:colOff>
      <xdr:row>78</xdr:row>
      <xdr:rowOff>42001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29727"/>
          <a:ext cx="889000" cy="8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1671</xdr:rowOff>
    </xdr:from>
    <xdr:to>
      <xdr:col>24</xdr:col>
      <xdr:colOff>114300</xdr:colOff>
      <xdr:row>77</xdr:row>
      <xdr:rowOff>103271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24548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13261</xdr:rowOff>
    </xdr:from>
    <xdr:to>
      <xdr:col>20</xdr:col>
      <xdr:colOff>38100</xdr:colOff>
      <xdr:row>77</xdr:row>
      <xdr:rowOff>114861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131388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49087</xdr:rowOff>
    </xdr:from>
    <xdr:to>
      <xdr:col>15</xdr:col>
      <xdr:colOff>101600</xdr:colOff>
      <xdr:row>77</xdr:row>
      <xdr:rowOff>150687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167214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77277</xdr:rowOff>
    </xdr:from>
    <xdr:to>
      <xdr:col>10</xdr:col>
      <xdr:colOff>165100</xdr:colOff>
      <xdr:row>78</xdr:row>
      <xdr:rowOff>7427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23954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162651</xdr:rowOff>
    </xdr:from>
    <xdr:to>
      <xdr:col>6</xdr:col>
      <xdr:colOff>38100</xdr:colOff>
      <xdr:row>78</xdr:row>
      <xdr:rowOff>92801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109328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1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97676</xdr:rowOff>
    </xdr:from>
    <xdr:to>
      <xdr:col>24</xdr:col>
      <xdr:colOff>63500</xdr:colOff>
      <xdr:row>96</xdr:row>
      <xdr:rowOff>49426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385426"/>
          <a:ext cx="838200" cy="12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97676</xdr:rowOff>
    </xdr:from>
    <xdr:to>
      <xdr:col>19</xdr:col>
      <xdr:colOff>177800</xdr:colOff>
      <xdr:row>96</xdr:row>
      <xdr:rowOff>2350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385426"/>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2350</xdr:rowOff>
    </xdr:from>
    <xdr:to>
      <xdr:col>15</xdr:col>
      <xdr:colOff>50800</xdr:colOff>
      <xdr:row>97</xdr:row>
      <xdr:rowOff>15159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61550"/>
          <a:ext cx="889000" cy="18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162561</xdr:rowOff>
    </xdr:from>
    <xdr:to>
      <xdr:col>10</xdr:col>
      <xdr:colOff>114300</xdr:colOff>
      <xdr:row>97</xdr:row>
      <xdr:rowOff>15159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621761"/>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170076</xdr:rowOff>
    </xdr:from>
    <xdr:to>
      <xdr:col>24</xdr:col>
      <xdr:colOff>114300</xdr:colOff>
      <xdr:row>96</xdr:row>
      <xdr:rowOff>100226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5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148503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46876</xdr:rowOff>
    </xdr:from>
    <xdr:to>
      <xdr:col>20</xdr:col>
      <xdr:colOff>38100</xdr:colOff>
      <xdr:row>95</xdr:row>
      <xdr:rowOff>148476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3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139603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123000</xdr:rowOff>
    </xdr:from>
    <xdr:to>
      <xdr:col>15</xdr:col>
      <xdr:colOff>101600</xdr:colOff>
      <xdr:row>96</xdr:row>
      <xdr:rowOff>53150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44277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135809</xdr:rowOff>
    </xdr:from>
    <xdr:to>
      <xdr:col>10</xdr:col>
      <xdr:colOff>165100</xdr:colOff>
      <xdr:row>97</xdr:row>
      <xdr:rowOff>65959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57086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111761</xdr:rowOff>
    </xdr:from>
    <xdr:to>
      <xdr:col>6</xdr:col>
      <xdr:colOff>38100</xdr:colOff>
      <xdr:row>97</xdr:row>
      <xdr:rowOff>41911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89599</xdr:rowOff>
    </xdr:from>
    <xdr:to>
      <xdr:col>55</xdr:col>
      <xdr:colOff>0</xdr:colOff>
      <xdr:row>36</xdr:row>
      <xdr:rowOff>96893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261799"/>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96893</xdr:rowOff>
    </xdr:from>
    <xdr:to>
      <xdr:col>50</xdr:col>
      <xdr:colOff>114300</xdr:colOff>
      <xdr:row>36</xdr:row>
      <xdr:rowOff>102952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269093"/>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70088</xdr:rowOff>
    </xdr:from>
    <xdr:to>
      <xdr:col>45</xdr:col>
      <xdr:colOff>177800</xdr:colOff>
      <xdr:row>36</xdr:row>
      <xdr:rowOff>102952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070838"/>
          <a:ext cx="889000" cy="20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70088</xdr:rowOff>
    </xdr:from>
    <xdr:to>
      <xdr:col>41</xdr:col>
      <xdr:colOff>50800</xdr:colOff>
      <xdr:row>36</xdr:row>
      <xdr:rowOff>129834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070838"/>
          <a:ext cx="889000" cy="2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38799</xdr:rowOff>
    </xdr:from>
    <xdr:to>
      <xdr:col>55</xdr:col>
      <xdr:colOff>50800</xdr:colOff>
      <xdr:row>36</xdr:row>
      <xdr:rowOff>140399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61676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06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46093</xdr:rowOff>
    </xdr:from>
    <xdr:to>
      <xdr:col>50</xdr:col>
      <xdr:colOff>165100</xdr:colOff>
      <xdr:row>36</xdr:row>
      <xdr:rowOff>147693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164220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99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52152</xdr:rowOff>
    </xdr:from>
    <xdr:to>
      <xdr:col>46</xdr:col>
      <xdr:colOff>38100</xdr:colOff>
      <xdr:row>36</xdr:row>
      <xdr:rowOff>153752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170279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9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19288</xdr:rowOff>
    </xdr:from>
    <xdr:to>
      <xdr:col>41</xdr:col>
      <xdr:colOff>101600</xdr:colOff>
      <xdr:row>35</xdr:row>
      <xdr:rowOff>120888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0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137415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79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79034</xdr:rowOff>
    </xdr:from>
    <xdr:to>
      <xdr:col>36</xdr:col>
      <xdr:colOff>165100</xdr:colOff>
      <xdr:row>37</xdr:row>
      <xdr:rowOff>9184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25711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65914</xdr:rowOff>
    </xdr:from>
    <xdr:to>
      <xdr:col>55</xdr:col>
      <xdr:colOff>0</xdr:colOff>
      <xdr:row>58</xdr:row>
      <xdr:rowOff>65929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10014"/>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61165</xdr:rowOff>
    </xdr:from>
    <xdr:to>
      <xdr:col>50</xdr:col>
      <xdr:colOff>114300</xdr:colOff>
      <xdr:row>58</xdr:row>
      <xdr:rowOff>65914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05265"/>
          <a:ext cx="8890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61165</xdr:rowOff>
    </xdr:from>
    <xdr:to>
      <xdr:col>45</xdr:col>
      <xdr:colOff>177800</xdr:colOff>
      <xdr:row>58</xdr:row>
      <xdr:rowOff>91548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05265"/>
          <a:ext cx="889000" cy="3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80058</xdr:rowOff>
    </xdr:from>
    <xdr:to>
      <xdr:col>41</xdr:col>
      <xdr:colOff>50800</xdr:colOff>
      <xdr:row>58</xdr:row>
      <xdr:rowOff>91548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2415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15129</xdr:rowOff>
    </xdr:from>
    <xdr:to>
      <xdr:col>55</xdr:col>
      <xdr:colOff>50800</xdr:colOff>
      <xdr:row>58</xdr:row>
      <xdr:rowOff>116729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145956</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15114</xdr:rowOff>
    </xdr:from>
    <xdr:to>
      <xdr:col>50</xdr:col>
      <xdr:colOff>165100</xdr:colOff>
      <xdr:row>58</xdr:row>
      <xdr:rowOff>116714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133241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10365</xdr:rowOff>
    </xdr:from>
    <xdr:to>
      <xdr:col>46</xdr:col>
      <xdr:colOff>38100</xdr:colOff>
      <xdr:row>58</xdr:row>
      <xdr:rowOff>111965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5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103092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4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40748</xdr:rowOff>
    </xdr:from>
    <xdr:to>
      <xdr:col>41</xdr:col>
      <xdr:colOff>101600</xdr:colOff>
      <xdr:row>58</xdr:row>
      <xdr:rowOff>142348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133475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7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29258</xdr:rowOff>
    </xdr:from>
    <xdr:to>
      <xdr:col>36</xdr:col>
      <xdr:colOff>165100</xdr:colOff>
      <xdr:row>58</xdr:row>
      <xdr:rowOff>130858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121985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86265</xdr:rowOff>
    </xdr:from>
    <xdr:to>
      <xdr:col>55</xdr:col>
      <xdr:colOff>0</xdr:colOff>
      <xdr:row>78</xdr:row>
      <xdr:rowOff>131646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59365"/>
          <a:ext cx="838200" cy="4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86265</xdr:rowOff>
    </xdr:from>
    <xdr:to>
      <xdr:col>50</xdr:col>
      <xdr:colOff>114300</xdr:colOff>
      <xdr:row>78</xdr:row>
      <xdr:rowOff>93597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59365"/>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93597</xdr:rowOff>
    </xdr:from>
    <xdr:to>
      <xdr:col>45</xdr:col>
      <xdr:colOff>177800</xdr:colOff>
      <xdr:row>78</xdr:row>
      <xdr:rowOff>138976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66697"/>
          <a:ext cx="889000" cy="4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99470</xdr:rowOff>
    </xdr:from>
    <xdr:to>
      <xdr:col>41</xdr:col>
      <xdr:colOff>50800</xdr:colOff>
      <xdr:row>78</xdr:row>
      <xdr:rowOff>138976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2570"/>
          <a:ext cx="889000" cy="3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80846</xdr:rowOff>
    </xdr:from>
    <xdr:to>
      <xdr:col>55</xdr:col>
      <xdr:colOff>50800</xdr:colOff>
      <xdr:row>79</xdr:row>
      <xdr:rowOff>10996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167223</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6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35465</xdr:rowOff>
    </xdr:from>
    <xdr:to>
      <xdr:col>50</xdr:col>
      <xdr:colOff>165100</xdr:colOff>
      <xdr:row>78</xdr:row>
      <xdr:rowOff>137065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128192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42797</xdr:rowOff>
    </xdr:from>
    <xdr:to>
      <xdr:col>46</xdr:col>
      <xdr:colOff>38100</xdr:colOff>
      <xdr:row>78</xdr:row>
      <xdr:rowOff>144397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1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135524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0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88176</xdr:rowOff>
    </xdr:from>
    <xdr:to>
      <xdr:col>41</xdr:col>
      <xdr:colOff>101600</xdr:colOff>
      <xdr:row>79</xdr:row>
      <xdr:rowOff>18326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6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9453</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554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48670</xdr:rowOff>
    </xdr:from>
    <xdr:to>
      <xdr:col>36</xdr:col>
      <xdr:colOff>165100</xdr:colOff>
      <xdr:row>78</xdr:row>
      <xdr:rowOff>150270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141397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70343</xdr:rowOff>
    </xdr:from>
    <xdr:to>
      <xdr:col>55</xdr:col>
      <xdr:colOff>0</xdr:colOff>
      <xdr:row>98</xdr:row>
      <xdr:rowOff>81714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72443"/>
          <a:ext cx="8382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76115</xdr:rowOff>
    </xdr:from>
    <xdr:to>
      <xdr:col>50</xdr:col>
      <xdr:colOff>114300</xdr:colOff>
      <xdr:row>98</xdr:row>
      <xdr:rowOff>81714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78215"/>
          <a:ext cx="889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76115</xdr:rowOff>
    </xdr:from>
    <xdr:to>
      <xdr:col>45</xdr:col>
      <xdr:colOff>177800</xdr:colOff>
      <xdr:row>98</xdr:row>
      <xdr:rowOff>94126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78215"/>
          <a:ext cx="8890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94126</xdr:rowOff>
    </xdr:from>
    <xdr:to>
      <xdr:col>41</xdr:col>
      <xdr:colOff>50800</xdr:colOff>
      <xdr:row>98</xdr:row>
      <xdr:rowOff>94445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96226"/>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19543</xdr:rowOff>
    </xdr:from>
    <xdr:to>
      <xdr:col>55</xdr:col>
      <xdr:colOff>50800</xdr:colOff>
      <xdr:row>98</xdr:row>
      <xdr:rowOff>121143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150370</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0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30914</xdr:rowOff>
    </xdr:from>
    <xdr:to>
      <xdr:col>50</xdr:col>
      <xdr:colOff>165100</xdr:colOff>
      <xdr:row>98</xdr:row>
      <xdr:rowOff>132514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149041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25315</xdr:rowOff>
    </xdr:from>
    <xdr:to>
      <xdr:col>46</xdr:col>
      <xdr:colOff>38100</xdr:colOff>
      <xdr:row>98</xdr:row>
      <xdr:rowOff>126915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2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143442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0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43326</xdr:rowOff>
    </xdr:from>
    <xdr:to>
      <xdr:col>41</xdr:col>
      <xdr:colOff>101600</xdr:colOff>
      <xdr:row>98</xdr:row>
      <xdr:rowOff>144926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161453</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2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43645</xdr:rowOff>
    </xdr:from>
    <xdr:to>
      <xdr:col>36</xdr:col>
      <xdr:colOff>165100</xdr:colOff>
      <xdr:row>98</xdr:row>
      <xdr:rowOff>145245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161772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2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35874</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22424"/>
          <a:ext cx="889000" cy="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150059</xdr:rowOff>
    </xdr:from>
    <xdr:to>
      <xdr:col>76</xdr:col>
      <xdr:colOff>114300</xdr:colOff>
      <xdr:row>39</xdr:row>
      <xdr:rowOff>35874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65159"/>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150059</xdr:rowOff>
    </xdr:from>
    <xdr:to>
      <xdr:col>71</xdr:col>
      <xdr:colOff>177800</xdr:colOff>
      <xdr:row>39</xdr:row>
      <xdr:rowOff>17345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65159"/>
          <a:ext cx="8890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156524</xdr:rowOff>
    </xdr:from>
    <xdr:to>
      <xdr:col>76</xdr:col>
      <xdr:colOff>165100</xdr:colOff>
      <xdr:row>39</xdr:row>
      <xdr:rowOff>86674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77801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99259</xdr:rowOff>
    </xdr:from>
    <xdr:to>
      <xdr:col>72</xdr:col>
      <xdr:colOff>38100</xdr:colOff>
      <xdr:row>39</xdr:row>
      <xdr:rowOff>29409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20536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0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137995</xdr:rowOff>
    </xdr:from>
    <xdr:to>
      <xdr:col>67</xdr:col>
      <xdr:colOff>101600</xdr:colOff>
      <xdr:row>39</xdr:row>
      <xdr:rowOff>68145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51637</xdr:rowOff>
    </xdr:from>
    <xdr:to>
      <xdr:col>85</xdr:col>
      <xdr:colOff>127000</xdr:colOff>
      <xdr:row>76</xdr:row>
      <xdr:rowOff>56217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81837"/>
          <a:ext cx="8382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56217</xdr:rowOff>
    </xdr:from>
    <xdr:to>
      <xdr:col>81</xdr:col>
      <xdr:colOff>50800</xdr:colOff>
      <xdr:row>76</xdr:row>
      <xdr:rowOff>100634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8641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100634</xdr:rowOff>
    </xdr:from>
    <xdr:to>
      <xdr:col>76</xdr:col>
      <xdr:colOff>114300</xdr:colOff>
      <xdr:row>76</xdr:row>
      <xdr:rowOff>115657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30834"/>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82517</xdr:rowOff>
    </xdr:from>
    <xdr:to>
      <xdr:col>71</xdr:col>
      <xdr:colOff>177800</xdr:colOff>
      <xdr:row>76</xdr:row>
      <xdr:rowOff>115657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112717"/>
          <a:ext cx="889000" cy="3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837</xdr:rowOff>
    </xdr:from>
    <xdr:to>
      <xdr:col>85</xdr:col>
      <xdr:colOff>177800</xdr:colOff>
      <xdr:row>76</xdr:row>
      <xdr:rowOff>102437</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0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23715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5417</xdr:rowOff>
    </xdr:from>
    <xdr:to>
      <xdr:col>81</xdr:col>
      <xdr:colOff>101600</xdr:colOff>
      <xdr:row>76</xdr:row>
      <xdr:rowOff>107017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123544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49834</xdr:rowOff>
    </xdr:from>
    <xdr:to>
      <xdr:col>76</xdr:col>
      <xdr:colOff>165100</xdr:colOff>
      <xdr:row>76</xdr:row>
      <xdr:rowOff>151434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167961</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64857</xdr:rowOff>
    </xdr:from>
    <xdr:to>
      <xdr:col>72</xdr:col>
      <xdr:colOff>38100</xdr:colOff>
      <xdr:row>76</xdr:row>
      <xdr:rowOff>166457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11534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31717</xdr:rowOff>
    </xdr:from>
    <xdr:to>
      <xdr:col>67</xdr:col>
      <xdr:colOff>101600</xdr:colOff>
      <xdr:row>76</xdr:row>
      <xdr:rowOff>133317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0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149844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3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103620</xdr:rowOff>
    </xdr:from>
    <xdr:to>
      <xdr:col>85</xdr:col>
      <xdr:colOff>127000</xdr:colOff>
      <xdr:row>98</xdr:row>
      <xdr:rowOff>131493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05720"/>
          <a:ext cx="838200" cy="2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16703</xdr:rowOff>
    </xdr:from>
    <xdr:to>
      <xdr:col>81</xdr:col>
      <xdr:colOff>50800</xdr:colOff>
      <xdr:row>98</xdr:row>
      <xdr:rowOff>103620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18803"/>
          <a:ext cx="88900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16703</xdr:rowOff>
    </xdr:from>
    <xdr:to>
      <xdr:col>76</xdr:col>
      <xdr:colOff>114300</xdr:colOff>
      <xdr:row>98</xdr:row>
      <xdr:rowOff>135331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18803"/>
          <a:ext cx="889000" cy="1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135331</xdr:rowOff>
    </xdr:from>
    <xdr:to>
      <xdr:col>71</xdr:col>
      <xdr:colOff>177800</xdr:colOff>
      <xdr:row>98</xdr:row>
      <xdr:rowOff>156201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37431"/>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80693</xdr:rowOff>
    </xdr:from>
    <xdr:to>
      <xdr:col>85</xdr:col>
      <xdr:colOff>177800</xdr:colOff>
      <xdr:row>99</xdr:row>
      <xdr:rowOff>10843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52820</xdr:rowOff>
    </xdr:from>
    <xdr:to>
      <xdr:col>81</xdr:col>
      <xdr:colOff>101600</xdr:colOff>
      <xdr:row>98</xdr:row>
      <xdr:rowOff>154420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145547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137353</xdr:rowOff>
    </xdr:from>
    <xdr:to>
      <xdr:col>76</xdr:col>
      <xdr:colOff>165100</xdr:colOff>
      <xdr:row>98</xdr:row>
      <xdr:rowOff>67503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58630</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84531</xdr:rowOff>
    </xdr:from>
    <xdr:to>
      <xdr:col>72</xdr:col>
      <xdr:colOff>38100</xdr:colOff>
      <xdr:row>99</xdr:row>
      <xdr:rowOff>14681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5808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7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105401</xdr:rowOff>
    </xdr:from>
    <xdr:to>
      <xdr:col>67</xdr:col>
      <xdr:colOff>101600</xdr:colOff>
      <xdr:row>99</xdr:row>
      <xdr:rowOff>35551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26678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0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221</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343871"/>
          <a:ext cx="838200" cy="4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67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120871</xdr:rowOff>
    </xdr:from>
    <xdr:to>
      <xdr:col>116</xdr:col>
      <xdr:colOff>114300</xdr:colOff>
      <xdr:row>37</xdr:row>
      <xdr:rowOff>51021</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2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143748</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1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13659</xdr:rowOff>
    </xdr:from>
    <xdr:to>
      <xdr:col>116</xdr:col>
      <xdr:colOff>63500</xdr:colOff>
      <xdr:row>58</xdr:row>
      <xdr:rowOff>18350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9957759"/>
          <a:ext cx="8382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13659</xdr:rowOff>
    </xdr:from>
    <xdr:to>
      <xdr:col>111</xdr:col>
      <xdr:colOff>177800</xdr:colOff>
      <xdr:row>58</xdr:row>
      <xdr:rowOff>17189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9957759"/>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110663</xdr:rowOff>
    </xdr:from>
    <xdr:to>
      <xdr:col>107</xdr:col>
      <xdr:colOff>50800</xdr:colOff>
      <xdr:row>58</xdr:row>
      <xdr:rowOff>17189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9883313"/>
          <a:ext cx="889000" cy="7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110663</xdr:rowOff>
    </xdr:from>
    <xdr:to>
      <xdr:col>102</xdr:col>
      <xdr:colOff>114300</xdr:colOff>
      <xdr:row>58</xdr:row>
      <xdr:rowOff>32112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9883313"/>
          <a:ext cx="889000" cy="9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139000</xdr:rowOff>
    </xdr:from>
    <xdr:to>
      <xdr:col>116</xdr:col>
      <xdr:colOff>114300</xdr:colOff>
      <xdr:row>58</xdr:row>
      <xdr:rowOff>69150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98377</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6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134309</xdr:rowOff>
    </xdr:from>
    <xdr:to>
      <xdr:col>112</xdr:col>
      <xdr:colOff>38100</xdr:colOff>
      <xdr:row>58</xdr:row>
      <xdr:rowOff>64459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9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80986</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56111" y="96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137839</xdr:rowOff>
    </xdr:from>
    <xdr:to>
      <xdr:col>107</xdr:col>
      <xdr:colOff>101600</xdr:colOff>
      <xdr:row>58</xdr:row>
      <xdr:rowOff>67989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84516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68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59863</xdr:rowOff>
    </xdr:from>
    <xdr:to>
      <xdr:col>102</xdr:col>
      <xdr:colOff>165100</xdr:colOff>
      <xdr:row>57</xdr:row>
      <xdr:rowOff>161463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8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6540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6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152762</xdr:rowOff>
    </xdr:from>
    <xdr:to>
      <xdr:col>98</xdr:col>
      <xdr:colOff>38100</xdr:colOff>
      <xdr:row>58</xdr:row>
      <xdr:rowOff>82912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99439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160545</xdr:rowOff>
    </xdr:from>
    <xdr:to>
      <xdr:col>116</xdr:col>
      <xdr:colOff>63500</xdr:colOff>
      <xdr:row>78</xdr:row>
      <xdr:rowOff>21183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62195"/>
          <a:ext cx="8382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146887</xdr:rowOff>
    </xdr:from>
    <xdr:to>
      <xdr:col>111</xdr:col>
      <xdr:colOff>177800</xdr:colOff>
      <xdr:row>77</xdr:row>
      <xdr:rowOff>160545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348537"/>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146887</xdr:rowOff>
    </xdr:from>
    <xdr:to>
      <xdr:col>107</xdr:col>
      <xdr:colOff>50800</xdr:colOff>
      <xdr:row>78</xdr:row>
      <xdr:rowOff>42066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348537"/>
          <a:ext cx="889000" cy="6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42066</xdr:rowOff>
    </xdr:from>
    <xdr:to>
      <xdr:col>102</xdr:col>
      <xdr:colOff>114300</xdr:colOff>
      <xdr:row>78</xdr:row>
      <xdr:rowOff>65196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415166"/>
          <a:ext cx="889000" cy="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141833</xdr:rowOff>
    </xdr:from>
    <xdr:to>
      <xdr:col>116</xdr:col>
      <xdr:colOff>114300</xdr:colOff>
      <xdr:row>78</xdr:row>
      <xdr:rowOff>71983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3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120260</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2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109745</xdr:rowOff>
    </xdr:from>
    <xdr:to>
      <xdr:col>112</xdr:col>
      <xdr:colOff>38100</xdr:colOff>
      <xdr:row>78</xdr:row>
      <xdr:rowOff>39895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31022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96087</xdr:rowOff>
    </xdr:from>
    <xdr:to>
      <xdr:col>107</xdr:col>
      <xdr:colOff>101600</xdr:colOff>
      <xdr:row>78</xdr:row>
      <xdr:rowOff>26237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17364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162716</xdr:rowOff>
    </xdr:from>
    <xdr:to>
      <xdr:col>102</xdr:col>
      <xdr:colOff>165100</xdr:colOff>
      <xdr:row>78</xdr:row>
      <xdr:rowOff>92866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83993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14396</xdr:rowOff>
    </xdr:from>
    <xdr:to>
      <xdr:col>98</xdr:col>
      <xdr:colOff>38100</xdr:colOff>
      <xdr:row>78</xdr:row>
      <xdr:rowOff>115996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107123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前年度と比較して大きく減少しているものは、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普通建設事業費（うち新規整備）と扶助費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については、昨年度にエレベーター設置工事（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百万円）があったが、今年度は新規の事業が無かったため。扶助費については、物価高騰関係交付金事業（△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百万円）などの減少による。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前年度と比較して大きく増加しているものは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投資及び出資金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年度から公営企業会計となった簡易水道事業会計への出資金による。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で推移しているものは、人件費、物件費、補助費等、公債費、維持補修費、貸付金、普通建設事業費（更新整備）である。要因としては、人件費については診療所、村営バス事業等各施設を直営で運営する事により高い経費が必要なこと、物件費については委託料の占める割合が大きく、中でも情報システム保守委託並びに公共施設に係る指定管理料が大きいこと、補助費等については、広域消防や北設情報ネットワークに係る負担金が類似団体では存在しないこと、公債費は、過疎や辺地債を積極活用していること、維持補修費や普通建設事業費（更新整備）は、更新されない公共施設等が増えており、その老朽化対応によるもの、貸付金は小規模事業者に対する豊根村小口融資資金など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全体的に総人口の少なさが人口一人当たりのコストの増加に大きく影響しており、今後も人口減により住民一人当たりコストは増加するものと考えるが、引き続き健全な行財政運営に努めていく。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
944
155.88
2,597,869
2,465,161
127,275
1,355,037
1,862,774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20917</xdr:rowOff>
    </xdr:from>
    <xdr:to>
      <xdr:col>24</xdr:col>
      <xdr:colOff>63500</xdr:colOff>
      <xdr:row>36</xdr:row>
      <xdr:rowOff>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93117"/>
          <a:ext cx="8382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59512</xdr:rowOff>
    </xdr:from>
    <xdr:to>
      <xdr:col>19</xdr:col>
      <xdr:colOff>177800</xdr:colOff>
      <xdr:row>36</xdr:row>
      <xdr:rowOff>82690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31712"/>
          <a:ext cx="88900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82690</xdr:rowOff>
    </xdr:from>
    <xdr:to>
      <xdr:col>15</xdr:col>
      <xdr:colOff>50800</xdr:colOff>
      <xdr:row>36</xdr:row>
      <xdr:rowOff>92418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54890"/>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92418</xdr:rowOff>
    </xdr:from>
    <xdr:to>
      <xdr:col>10</xdr:col>
      <xdr:colOff>114300</xdr:colOff>
      <xdr:row>36</xdr:row>
      <xdr:rowOff>100431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64618"/>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141567</xdr:rowOff>
    </xdr:from>
    <xdr:to>
      <xdr:col>24</xdr:col>
      <xdr:colOff>114300</xdr:colOff>
      <xdr:row>36</xdr:row>
      <xdr:rowOff>71717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164444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8712</xdr:rowOff>
    </xdr:from>
    <xdr:to>
      <xdr:col>20</xdr:col>
      <xdr:colOff>38100</xdr:colOff>
      <xdr:row>36</xdr:row>
      <xdr:rowOff>110312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126839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31890</xdr:rowOff>
    </xdr:from>
    <xdr:to>
      <xdr:col>15</xdr:col>
      <xdr:colOff>101600</xdr:colOff>
      <xdr:row>36</xdr:row>
      <xdr:rowOff>133490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150017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41618</xdr:rowOff>
    </xdr:from>
    <xdr:to>
      <xdr:col>10</xdr:col>
      <xdr:colOff>165100</xdr:colOff>
      <xdr:row>36</xdr:row>
      <xdr:rowOff>143218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159745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49631</xdr:rowOff>
    </xdr:from>
    <xdr:to>
      <xdr:col>6</xdr:col>
      <xdr:colOff>38100</xdr:colOff>
      <xdr:row>36</xdr:row>
      <xdr:rowOff>151231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167758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164478</xdr:rowOff>
    </xdr:from>
    <xdr:to>
      <xdr:col>24</xdr:col>
      <xdr:colOff>63500</xdr:colOff>
      <xdr:row>58</xdr:row>
      <xdr:rowOff>1174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37128"/>
          <a:ext cx="8382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148486</xdr:rowOff>
    </xdr:from>
    <xdr:to>
      <xdr:col>19</xdr:col>
      <xdr:colOff>177800</xdr:colOff>
      <xdr:row>57</xdr:row>
      <xdr:rowOff>164478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21136"/>
          <a:ext cx="8890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147235</xdr:rowOff>
    </xdr:from>
    <xdr:to>
      <xdr:col>15</xdr:col>
      <xdr:colOff>50800</xdr:colOff>
      <xdr:row>57</xdr:row>
      <xdr:rowOff>148486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19885"/>
          <a:ext cx="8890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147235</xdr:rowOff>
    </xdr:from>
    <xdr:to>
      <xdr:col>10</xdr:col>
      <xdr:colOff>114300</xdr:colOff>
      <xdr:row>58</xdr:row>
      <xdr:rowOff>25600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19885"/>
          <a:ext cx="889000" cy="4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121824</xdr:rowOff>
    </xdr:from>
    <xdr:to>
      <xdr:col>24</xdr:col>
      <xdr:colOff>114300</xdr:colOff>
      <xdr:row>58</xdr:row>
      <xdr:rowOff>51974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81201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8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113678</xdr:rowOff>
    </xdr:from>
    <xdr:to>
      <xdr:col>20</xdr:col>
      <xdr:colOff>38100</xdr:colOff>
      <xdr:row>58</xdr:row>
      <xdr:rowOff>43828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60355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6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97686</xdr:rowOff>
    </xdr:from>
    <xdr:to>
      <xdr:col>15</xdr:col>
      <xdr:colOff>101600</xdr:colOff>
      <xdr:row>58</xdr:row>
      <xdr:rowOff>27836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44363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96435</xdr:rowOff>
    </xdr:from>
    <xdr:to>
      <xdr:col>10</xdr:col>
      <xdr:colOff>165100</xdr:colOff>
      <xdr:row>58</xdr:row>
      <xdr:rowOff>26585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43112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146250</xdr:rowOff>
    </xdr:from>
    <xdr:to>
      <xdr:col>6</xdr:col>
      <xdr:colOff>38100</xdr:colOff>
      <xdr:row>58</xdr:row>
      <xdr:rowOff>76400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75143</xdr:rowOff>
    </xdr:from>
    <xdr:to>
      <xdr:col>24</xdr:col>
      <xdr:colOff>63500</xdr:colOff>
      <xdr:row>75</xdr:row>
      <xdr:rowOff>122613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933893"/>
          <a:ext cx="838200" cy="4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75143</xdr:rowOff>
    </xdr:from>
    <xdr:to>
      <xdr:col>19</xdr:col>
      <xdr:colOff>177800</xdr:colOff>
      <xdr:row>76</xdr:row>
      <xdr:rowOff>2445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33893"/>
          <a:ext cx="889000" cy="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2445</xdr:rowOff>
    </xdr:from>
    <xdr:to>
      <xdr:col>15</xdr:col>
      <xdr:colOff>50800</xdr:colOff>
      <xdr:row>76</xdr:row>
      <xdr:rowOff>75670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32645"/>
          <a:ext cx="889000" cy="7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75670</xdr:rowOff>
    </xdr:from>
    <xdr:to>
      <xdr:col>10</xdr:col>
      <xdr:colOff>114300</xdr:colOff>
      <xdr:row>76</xdr:row>
      <xdr:rowOff>109697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5870"/>
          <a:ext cx="889000" cy="3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71813</xdr:rowOff>
    </xdr:from>
    <xdr:to>
      <xdr:col>24</xdr:col>
      <xdr:colOff>114300</xdr:colOff>
      <xdr:row>76</xdr:row>
      <xdr:rowOff>1963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94690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24343</xdr:rowOff>
    </xdr:from>
    <xdr:to>
      <xdr:col>20</xdr:col>
      <xdr:colOff>38100</xdr:colOff>
      <xdr:row>75</xdr:row>
      <xdr:rowOff>125943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142470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5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123096</xdr:rowOff>
    </xdr:from>
    <xdr:to>
      <xdr:col>15</xdr:col>
      <xdr:colOff>101600</xdr:colOff>
      <xdr:row>76</xdr:row>
      <xdr:rowOff>53246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69773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5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24870</xdr:rowOff>
    </xdr:from>
    <xdr:to>
      <xdr:col>10</xdr:col>
      <xdr:colOff>165100</xdr:colOff>
      <xdr:row>76</xdr:row>
      <xdr:rowOff>126470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142996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58897</xdr:rowOff>
    </xdr:from>
    <xdr:to>
      <xdr:col>6</xdr:col>
      <xdr:colOff>38100</xdr:colOff>
      <xdr:row>76</xdr:row>
      <xdr:rowOff>160497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6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13371</xdr:rowOff>
    </xdr:from>
    <xdr:to>
      <xdr:col>24</xdr:col>
      <xdr:colOff>63500</xdr:colOff>
      <xdr:row>95</xdr:row>
      <xdr:rowOff>55001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301121"/>
          <a:ext cx="8382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23626</xdr:rowOff>
    </xdr:from>
    <xdr:to>
      <xdr:col>19</xdr:col>
      <xdr:colOff>177800</xdr:colOff>
      <xdr:row>95</xdr:row>
      <xdr:rowOff>55001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11376"/>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23626</xdr:rowOff>
    </xdr:from>
    <xdr:to>
      <xdr:col>15</xdr:col>
      <xdr:colOff>50800</xdr:colOff>
      <xdr:row>95</xdr:row>
      <xdr:rowOff>156285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11376"/>
          <a:ext cx="889000" cy="1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156285</xdr:rowOff>
    </xdr:from>
    <xdr:to>
      <xdr:col>10</xdr:col>
      <xdr:colOff>114300</xdr:colOff>
      <xdr:row>96</xdr:row>
      <xdr:rowOff>25254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44035"/>
          <a:ext cx="889000" cy="4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134021</xdr:rowOff>
    </xdr:from>
    <xdr:to>
      <xdr:col>24</xdr:col>
      <xdr:colOff>114300</xdr:colOff>
      <xdr:row>95</xdr:row>
      <xdr:rowOff>64171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5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156898</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0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4201</xdr:rowOff>
    </xdr:from>
    <xdr:to>
      <xdr:col>20</xdr:col>
      <xdr:colOff>38100</xdr:colOff>
      <xdr:row>95</xdr:row>
      <xdr:rowOff>105801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9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122328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06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144276</xdr:rowOff>
    </xdr:from>
    <xdr:to>
      <xdr:col>15</xdr:col>
      <xdr:colOff>101600</xdr:colOff>
      <xdr:row>95</xdr:row>
      <xdr:rowOff>74426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6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90953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3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105485</xdr:rowOff>
    </xdr:from>
    <xdr:to>
      <xdr:col>10</xdr:col>
      <xdr:colOff>165100</xdr:colOff>
      <xdr:row>96</xdr:row>
      <xdr:rowOff>35635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52162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16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145904</xdr:rowOff>
    </xdr:from>
    <xdr:to>
      <xdr:col>6</xdr:col>
      <xdr:colOff>38100</xdr:colOff>
      <xdr:row>96</xdr:row>
      <xdr:rowOff>76054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92581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20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44203</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30753"/>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43935</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04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43935</xdr:rowOff>
    </xdr:from>
    <xdr:to>
      <xdr:col>45</xdr:col>
      <xdr:colOff>177800</xdr:colOff>
      <xdr:row>39</xdr:row>
      <xdr:rowOff>44221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3048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36411</xdr:rowOff>
    </xdr:from>
    <xdr:to>
      <xdr:col>41</xdr:col>
      <xdr:colOff>50800</xdr:colOff>
      <xdr:row>39</xdr:row>
      <xdr:rowOff>44221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22961"/>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164853</xdr:rowOff>
    </xdr:from>
    <xdr:to>
      <xdr:col>55</xdr:col>
      <xdr:colOff>50800</xdr:colOff>
      <xdr:row>39</xdr:row>
      <xdr:rowOff>95003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164585</xdr:rowOff>
    </xdr:from>
    <xdr:to>
      <xdr:col>46</xdr:col>
      <xdr:colOff>38100</xdr:colOff>
      <xdr:row>39</xdr:row>
      <xdr:rowOff>94735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85862</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7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164871</xdr:rowOff>
    </xdr:from>
    <xdr:to>
      <xdr:col>41</xdr:col>
      <xdr:colOff>101600</xdr:colOff>
      <xdr:row>39</xdr:row>
      <xdr:rowOff>95021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86148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157061</xdr:rowOff>
    </xdr:from>
    <xdr:to>
      <xdr:col>36</xdr:col>
      <xdr:colOff>165100</xdr:colOff>
      <xdr:row>39</xdr:row>
      <xdr:rowOff>87211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78338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6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98754</xdr:rowOff>
    </xdr:from>
    <xdr:to>
      <xdr:col>55</xdr:col>
      <xdr:colOff>0</xdr:colOff>
      <xdr:row>57</xdr:row>
      <xdr:rowOff>140319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71404"/>
          <a:ext cx="838200" cy="4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131616</xdr:rowOff>
    </xdr:from>
    <xdr:to>
      <xdr:col>50</xdr:col>
      <xdr:colOff>114300</xdr:colOff>
      <xdr:row>57</xdr:row>
      <xdr:rowOff>140319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04266"/>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131616</xdr:rowOff>
    </xdr:from>
    <xdr:to>
      <xdr:col>45</xdr:col>
      <xdr:colOff>177800</xdr:colOff>
      <xdr:row>57</xdr:row>
      <xdr:rowOff>150603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4266"/>
          <a:ext cx="889000" cy="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150603</xdr:rowOff>
    </xdr:from>
    <xdr:to>
      <xdr:col>41</xdr:col>
      <xdr:colOff>50800</xdr:colOff>
      <xdr:row>57</xdr:row>
      <xdr:rowOff>171291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3253"/>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47954</xdr:rowOff>
    </xdr:from>
    <xdr:to>
      <xdr:col>55</xdr:col>
      <xdr:colOff>50800</xdr:colOff>
      <xdr:row>57</xdr:row>
      <xdr:rowOff>149554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70831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89519</xdr:rowOff>
    </xdr:from>
    <xdr:to>
      <xdr:col>50</xdr:col>
      <xdr:colOff>165100</xdr:colOff>
      <xdr:row>58</xdr:row>
      <xdr:rowOff>19669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36196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3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80816</xdr:rowOff>
    </xdr:from>
    <xdr:to>
      <xdr:col>46</xdr:col>
      <xdr:colOff>38100</xdr:colOff>
      <xdr:row>58</xdr:row>
      <xdr:rowOff>10966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27493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2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99803</xdr:rowOff>
    </xdr:from>
    <xdr:to>
      <xdr:col>41</xdr:col>
      <xdr:colOff>101600</xdr:colOff>
      <xdr:row>58</xdr:row>
      <xdr:rowOff>29953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46480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4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120491</xdr:rowOff>
    </xdr:from>
    <xdr:to>
      <xdr:col>36</xdr:col>
      <xdr:colOff>165100</xdr:colOff>
      <xdr:row>58</xdr:row>
      <xdr:rowOff>50641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67168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113846</xdr:rowOff>
    </xdr:from>
    <xdr:to>
      <xdr:col>55</xdr:col>
      <xdr:colOff>0</xdr:colOff>
      <xdr:row>76</xdr:row>
      <xdr:rowOff>139503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44046"/>
          <a:ext cx="8382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126464</xdr:rowOff>
    </xdr:from>
    <xdr:to>
      <xdr:col>50</xdr:col>
      <xdr:colOff>114300</xdr:colOff>
      <xdr:row>76</xdr:row>
      <xdr:rowOff>139503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56664"/>
          <a:ext cx="8890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126464</xdr:rowOff>
    </xdr:from>
    <xdr:to>
      <xdr:col>45</xdr:col>
      <xdr:colOff>177800</xdr:colOff>
      <xdr:row>76</xdr:row>
      <xdr:rowOff>141363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56664"/>
          <a:ext cx="889000" cy="1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141363</xdr:rowOff>
    </xdr:from>
    <xdr:to>
      <xdr:col>41</xdr:col>
      <xdr:colOff>50800</xdr:colOff>
      <xdr:row>77</xdr:row>
      <xdr:rowOff>87936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71563"/>
          <a:ext cx="889000" cy="1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63046</xdr:rowOff>
    </xdr:from>
    <xdr:to>
      <xdr:col>55</xdr:col>
      <xdr:colOff>50800</xdr:colOff>
      <xdr:row>76</xdr:row>
      <xdr:rowOff>164646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9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85922</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4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88703</xdr:rowOff>
    </xdr:from>
    <xdr:to>
      <xdr:col>50</xdr:col>
      <xdr:colOff>165100</xdr:colOff>
      <xdr:row>77</xdr:row>
      <xdr:rowOff>18853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35379</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89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75664</xdr:rowOff>
    </xdr:from>
    <xdr:to>
      <xdr:col>46</xdr:col>
      <xdr:colOff>38100</xdr:colOff>
      <xdr:row>77</xdr:row>
      <xdr:rowOff>5814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0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22341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88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90563</xdr:rowOff>
    </xdr:from>
    <xdr:to>
      <xdr:col>41</xdr:col>
      <xdr:colOff>101600</xdr:colOff>
      <xdr:row>77</xdr:row>
      <xdr:rowOff>20713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37241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289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37136</xdr:rowOff>
    </xdr:from>
    <xdr:to>
      <xdr:col>36</xdr:col>
      <xdr:colOff>165100</xdr:colOff>
      <xdr:row>77</xdr:row>
      <xdr:rowOff>138736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155263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1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152033</xdr:rowOff>
    </xdr:from>
    <xdr:to>
      <xdr:col>55</xdr:col>
      <xdr:colOff>0</xdr:colOff>
      <xdr:row>98</xdr:row>
      <xdr:rowOff>166870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54133"/>
          <a:ext cx="8382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166763</xdr:rowOff>
    </xdr:from>
    <xdr:to>
      <xdr:col>50</xdr:col>
      <xdr:colOff>114300</xdr:colOff>
      <xdr:row>98</xdr:row>
      <xdr:rowOff>166870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6886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166763</xdr:rowOff>
    </xdr:from>
    <xdr:to>
      <xdr:col>45</xdr:col>
      <xdr:colOff>177800</xdr:colOff>
      <xdr:row>99</xdr:row>
      <xdr:rowOff>3656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68863"/>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159795</xdr:rowOff>
    </xdr:from>
    <xdr:to>
      <xdr:col>41</xdr:col>
      <xdr:colOff>50800</xdr:colOff>
      <xdr:row>99</xdr:row>
      <xdr:rowOff>3656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61895"/>
          <a:ext cx="889000" cy="1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101233</xdr:rowOff>
    </xdr:from>
    <xdr:to>
      <xdr:col>55</xdr:col>
      <xdr:colOff>50800</xdr:colOff>
      <xdr:row>99</xdr:row>
      <xdr:rowOff>31383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116070</xdr:rowOff>
    </xdr:from>
    <xdr:to>
      <xdr:col>50</xdr:col>
      <xdr:colOff>165100</xdr:colOff>
      <xdr:row>99</xdr:row>
      <xdr:rowOff>46220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37347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115963</xdr:rowOff>
    </xdr:from>
    <xdr:to>
      <xdr:col>46</xdr:col>
      <xdr:colOff>38100</xdr:colOff>
      <xdr:row>99</xdr:row>
      <xdr:rowOff>46113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37240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124306</xdr:rowOff>
    </xdr:from>
    <xdr:to>
      <xdr:col>41</xdr:col>
      <xdr:colOff>101600</xdr:colOff>
      <xdr:row>99</xdr:row>
      <xdr:rowOff>54456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45583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108995</xdr:rowOff>
    </xdr:from>
    <xdr:to>
      <xdr:col>36</xdr:col>
      <xdr:colOff>165100</xdr:colOff>
      <xdr:row>99</xdr:row>
      <xdr:rowOff>39145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30272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37214</xdr:rowOff>
    </xdr:from>
    <xdr:to>
      <xdr:col>85</xdr:col>
      <xdr:colOff>127000</xdr:colOff>
      <xdr:row>35</xdr:row>
      <xdr:rowOff>118550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037964"/>
          <a:ext cx="8382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118550</xdr:rowOff>
    </xdr:from>
    <xdr:to>
      <xdr:col>81</xdr:col>
      <xdr:colOff>50800</xdr:colOff>
      <xdr:row>35</xdr:row>
      <xdr:rowOff>128343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19300"/>
          <a:ext cx="889000" cy="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128343</xdr:rowOff>
    </xdr:from>
    <xdr:to>
      <xdr:col>76</xdr:col>
      <xdr:colOff>114300</xdr:colOff>
      <xdr:row>35</xdr:row>
      <xdr:rowOff>147783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29093"/>
          <a:ext cx="889000" cy="1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147783</xdr:rowOff>
    </xdr:from>
    <xdr:to>
      <xdr:col>71</xdr:col>
      <xdr:colOff>177800</xdr:colOff>
      <xdr:row>36</xdr:row>
      <xdr:rowOff>24458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148533"/>
          <a:ext cx="889000" cy="4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157864</xdr:rowOff>
    </xdr:from>
    <xdr:to>
      <xdr:col>85</xdr:col>
      <xdr:colOff>177800</xdr:colOff>
      <xdr:row>35</xdr:row>
      <xdr:rowOff>88014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9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9291</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3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67750</xdr:rowOff>
    </xdr:from>
    <xdr:to>
      <xdr:col>81</xdr:col>
      <xdr:colOff>101600</xdr:colOff>
      <xdr:row>35</xdr:row>
      <xdr:rowOff>169350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14427</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8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77543</xdr:rowOff>
    </xdr:from>
    <xdr:to>
      <xdr:col>76</xdr:col>
      <xdr:colOff>165100</xdr:colOff>
      <xdr:row>36</xdr:row>
      <xdr:rowOff>7693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24220</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85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96983</xdr:rowOff>
    </xdr:from>
    <xdr:to>
      <xdr:col>72</xdr:col>
      <xdr:colOff>38100</xdr:colOff>
      <xdr:row>36</xdr:row>
      <xdr:rowOff>27133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43660</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7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145108</xdr:rowOff>
    </xdr:from>
    <xdr:to>
      <xdr:col>67</xdr:col>
      <xdr:colOff>101600</xdr:colOff>
      <xdr:row>36</xdr:row>
      <xdr:rowOff>75258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91785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9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110990</xdr:rowOff>
    </xdr:from>
    <xdr:to>
      <xdr:col>85</xdr:col>
      <xdr:colOff>127000</xdr:colOff>
      <xdr:row>58</xdr:row>
      <xdr:rowOff>120503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55090"/>
          <a:ext cx="8382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110990</xdr:rowOff>
    </xdr:from>
    <xdr:to>
      <xdr:col>81</xdr:col>
      <xdr:colOff>50800</xdr:colOff>
      <xdr:row>58</xdr:row>
      <xdr:rowOff>125533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55090"/>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99016</xdr:rowOff>
    </xdr:from>
    <xdr:to>
      <xdr:col>76</xdr:col>
      <xdr:colOff>114300</xdr:colOff>
      <xdr:row>58</xdr:row>
      <xdr:rowOff>125533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4311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99016</xdr:rowOff>
    </xdr:from>
    <xdr:to>
      <xdr:col>71</xdr:col>
      <xdr:colOff>177800</xdr:colOff>
      <xdr:row>58</xdr:row>
      <xdr:rowOff>118734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43116"/>
          <a:ext cx="8890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69703</xdr:rowOff>
    </xdr:from>
    <xdr:to>
      <xdr:col>85</xdr:col>
      <xdr:colOff>177800</xdr:colOff>
      <xdr:row>58</xdr:row>
      <xdr:rowOff>171303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60190</xdr:rowOff>
    </xdr:from>
    <xdr:to>
      <xdr:col>81</xdr:col>
      <xdr:colOff>101600</xdr:colOff>
      <xdr:row>58</xdr:row>
      <xdr:rowOff>161790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152917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09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74733</xdr:rowOff>
    </xdr:from>
    <xdr:to>
      <xdr:col>76</xdr:col>
      <xdr:colOff>165100</xdr:colOff>
      <xdr:row>59</xdr:row>
      <xdr:rowOff>4883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167460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1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48216</xdr:rowOff>
    </xdr:from>
    <xdr:to>
      <xdr:col>72</xdr:col>
      <xdr:colOff>38100</xdr:colOff>
      <xdr:row>58</xdr:row>
      <xdr:rowOff>149816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166343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67934</xdr:rowOff>
    </xdr:from>
    <xdr:to>
      <xdr:col>67</xdr:col>
      <xdr:colOff>101600</xdr:colOff>
      <xdr:row>58</xdr:row>
      <xdr:rowOff>169534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160661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0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35874</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0424"/>
          <a:ext cx="889000" cy="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150059</xdr:rowOff>
    </xdr:from>
    <xdr:to>
      <xdr:col>76</xdr:col>
      <xdr:colOff>114300</xdr:colOff>
      <xdr:row>79</xdr:row>
      <xdr:rowOff>35874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23159"/>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150059</xdr:rowOff>
    </xdr:from>
    <xdr:to>
      <xdr:col>71</xdr:col>
      <xdr:colOff>177800</xdr:colOff>
      <xdr:row>79</xdr:row>
      <xdr:rowOff>17346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23159"/>
          <a:ext cx="889000" cy="3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156524</xdr:rowOff>
    </xdr:from>
    <xdr:to>
      <xdr:col>76</xdr:col>
      <xdr:colOff>165100</xdr:colOff>
      <xdr:row>79</xdr:row>
      <xdr:rowOff>86674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77801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99259</xdr:rowOff>
    </xdr:from>
    <xdr:to>
      <xdr:col>72</xdr:col>
      <xdr:colOff>38100</xdr:colOff>
      <xdr:row>79</xdr:row>
      <xdr:rowOff>29409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20536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137996</xdr:rowOff>
    </xdr:from>
    <xdr:to>
      <xdr:col>67</xdr:col>
      <xdr:colOff>101600</xdr:colOff>
      <xdr:row>79</xdr:row>
      <xdr:rowOff>68146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59273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0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51637</xdr:rowOff>
    </xdr:from>
    <xdr:to>
      <xdr:col>85</xdr:col>
      <xdr:colOff>127000</xdr:colOff>
      <xdr:row>96</xdr:row>
      <xdr:rowOff>56217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10837"/>
          <a:ext cx="8382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56217</xdr:rowOff>
    </xdr:from>
    <xdr:to>
      <xdr:col>81</xdr:col>
      <xdr:colOff>50800</xdr:colOff>
      <xdr:row>96</xdr:row>
      <xdr:rowOff>100634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1541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100634</xdr:rowOff>
    </xdr:from>
    <xdr:to>
      <xdr:col>76</xdr:col>
      <xdr:colOff>114300</xdr:colOff>
      <xdr:row>96</xdr:row>
      <xdr:rowOff>115657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59834"/>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82517</xdr:rowOff>
    </xdr:from>
    <xdr:to>
      <xdr:col>71</xdr:col>
      <xdr:colOff>177800</xdr:colOff>
      <xdr:row>96</xdr:row>
      <xdr:rowOff>115657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41717"/>
          <a:ext cx="889000" cy="3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837</xdr:rowOff>
    </xdr:from>
    <xdr:to>
      <xdr:col>85</xdr:col>
      <xdr:colOff>177800</xdr:colOff>
      <xdr:row>96</xdr:row>
      <xdr:rowOff>102437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23714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1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5417</xdr:rowOff>
    </xdr:from>
    <xdr:to>
      <xdr:col>81</xdr:col>
      <xdr:colOff>101600</xdr:colOff>
      <xdr:row>96</xdr:row>
      <xdr:rowOff>107017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123544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3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49834</xdr:rowOff>
    </xdr:from>
    <xdr:to>
      <xdr:col>76</xdr:col>
      <xdr:colOff>165100</xdr:colOff>
      <xdr:row>96</xdr:row>
      <xdr:rowOff>151434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167961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28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64857</xdr:rowOff>
    </xdr:from>
    <xdr:to>
      <xdr:col>72</xdr:col>
      <xdr:colOff>38100</xdr:colOff>
      <xdr:row>96</xdr:row>
      <xdr:rowOff>166457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29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31717</xdr:rowOff>
    </xdr:from>
    <xdr:to>
      <xdr:col>67</xdr:col>
      <xdr:colOff>101600</xdr:colOff>
      <xdr:row>96</xdr:row>
      <xdr:rowOff>133317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149844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26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豊根村において人口あたりで示す場合に類似団体と比較して費用が高止まりする理由として、人口に対して面積が広大であることが挙げられる。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特に、集落が点在するため消防費が多く、人口に対する議員定数が大きいことも理由として考えられる。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また、観光立村を掲げていることもあり、観光施設の運営や維持にかかる商工費が高めであり、それら施設の整備に必要な事業に起債を充てていることもあって公債費も高止まり傾向にある。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地理的制約から村内に医療機関が必要であり、唯一の公設診療所の維持経費として衛生費が類似団体より高くなっている。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年次推移から、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年度から公営企業会計となった簡易水道事業会計への出資金（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百万円）などにより、増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年度は固定資産税（大規模償却）、普通交付税が増額となったことにより、実質単年度収支が前年度と比較し黒字となった。しかしながら、</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年度に再び赤字となったものの、</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年度は再び黒字化した。</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年度は物価高騰や施設の老朽化に伴う修繕工事等による歳出が増加し、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2.74</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％の赤字となった。</a:t>
          </a:r>
          <a:endParaRPr lang="ja-JP" altLang="ja-JP" sz="16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全会計において黒字であり赤字比率は計上されていない。</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その他の特別会計については、一般会計からの繰出金が多額となっているため、一般会計からの繰入額を抑え運営ができるよう各使用料や保険料等の見直し、経常的な経費の削減に努めていく。</a:t>
          </a:r>
          <a:endParaRPr lang="ja-JP" altLang="ja-JP" sz="12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2597869</v>
      </c>
      <c r="BO4" s="485"/>
      <c r="BP4" s="485"/>
      <c r="BQ4" s="485"/>
      <c r="BR4" s="485"/>
      <c r="BS4" s="485"/>
      <c r="BT4" s="485"/>
      <c r="BU4" s="486"/>
      <c r="BV4" s="484">
        <v>2575298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9.4</v>
      </c>
      <c r="CU4" s="625"/>
      <c r="CV4" s="625"/>
      <c r="CW4" s="625"/>
      <c r="CX4" s="625"/>
      <c r="CY4" s="625"/>
      <c r="CZ4" s="625"/>
      <c r="DA4" s="626"/>
      <c r="DB4" s="624">
        <v>8.1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2465161</v>
      </c>
      <c r="BO5" s="456"/>
      <c r="BP5" s="456"/>
      <c r="BQ5" s="456"/>
      <c r="BR5" s="456"/>
      <c r="BS5" s="456"/>
      <c r="BT5" s="456"/>
      <c r="BU5" s="457"/>
      <c r="BV5" s="455">
        <v>2462920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v>
      </c>
      <c r="CU5" s="453"/>
      <c r="CV5" s="453"/>
      <c r="CW5" s="453"/>
      <c r="CX5" s="453"/>
      <c r="CY5" s="453"/>
      <c r="CZ5" s="453"/>
      <c r="DA5" s="454"/>
      <c r="DB5" s="452">
        <v>90.4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132708</v>
      </c>
      <c r="BO6" s="456"/>
      <c r="BP6" s="456"/>
      <c r="BQ6" s="456"/>
      <c r="BR6" s="456"/>
      <c r="BS6" s="456"/>
      <c r="BT6" s="456"/>
      <c r="BU6" s="457"/>
      <c r="BV6" s="455">
        <v>112378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93.4</v>
      </c>
      <c r="CU6" s="599"/>
      <c r="CV6" s="599"/>
      <c r="CW6" s="599"/>
      <c r="CX6" s="599"/>
      <c r="CY6" s="599"/>
      <c r="CZ6" s="599"/>
      <c r="DA6" s="600"/>
      <c r="DB6" s="598">
        <v>91.3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5433</v>
      </c>
      <c r="BO7" s="456"/>
      <c r="BP7" s="456"/>
      <c r="BQ7" s="456"/>
      <c r="BR7" s="456"/>
      <c r="BS7" s="456"/>
      <c r="BT7" s="456"/>
      <c r="BU7" s="457"/>
      <c r="BV7" s="455">
        <v>2404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1355037</v>
      </c>
      <c r="CU7" s="456"/>
      <c r="CV7" s="456"/>
      <c r="CW7" s="456"/>
      <c r="CX7" s="456"/>
      <c r="CY7" s="456"/>
      <c r="CZ7" s="456"/>
      <c r="DA7" s="457"/>
      <c r="DB7" s="455">
        <v>1363985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127275</v>
      </c>
      <c r="BO8" s="456"/>
      <c r="BP8" s="456"/>
      <c r="BQ8" s="456"/>
      <c r="BR8" s="456"/>
      <c r="BS8" s="456"/>
      <c r="BT8" s="456"/>
      <c r="BU8" s="457"/>
      <c r="BV8" s="455">
        <v>109974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0.26</v>
      </c>
      <c r="CU8" s="559"/>
      <c r="CV8" s="559"/>
      <c r="CW8" s="559"/>
      <c r="CX8" s="559"/>
      <c r="CY8" s="559"/>
      <c r="CZ8" s="559"/>
      <c r="DA8" s="560"/>
      <c r="DB8" s="558">
        <v>0.27</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1017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17301</v>
      </c>
      <c r="BO9" s="456"/>
      <c r="BP9" s="456"/>
      <c r="BQ9" s="456"/>
      <c r="BR9" s="456"/>
      <c r="BS9" s="456"/>
      <c r="BT9" s="456"/>
      <c r="BU9" s="457"/>
      <c r="BV9" s="455">
        <v>3498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13.4</v>
      </c>
      <c r="CU9" s="453"/>
      <c r="CV9" s="453"/>
      <c r="CW9" s="453"/>
      <c r="CX9" s="453"/>
      <c r="CY9" s="453"/>
      <c r="CZ9" s="453"/>
      <c r="DA9" s="454"/>
      <c r="DB9" s="452">
        <v>13.4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1135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110</v>
      </c>
      <c r="AV10" s="514"/>
      <c r="AW10" s="514"/>
      <c r="AX10" s="514"/>
      <c r="AY10" s="469" t="s">
        <v>115</v>
      </c>
      <c r="AZ10" s="470"/>
      <c r="BA10" s="470"/>
      <c r="BB10" s="470"/>
      <c r="BC10" s="470"/>
      <c r="BD10" s="470"/>
      <c r="BE10" s="470"/>
      <c r="BF10" s="470"/>
      <c r="BG10" s="470"/>
      <c r="BH10" s="470"/>
      <c r="BI10" s="470"/>
      <c r="BJ10" s="470"/>
      <c r="BK10" s="470"/>
      <c r="BL10" s="470"/>
      <c r="BM10" s="471"/>
      <c r="BN10" s="455">
        <v>986</v>
      </c>
      <c r="BO10" s="456"/>
      <c r="BP10" s="456"/>
      <c r="BQ10" s="456"/>
      <c r="BR10" s="456"/>
      <c r="BS10" s="456"/>
      <c r="BT10" s="456"/>
      <c r="BU10" s="457"/>
      <c r="BV10" s="455">
        <v>986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963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55431</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944</v>
      </c>
      <c r="S13" s="543"/>
      <c r="T13" s="543"/>
      <c r="U13" s="543"/>
      <c r="V13" s="544"/>
      <c r="W13" s="545" t="s">
        <v>131</v>
      </c>
      <c r="X13" s="441"/>
      <c r="Y13" s="441"/>
      <c r="Z13" s="441"/>
      <c r="AA13" s="441"/>
      <c r="AB13" s="442"/>
      <c r="AC13" s="408">
        <v>63</v>
      </c>
      <c r="AD13" s="409"/>
      <c r="AE13" s="409"/>
      <c r="AF13" s="409"/>
      <c r="AG13" s="410"/>
      <c r="AH13" s="408">
        <v>73</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-37144</v>
      </c>
      <c r="BO13" s="456"/>
      <c r="BP13" s="456"/>
      <c r="BQ13" s="456"/>
      <c r="BR13" s="456"/>
      <c r="BS13" s="456"/>
      <c r="BT13" s="456"/>
      <c r="BU13" s="457"/>
      <c r="BV13" s="455">
        <v>4484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7.3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987</v>
      </c>
      <c r="S14" s="543"/>
      <c r="T14" s="543"/>
      <c r="U14" s="543"/>
      <c r="V14" s="544"/>
      <c r="W14" s="546"/>
      <c r="X14" s="444"/>
      <c r="Y14" s="444"/>
      <c r="Z14" s="444"/>
      <c r="AA14" s="444"/>
      <c r="AB14" s="445"/>
      <c r="AC14" s="535">
        <v>12.9</v>
      </c>
      <c r="AD14" s="536"/>
      <c r="AE14" s="536"/>
      <c r="AF14" s="536"/>
      <c r="AG14" s="537"/>
      <c r="AH14" s="535">
        <v>13.4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969</v>
      </c>
      <c r="S15" s="543"/>
      <c r="T15" s="543"/>
      <c r="U15" s="543"/>
      <c r="V15" s="544"/>
      <c r="W15" s="545" t="s">
        <v>137</v>
      </c>
      <c r="X15" s="441"/>
      <c r="Y15" s="441"/>
      <c r="Z15" s="441"/>
      <c r="AA15" s="441"/>
      <c r="AB15" s="442"/>
      <c r="AC15" s="408">
        <v>99</v>
      </c>
      <c r="AD15" s="409"/>
      <c r="AE15" s="409"/>
      <c r="AF15" s="409"/>
      <c r="AG15" s="410"/>
      <c r="AH15" s="408">
        <v>144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331922</v>
      </c>
      <c r="BO15" s="485"/>
      <c r="BP15" s="485"/>
      <c r="BQ15" s="485"/>
      <c r="BR15" s="485"/>
      <c r="BS15" s="485"/>
      <c r="BT15" s="485"/>
      <c r="BU15" s="486"/>
      <c r="BV15" s="484">
        <v>334116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20.2</v>
      </c>
      <c r="AD16" s="536"/>
      <c r="AE16" s="536"/>
      <c r="AF16" s="536"/>
      <c r="AG16" s="537"/>
      <c r="AH16" s="535">
        <v>26.4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1268709</v>
      </c>
      <c r="BO16" s="456"/>
      <c r="BP16" s="456"/>
      <c r="BQ16" s="456"/>
      <c r="BR16" s="456"/>
      <c r="BS16" s="456"/>
      <c r="BT16" s="456"/>
      <c r="BU16" s="457"/>
      <c r="BV16" s="455">
        <v>1269340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327</v>
      </c>
      <c r="AD17" s="409"/>
      <c r="AE17" s="409"/>
      <c r="AF17" s="409"/>
      <c r="AG17" s="410"/>
      <c r="AH17" s="408">
        <v>329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412082</v>
      </c>
      <c r="BO17" s="456"/>
      <c r="BP17" s="456"/>
      <c r="BQ17" s="456"/>
      <c r="BR17" s="456"/>
      <c r="BS17" s="456"/>
      <c r="BT17" s="456"/>
      <c r="BU17" s="457"/>
      <c r="BV17" s="455">
        <v>415126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155.88</v>
      </c>
      <c r="M18" s="508"/>
      <c r="N18" s="508"/>
      <c r="O18" s="508"/>
      <c r="P18" s="508"/>
      <c r="Q18" s="508"/>
      <c r="R18" s="509"/>
      <c r="S18" s="509"/>
      <c r="T18" s="509"/>
      <c r="U18" s="509"/>
      <c r="V18" s="510"/>
      <c r="W18" s="526"/>
      <c r="X18" s="527"/>
      <c r="Y18" s="527"/>
      <c r="Z18" s="527"/>
      <c r="AA18" s="527"/>
      <c r="AB18" s="551"/>
      <c r="AC18" s="425">
        <v>66.900000000000006</v>
      </c>
      <c r="AD18" s="426"/>
      <c r="AE18" s="426"/>
      <c r="AF18" s="426"/>
      <c r="AG18" s="511"/>
      <c r="AH18" s="425">
        <v>60.3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1314913</v>
      </c>
      <c r="BO18" s="456"/>
      <c r="BP18" s="456"/>
      <c r="BQ18" s="456"/>
      <c r="BR18" s="456"/>
      <c r="BS18" s="456"/>
      <c r="BT18" s="456"/>
      <c r="BU18" s="457"/>
      <c r="BV18" s="455">
        <v>1292002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1866934</v>
      </c>
      <c r="BO19" s="456"/>
      <c r="BP19" s="456"/>
      <c r="BQ19" s="456"/>
      <c r="BR19" s="456"/>
      <c r="BS19" s="456"/>
      <c r="BT19" s="456"/>
      <c r="BU19" s="457"/>
      <c r="BV19" s="455">
        <v>1892283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1862774</v>
      </c>
      <c r="BO22" s="485"/>
      <c r="BP22" s="485"/>
      <c r="BQ22" s="485"/>
      <c r="BR22" s="485"/>
      <c r="BS22" s="485"/>
      <c r="BT22" s="485"/>
      <c r="BU22" s="486"/>
      <c r="BV22" s="484">
        <v>1960435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1787189</v>
      </c>
      <c r="BO23" s="456"/>
      <c r="BP23" s="456"/>
      <c r="BQ23" s="456"/>
      <c r="BR23" s="456"/>
      <c r="BS23" s="456"/>
      <c r="BT23" s="456"/>
      <c r="BU23" s="457"/>
      <c r="BV23" s="455">
        <v>1879353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5980</v>
      </c>
      <c r="R24" s="409"/>
      <c r="S24" s="409"/>
      <c r="T24" s="409"/>
      <c r="U24" s="409"/>
      <c r="V24" s="410"/>
      <c r="W24" s="498"/>
      <c r="X24" s="435"/>
      <c r="Y24" s="436"/>
      <c r="Z24" s="411" t="s">
        <v>162</v>
      </c>
      <c r="AA24" s="412"/>
      <c r="AB24" s="412"/>
      <c r="AC24" s="412"/>
      <c r="AD24" s="412"/>
      <c r="AE24" s="412"/>
      <c r="AF24" s="412"/>
      <c r="AG24" s="413"/>
      <c r="AH24" s="408">
        <v>53</v>
      </c>
      <c r="AI24" s="409"/>
      <c r="AJ24" s="409"/>
      <c r="AK24" s="409"/>
      <c r="AL24" s="410"/>
      <c r="AM24" s="408">
        <v>154230</v>
      </c>
      <c r="AN24" s="409"/>
      <c r="AO24" s="409"/>
      <c r="AP24" s="409"/>
      <c r="AQ24" s="409"/>
      <c r="AR24" s="410"/>
      <c r="AS24" s="408">
        <v>2910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1103467</v>
      </c>
      <c r="BO24" s="456"/>
      <c r="BP24" s="456"/>
      <c r="BQ24" s="456"/>
      <c r="BR24" s="456"/>
      <c r="BS24" s="456"/>
      <c r="BT24" s="456"/>
      <c r="BU24" s="457"/>
      <c r="BV24" s="455">
        <v>1106781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5380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480695</v>
      </c>
      <c r="BO25" s="485"/>
      <c r="BP25" s="485"/>
      <c r="BQ25" s="485"/>
      <c r="BR25" s="485"/>
      <c r="BS25" s="485"/>
      <c r="BT25" s="485"/>
      <c r="BU25" s="486"/>
      <c r="BV25" s="484">
        <v>70917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4790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17458</v>
      </c>
      <c r="AN26" s="409"/>
      <c r="AO26" s="409"/>
      <c r="AP26" s="409"/>
      <c r="AQ26" s="409"/>
      <c r="AR26" s="410"/>
      <c r="AS26" s="408">
        <v>2494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2450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1800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1236416</v>
      </c>
      <c r="BO28" s="485"/>
      <c r="BP28" s="485"/>
      <c r="BQ28" s="485"/>
      <c r="BR28" s="485"/>
      <c r="BS28" s="485"/>
      <c r="BT28" s="485"/>
      <c r="BU28" s="486"/>
      <c r="BV28" s="484">
        <v>1290861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6</v>
      </c>
      <c r="M29" s="409"/>
      <c r="N29" s="409"/>
      <c r="O29" s="409"/>
      <c r="P29" s="410"/>
      <c r="Q29" s="408">
        <v>1590</v>
      </c>
      <c r="R29" s="409"/>
      <c r="S29" s="409"/>
      <c r="T29" s="409"/>
      <c r="U29" s="409"/>
      <c r="V29" s="410"/>
      <c r="W29" s="499"/>
      <c r="X29" s="500"/>
      <c r="Y29" s="501"/>
      <c r="Z29" s="411" t="s">
        <v>177</v>
      </c>
      <c r="AA29" s="412"/>
      <c r="AB29" s="412"/>
      <c r="AC29" s="412"/>
      <c r="AD29" s="412"/>
      <c r="AE29" s="412"/>
      <c r="AF29" s="412"/>
      <c r="AG29" s="413"/>
      <c r="AH29" s="408">
        <v>53</v>
      </c>
      <c r="AI29" s="409"/>
      <c r="AJ29" s="409"/>
      <c r="AK29" s="409"/>
      <c r="AL29" s="410"/>
      <c r="AM29" s="408">
        <v>154230</v>
      </c>
      <c r="AN29" s="409"/>
      <c r="AO29" s="409"/>
      <c r="AP29" s="409"/>
      <c r="AQ29" s="409"/>
      <c r="AR29" s="410"/>
      <c r="AS29" s="408">
        <v>2910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142400</v>
      </c>
      <c r="BO29" s="456"/>
      <c r="BP29" s="456"/>
      <c r="BQ29" s="456"/>
      <c r="BR29" s="456"/>
      <c r="BS29" s="456"/>
      <c r="BT29" s="456"/>
      <c r="BU29" s="457"/>
      <c r="BV29" s="455">
        <v>135774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418420</v>
      </c>
      <c r="BO30" s="490"/>
      <c r="BP30" s="490"/>
      <c r="BQ30" s="490"/>
      <c r="BR30" s="490"/>
      <c r="BS30" s="490"/>
      <c r="BT30" s="490"/>
      <c r="BU30" s="491"/>
      <c r="BV30" s="489">
        <v>411439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IF('各会計、関係団体の財政状況及び健全化判断比率'!B30="","",'各会計、関係団体の財政状況及び健全化判断比率'!B30)</f>
        <v>簡易水道事業会計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一般財団法人　茶臼山高原協会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村営バス事業特別会計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診療所特別会計</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北設広域事務組合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東三河広域連合（一般会計）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東三河広域連合（介護特別会計）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yXGp5MVIBX3grbXj3zyKhJulbh0vHDmzxihzRz3O/Xoo5/dfiLKhQvJwTqyB/E52mvdqsRaexLcSswvrL3+fcQ==" saltValue="YFfBJF/RBS/4VukpSICI7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532</v>
      </c>
      <c r="D34" s="1187"/>
      <c r="E34" s="1188"/>
      <c r="F34" s="32">
        <v>6.43</v>
      </c>
      <c r="G34" s="33">
        <v>9.1999999999999993</v>
      </c>
      <c r="H34" s="33">
        <v>6.83</v>
      </c>
      <c r="I34" s="33">
        <v>6.98</v>
      </c>
      <c r="J34" s="34">
        <v>4.96</v>
      </c>
      <c r="K34" s="22"/>
      <c r="L34" s="22"/>
      <c r="M34" s="22"/>
      <c r="N34" s="22"/>
      <c r="O34" s="22"/>
      <c r="P34" s="22"/>
    </row>
    <row r="35" spans="1:16" ht="39" customHeight="1" x14ac:dyDescent="0.2">
      <c r="A35" s="22"/>
      <c r="B35" s="35"/>
      <c r="C35" s="1181" t="s">
        <v>533</v>
      </c>
      <c r="D35" s="1182"/>
      <c r="E35" s="1183"/>
      <c r="F35" s="36">
        <v>0.36</v>
      </c>
      <c r="G35" s="37">
        <v>0.42</v>
      </c>
      <c r="H35" s="37">
        <v>0.42</v>
      </c>
      <c r="I35" s="37">
        <v>0.51</v>
      </c>
      <c r="J35" s="38">
        <v>3.15</v>
      </c>
      <c r="K35" s="22"/>
      <c r="L35" s="22"/>
      <c r="M35" s="22"/>
      <c r="N35" s="22"/>
      <c r="O35" s="22"/>
      <c r="P35" s="22"/>
    </row>
    <row r="36" spans="1:16" ht="39" customHeight="1" x14ac:dyDescent="0.2">
      <c r="A36" s="22"/>
      <c r="B36" s="35"/>
      <c r="C36" s="1181" t="s">
        <v>534</v>
      </c>
      <c r="D36" s="1182"/>
      <c r="E36" s="1183"/>
      <c r="F36" s="36">
        <v>0.08</v>
      </c>
      <c r="G36" s="37">
        <v>0.05</v>
      </c>
      <c r="H36" s="37">
        <v>0.38</v>
      </c>
      <c r="I36" s="37">
        <v>0.56999999999999995</v>
      </c>
      <c r="J36" s="38">
        <v>1.26</v>
      </c>
      <c r="K36" s="22"/>
      <c r="L36" s="22"/>
      <c r="M36" s="22"/>
      <c r="N36" s="22"/>
      <c r="O36" s="22"/>
      <c r="P36" s="22"/>
    </row>
    <row r="37" spans="1:16" ht="39" customHeight="1" x14ac:dyDescent="0.2">
      <c r="A37" s="22"/>
      <c r="B37" s="35"/>
      <c r="C37" s="1181" t="s">
        <v>535</v>
      </c>
      <c r="D37" s="1182"/>
      <c r="E37" s="1183"/>
      <c r="F37" s="36" t="s">
        <v>485</v>
      </c>
      <c r="G37" s="37" t="s">
        <v>485</v>
      </c>
      <c r="H37" s="37" t="s">
        <v>485</v>
      </c>
      <c r="I37" s="37" t="s">
        <v>485</v>
      </c>
      <c r="J37" s="38">
        <v>0.7</v>
      </c>
      <c r="K37" s="22"/>
      <c r="L37" s="22"/>
      <c r="M37" s="22"/>
      <c r="N37" s="22"/>
      <c r="O37" s="22"/>
      <c r="P37" s="22"/>
    </row>
    <row r="38" spans="1:16" ht="39" customHeight="1" x14ac:dyDescent="0.2">
      <c r="A38" s="22"/>
      <c r="B38" s="35"/>
      <c r="C38" s="1181" t="s">
        <v>536</v>
      </c>
      <c r="D38" s="1182"/>
      <c r="E38" s="1183"/>
      <c r="F38" s="36">
        <v>0.73</v>
      </c>
      <c r="G38" s="37">
        <v>0.64</v>
      </c>
      <c r="H38" s="37">
        <v>0.52</v>
      </c>
      <c r="I38" s="37">
        <v>0.28999999999999998</v>
      </c>
      <c r="J38" s="38">
        <v>0.61</v>
      </c>
      <c r="K38" s="22"/>
      <c r="L38" s="22"/>
      <c r="M38" s="22"/>
      <c r="N38" s="22"/>
      <c r="O38" s="22"/>
      <c r="P38" s="22"/>
    </row>
    <row r="39" spans="1:16" ht="39" customHeight="1" x14ac:dyDescent="0.2">
      <c r="A39" s="22"/>
      <c r="B39" s="35"/>
      <c r="C39" s="1181" t="s">
        <v>537</v>
      </c>
      <c r="D39" s="1182"/>
      <c r="E39" s="1183"/>
      <c r="F39" s="36">
        <v>0.01</v>
      </c>
      <c r="G39" s="37">
        <v>0.11</v>
      </c>
      <c r="H39" s="37">
        <v>0.05</v>
      </c>
      <c r="I39" s="37">
        <v>0.05</v>
      </c>
      <c r="J39" s="38">
        <v>0.05</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485</v>
      </c>
      <c r="G42" s="37" t="s">
        <v>485</v>
      </c>
      <c r="H42" s="37" t="s">
        <v>485</v>
      </c>
      <c r="I42" s="37" t="s">
        <v>485</v>
      </c>
      <c r="J42" s="38" t="s">
        <v>485</v>
      </c>
      <c r="K42" s="22"/>
      <c r="L42" s="22"/>
      <c r="M42" s="22"/>
      <c r="N42" s="22"/>
      <c r="O42" s="22"/>
      <c r="P42" s="22"/>
    </row>
    <row r="43" spans="1:16" ht="39" customHeight="1" thickBot="1" x14ac:dyDescent="0.25">
      <c r="A43" s="22"/>
      <c r="B43" s="40"/>
      <c r="C43" s="1184" t="s">
        <v>539</v>
      </c>
      <c r="D43" s="1185"/>
      <c r="E43" s="1186"/>
      <c r="F43" s="41">
        <v>0.04</v>
      </c>
      <c r="G43" s="42">
        <v>0.27</v>
      </c>
      <c r="H43" s="42">
        <v>0.38</v>
      </c>
      <c r="I43" s="42">
        <v>1.1200000000000001</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61aIsqz9zS7/84VTk34/FsbKPoDxJdNPe4z9QuS3W/NhUruadI0s6f7JmvxfQgk0B1vMUmWUDu/rDeTyQlMvA==" saltValue="EVm6hC0HGBSvZqMaIk1P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272</v>
      </c>
      <c r="L45" s="60">
        <v>246</v>
      </c>
      <c r="M45" s="60">
        <v>247</v>
      </c>
      <c r="N45" s="60">
        <v>260</v>
      </c>
      <c r="O45" s="61">
        <v>256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2">
      <c r="A48" s="48"/>
      <c r="B48" s="1214"/>
      <c r="C48" s="1215"/>
      <c r="D48" s="62"/>
      <c r="E48" s="1191" t="s">
        <v>13</v>
      </c>
      <c r="F48" s="1191"/>
      <c r="G48" s="1191"/>
      <c r="H48" s="1191"/>
      <c r="I48" s="1191"/>
      <c r="J48" s="1192"/>
      <c r="K48" s="63">
        <v>36</v>
      </c>
      <c r="L48" s="64">
        <v>37</v>
      </c>
      <c r="M48" s="64">
        <v>38</v>
      </c>
      <c r="N48" s="64">
        <v>38</v>
      </c>
      <c r="O48" s="65">
        <v>43</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485</v>
      </c>
      <c r="L49" s="64" t="s">
        <v>485</v>
      </c>
      <c r="M49" s="64" t="s">
        <v>485</v>
      </c>
      <c r="N49" s="64" t="s">
        <v>485</v>
      </c>
      <c r="O49" s="65" t="s">
        <v>485</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485</v>
      </c>
      <c r="L50" s="64" t="s">
        <v>485</v>
      </c>
      <c r="M50" s="64" t="s">
        <v>485</v>
      </c>
      <c r="N50" s="64" t="s">
        <v>485</v>
      </c>
      <c r="O50" s="65" t="s">
        <v>485</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203</v>
      </c>
      <c r="L52" s="64">
        <v>201</v>
      </c>
      <c r="M52" s="64">
        <v>201</v>
      </c>
      <c r="N52" s="64">
        <v>209</v>
      </c>
      <c r="O52" s="65">
        <v>209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105</v>
      </c>
      <c r="L53" s="69">
        <v>82</v>
      </c>
      <c r="M53" s="69">
        <v>84</v>
      </c>
      <c r="N53" s="69">
        <v>89</v>
      </c>
      <c r="O53" s="70">
        <v>90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560</v>
      </c>
      <c r="L58" s="84" t="s">
        <v>560</v>
      </c>
      <c r="M58" s="84" t="s">
        <v>560</v>
      </c>
      <c r="N58" s="84" t="s">
        <v>560</v>
      </c>
      <c r="O58" s="85" t="s">
        <v>560</v>
      </c>
    </row>
    <row r="59" spans="1:21" ht="31.5" customHeight="1" x14ac:dyDescent="0.2">
      <c r="B59" s="1199"/>
      <c r="C59" s="1200"/>
      <c r="D59" s="1206" t="s">
        <v>26</v>
      </c>
      <c r="E59" s="1207"/>
      <c r="F59" s="1207"/>
      <c r="G59" s="1207"/>
      <c r="H59" s="1207"/>
      <c r="I59" s="1207"/>
      <c r="J59" s="1208"/>
      <c r="K59" s="86" t="s">
        <v>560</v>
      </c>
      <c r="L59" s="87" t="s">
        <v>560</v>
      </c>
      <c r="M59" s="87" t="s">
        <v>560</v>
      </c>
      <c r="N59" s="87" t="s">
        <v>560</v>
      </c>
      <c r="O59" s="88" t="s">
        <v>560</v>
      </c>
    </row>
    <row r="60" spans="1:21" ht="31.5" customHeight="1" thickBot="1" x14ac:dyDescent="0.25">
      <c r="B60" s="1201"/>
      <c r="C60" s="1202"/>
      <c r="D60" s="1209" t="s">
        <v>27</v>
      </c>
      <c r="E60" s="1210"/>
      <c r="F60" s="1210"/>
      <c r="G60" s="1210"/>
      <c r="H60" s="1210"/>
      <c r="I60" s="1210"/>
      <c r="J60" s="1211"/>
      <c r="K60" s="89" t="s">
        <v>560</v>
      </c>
      <c r="L60" s="90" t="s">
        <v>560</v>
      </c>
      <c r="M60" s="90" t="s">
        <v>560</v>
      </c>
      <c r="N60" s="90" t="s">
        <v>560</v>
      </c>
      <c r="O60" s="91" t="s">
        <v>560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uPfs/LVNC9+HIAWpgwN7WbTUq+trsqCqc9okoZ3sBFAQt0jYnWgfU3/+eOq0x12cuBkTEYi44CqioFjS+mevQ==" saltValue="TxHMJsDbYHARb5VR13u+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2" t="s">
        <v>30</v>
      </c>
      <c r="C41" s="1233"/>
      <c r="D41" s="105"/>
      <c r="E41" s="1234" t="s">
        <v>31</v>
      </c>
      <c r="F41" s="1234"/>
      <c r="G41" s="1234"/>
      <c r="H41" s="1235"/>
      <c r="I41" s="355">
        <v>2120</v>
      </c>
      <c r="J41" s="356">
        <v>2131</v>
      </c>
      <c r="K41" s="356">
        <v>2081</v>
      </c>
      <c r="L41" s="356">
        <v>1960</v>
      </c>
      <c r="M41" s="357">
        <v>1863</v>
      </c>
    </row>
    <row r="42" spans="2:13" ht="27.75" customHeight="1" x14ac:dyDescent="0.2">
      <c r="B42" s="1222"/>
      <c r="C42" s="1223"/>
      <c r="D42" s="106"/>
      <c r="E42" s="1226" t="s">
        <v>32</v>
      </c>
      <c r="F42" s="1226"/>
      <c r="G42" s="1226"/>
      <c r="H42" s="1227"/>
      <c r="I42" s="358" t="s">
        <v>485</v>
      </c>
      <c r="J42" s="359" t="s">
        <v>485</v>
      </c>
      <c r="K42" s="359" t="s">
        <v>485</v>
      </c>
      <c r="L42" s="359" t="s">
        <v>485</v>
      </c>
      <c r="M42" s="360" t="s">
        <v>485</v>
      </c>
    </row>
    <row r="43" spans="2:13" ht="27.75" customHeight="1" x14ac:dyDescent="0.2">
      <c r="B43" s="1222"/>
      <c r="C43" s="1223"/>
      <c r="D43" s="106"/>
      <c r="E43" s="1226" t="s">
        <v>33</v>
      </c>
      <c r="F43" s="1226"/>
      <c r="G43" s="1226"/>
      <c r="H43" s="1227"/>
      <c r="I43" s="358">
        <v>327</v>
      </c>
      <c r="J43" s="359">
        <v>313</v>
      </c>
      <c r="K43" s="359">
        <v>299</v>
      </c>
      <c r="L43" s="359">
        <v>295</v>
      </c>
      <c r="M43" s="360">
        <v>288</v>
      </c>
    </row>
    <row r="44" spans="2:13" ht="27.75" customHeight="1" x14ac:dyDescent="0.2">
      <c r="B44" s="1222"/>
      <c r="C44" s="1223"/>
      <c r="D44" s="106"/>
      <c r="E44" s="1226" t="s">
        <v>34</v>
      </c>
      <c r="F44" s="1226"/>
      <c r="G44" s="1226"/>
      <c r="H44" s="1227"/>
      <c r="I44" s="358" t="s">
        <v>485</v>
      </c>
      <c r="J44" s="359" t="s">
        <v>485</v>
      </c>
      <c r="K44" s="359" t="s">
        <v>485</v>
      </c>
      <c r="L44" s="359" t="s">
        <v>485</v>
      </c>
      <c r="M44" s="360" t="s">
        <v>485</v>
      </c>
    </row>
    <row r="45" spans="2:13" ht="27.75" customHeight="1" x14ac:dyDescent="0.2">
      <c r="B45" s="1222"/>
      <c r="C45" s="1223"/>
      <c r="D45" s="106"/>
      <c r="E45" s="1226" t="s">
        <v>35</v>
      </c>
      <c r="F45" s="1226"/>
      <c r="G45" s="1226"/>
      <c r="H45" s="1227"/>
      <c r="I45" s="358">
        <v>489</v>
      </c>
      <c r="J45" s="359">
        <v>477</v>
      </c>
      <c r="K45" s="359">
        <v>477</v>
      </c>
      <c r="L45" s="359">
        <v>487</v>
      </c>
      <c r="M45" s="360">
        <v>295</v>
      </c>
    </row>
    <row r="46" spans="2:13" ht="27.75" customHeight="1" x14ac:dyDescent="0.2">
      <c r="B46" s="1222"/>
      <c r="C46" s="1223"/>
      <c r="D46" s="107"/>
      <c r="E46" s="1226" t="s">
        <v>36</v>
      </c>
      <c r="F46" s="1226"/>
      <c r="G46" s="1226"/>
      <c r="H46" s="1227"/>
      <c r="I46" s="358" t="s">
        <v>485</v>
      </c>
      <c r="J46" s="359" t="s">
        <v>485</v>
      </c>
      <c r="K46" s="359" t="s">
        <v>485</v>
      </c>
      <c r="L46" s="359" t="s">
        <v>485</v>
      </c>
      <c r="M46" s="360" t="s">
        <v>485</v>
      </c>
    </row>
    <row r="47" spans="2:13" ht="27.75" customHeight="1" x14ac:dyDescent="0.2">
      <c r="B47" s="1222"/>
      <c r="C47" s="1223"/>
      <c r="D47" s="108"/>
      <c r="E47" s="1236" t="s">
        <v>37</v>
      </c>
      <c r="F47" s="1237"/>
      <c r="G47" s="1237"/>
      <c r="H47" s="1238"/>
      <c r="I47" s="358" t="s">
        <v>485</v>
      </c>
      <c r="J47" s="359" t="s">
        <v>485</v>
      </c>
      <c r="K47" s="359" t="s">
        <v>485</v>
      </c>
      <c r="L47" s="359" t="s">
        <v>485</v>
      </c>
      <c r="M47" s="360" t="s">
        <v>485</v>
      </c>
    </row>
    <row r="48" spans="2:13" ht="27.75" customHeight="1" x14ac:dyDescent="0.2">
      <c r="B48" s="1222"/>
      <c r="C48" s="1223"/>
      <c r="D48" s="106"/>
      <c r="E48" s="1226" t="s">
        <v>38</v>
      </c>
      <c r="F48" s="1226"/>
      <c r="G48" s="1226"/>
      <c r="H48" s="1227"/>
      <c r="I48" s="358" t="s">
        <v>485</v>
      </c>
      <c r="J48" s="359" t="s">
        <v>485</v>
      </c>
      <c r="K48" s="359" t="s">
        <v>485</v>
      </c>
      <c r="L48" s="359" t="s">
        <v>485</v>
      </c>
      <c r="M48" s="360" t="s">
        <v>485</v>
      </c>
    </row>
    <row r="49" spans="2:13" ht="27.75" customHeight="1" x14ac:dyDescent="0.2">
      <c r="B49" s="1224"/>
      <c r="C49" s="1225"/>
      <c r="D49" s="106"/>
      <c r="E49" s="1226" t="s">
        <v>39</v>
      </c>
      <c r="F49" s="1226"/>
      <c r="G49" s="1226"/>
      <c r="H49" s="1227"/>
      <c r="I49" s="358" t="s">
        <v>485</v>
      </c>
      <c r="J49" s="359" t="s">
        <v>485</v>
      </c>
      <c r="K49" s="359" t="s">
        <v>485</v>
      </c>
      <c r="L49" s="359" t="s">
        <v>485</v>
      </c>
      <c r="M49" s="360" t="s">
        <v>485</v>
      </c>
    </row>
    <row r="50" spans="2:13" ht="27.75" customHeight="1" x14ac:dyDescent="0.2">
      <c r="B50" s="1220" t="s">
        <v>40</v>
      </c>
      <c r="C50" s="1221"/>
      <c r="D50" s="109"/>
      <c r="E50" s="1226" t="s">
        <v>41</v>
      </c>
      <c r="F50" s="1226"/>
      <c r="G50" s="1226"/>
      <c r="H50" s="1227"/>
      <c r="I50" s="358">
        <v>1701</v>
      </c>
      <c r="J50" s="359">
        <v>1881</v>
      </c>
      <c r="K50" s="359">
        <v>2005</v>
      </c>
      <c r="L50" s="359">
        <v>2039</v>
      </c>
      <c r="M50" s="360">
        <v>1984</v>
      </c>
    </row>
    <row r="51" spans="2:13" ht="27.75" customHeight="1" x14ac:dyDescent="0.2">
      <c r="B51" s="1222"/>
      <c r="C51" s="1223"/>
      <c r="D51" s="106"/>
      <c r="E51" s="1226" t="s">
        <v>42</v>
      </c>
      <c r="F51" s="1226"/>
      <c r="G51" s="1226"/>
      <c r="H51" s="1227"/>
      <c r="I51" s="358" t="s">
        <v>485</v>
      </c>
      <c r="J51" s="359" t="s">
        <v>485</v>
      </c>
      <c r="K51" s="359" t="s">
        <v>485</v>
      </c>
      <c r="L51" s="359" t="s">
        <v>485</v>
      </c>
      <c r="M51" s="360" t="s">
        <v>485</v>
      </c>
    </row>
    <row r="52" spans="2:13" ht="27.75" customHeight="1" x14ac:dyDescent="0.2">
      <c r="B52" s="1224"/>
      <c r="C52" s="1225"/>
      <c r="D52" s="106"/>
      <c r="E52" s="1226" t="s">
        <v>43</v>
      </c>
      <c r="F52" s="1226"/>
      <c r="G52" s="1226"/>
      <c r="H52" s="1227"/>
      <c r="I52" s="358">
        <v>1840</v>
      </c>
      <c r="J52" s="359">
        <v>1837</v>
      </c>
      <c r="K52" s="359">
        <v>1785</v>
      </c>
      <c r="L52" s="359">
        <v>1691</v>
      </c>
      <c r="M52" s="360">
        <v>1819</v>
      </c>
    </row>
    <row r="53" spans="2:13" ht="27.75" customHeight="1" thickBot="1" x14ac:dyDescent="0.25">
      <c r="B53" s="1228" t="s">
        <v>19</v>
      </c>
      <c r="C53" s="1229"/>
      <c r="D53" s="110"/>
      <c r="E53" s="1230" t="s">
        <v>44</v>
      </c>
      <c r="F53" s="1230"/>
      <c r="G53" s="1230"/>
      <c r="H53" s="1231"/>
      <c r="I53" s="361">
        <v>-605</v>
      </c>
      <c r="J53" s="362">
        <v>-797</v>
      </c>
      <c r="K53" s="362">
        <v>-934</v>
      </c>
      <c r="L53" s="362">
        <v>-987</v>
      </c>
      <c r="M53" s="363">
        <v>-1357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5ZxBm2svFHvsmrCZrrU9LoNruAeWpELlYHpV/g9TEbfxSy5Q5S1FgUVUcCrGtCazOXKIi9raq7ioKXeTa9Nf+A==" saltValue="Pk2e2rjDGlCF0eW4iSQ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1290</v>
      </c>
      <c r="G55" s="122">
        <v>1291</v>
      </c>
      <c r="H55" s="123">
        <v>1236</v>
      </c>
    </row>
    <row r="56" spans="2:8" ht="52.5" customHeight="1" x14ac:dyDescent="0.2">
      <c r="B56" s="124"/>
      <c r="C56" s="1249" t="s">
        <v>47</v>
      </c>
      <c r="D56" s="1249"/>
      <c r="E56" s="1250"/>
      <c r="F56" s="125">
        <v>149</v>
      </c>
      <c r="G56" s="125">
        <v>136</v>
      </c>
      <c r="H56" s="126">
        <v>142</v>
      </c>
    </row>
    <row r="57" spans="2:8" ht="53.25" customHeight="1" x14ac:dyDescent="0.2">
      <c r="B57" s="124"/>
      <c r="C57" s="1251" t="s">
        <v>48</v>
      </c>
      <c r="D57" s="1251"/>
      <c r="E57" s="1252"/>
      <c r="F57" s="127">
        <v>359</v>
      </c>
      <c r="G57" s="127">
        <v>411</v>
      </c>
      <c r="H57" s="128">
        <v>418</v>
      </c>
    </row>
    <row r="58" spans="2:8" ht="45.75" customHeight="1" x14ac:dyDescent="0.2">
      <c r="B58" s="129"/>
      <c r="C58" s="1239" t="s">
        <v>550</v>
      </c>
      <c r="D58" s="1240"/>
      <c r="E58" s="1241"/>
      <c r="F58" s="130">
        <v>92</v>
      </c>
      <c r="G58" s="131">
        <v>138</v>
      </c>
      <c r="H58" s="131">
        <v>177</v>
      </c>
    </row>
    <row r="59" spans="2:8" ht="45.75" customHeight="1" x14ac:dyDescent="0.2">
      <c r="B59" s="129"/>
      <c r="C59" s="1239" t="s">
        <v>551</v>
      </c>
      <c r="D59" s="1240"/>
      <c r="E59" s="1241"/>
      <c r="F59" s="130">
        <v>49</v>
      </c>
      <c r="G59" s="131">
        <v>59</v>
      </c>
      <c r="H59" s="131">
        <v>59</v>
      </c>
    </row>
    <row r="60" spans="2:8" ht="45.75" customHeight="1" x14ac:dyDescent="0.2">
      <c r="B60" s="129"/>
      <c r="C60" s="1239" t="s">
        <v>561</v>
      </c>
      <c r="D60" s="1240"/>
      <c r="E60" s="1241"/>
      <c r="F60" s="130">
        <v>72</v>
      </c>
      <c r="G60" s="131">
        <v>77</v>
      </c>
      <c r="H60" s="131">
        <v>58</v>
      </c>
    </row>
    <row r="61" spans="2:8" ht="45.75" customHeight="1" x14ac:dyDescent="0.2">
      <c r="B61" s="129"/>
      <c r="C61" s="1239" t="s">
        <v>562</v>
      </c>
      <c r="D61" s="1240"/>
      <c r="E61" s="1241"/>
      <c r="F61" s="130">
        <v>68</v>
      </c>
      <c r="G61" s="131">
        <v>62</v>
      </c>
      <c r="H61" s="131">
        <v>55</v>
      </c>
    </row>
    <row r="62" spans="2:8" ht="45.75" customHeight="1" thickBot="1" x14ac:dyDescent="0.25">
      <c r="B62" s="132"/>
      <c r="C62" s="1242" t="s">
        <v>552</v>
      </c>
      <c r="D62" s="1243"/>
      <c r="E62" s="1244"/>
      <c r="F62" s="133">
        <v>30</v>
      </c>
      <c r="G62" s="134">
        <v>28</v>
      </c>
      <c r="H62" s="134">
        <v>27</v>
      </c>
    </row>
    <row r="63" spans="2:8" ht="52.5" customHeight="1" thickBot="1" x14ac:dyDescent="0.25">
      <c r="B63" s="135"/>
      <c r="C63" s="1245" t="s">
        <v>49</v>
      </c>
      <c r="D63" s="1245"/>
      <c r="E63" s="1246"/>
      <c r="F63" s="136">
        <v>1798</v>
      </c>
      <c r="G63" s="136">
        <v>1838</v>
      </c>
      <c r="H63" s="137">
        <v>1797</v>
      </c>
    </row>
    <row r="64" spans="2:8" ht="13" x14ac:dyDescent="0.2"/>
  </sheetData>
  <sheetProtection algorithmName="SHA-512" hashValue="yHYV8gAwBPDFMe4+p3ZljwvN09OdWUCBCtcgu4FDI4hS8tXg5/YgbI7vrL57tf2zXreflb665wtM5mD7CDqzrg==" saltValue="Ls7e/sUZ7VPqKH8xq5Ub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566</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567</v>
      </c>
      <c r="AO51" s="1258"/>
      <c r="AP51" s="1258"/>
      <c r="AQ51" s="1258"/>
      <c r="AR51" s="1258"/>
      <c r="AS51" s="1258"/>
      <c r="AT51" s="1258"/>
      <c r="AU51" s="1258"/>
      <c r="AV51" s="1258"/>
      <c r="AW51" s="1258"/>
      <c r="AX51" s="1258"/>
      <c r="AY51" s="1258"/>
      <c r="AZ51" s="1258"/>
      <c r="BA51" s="1258"/>
      <c r="BB51" s="1258" t="s">
        <v>568</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569</v>
      </c>
      <c r="BC53" s="1258"/>
      <c r="BD53" s="1258"/>
      <c r="BE53" s="1258"/>
      <c r="BF53" s="1258"/>
      <c r="BG53" s="1258"/>
      <c r="BH53" s="1258"/>
      <c r="BI53" s="1258"/>
      <c r="BJ53" s="1258"/>
      <c r="BK53" s="1258"/>
      <c r="BL53" s="1258"/>
      <c r="BM53" s="1258"/>
      <c r="BN53" s="1258"/>
      <c r="BO53" s="1258"/>
      <c r="BP53" s="1255">
        <v>68.5</v>
      </c>
      <c r="BQ53" s="1255"/>
      <c r="BR53" s="1255"/>
      <c r="BS53" s="1255"/>
      <c r="BT53" s="1255"/>
      <c r="BU53" s="1255"/>
      <c r="BV53" s="1255"/>
      <c r="BW53" s="1255"/>
      <c r="BX53" s="1255">
        <v>70.099999999999994</v>
      </c>
      <c r="BY53" s="1255"/>
      <c r="BZ53" s="1255"/>
      <c r="CA53" s="1255"/>
      <c r="CB53" s="1255"/>
      <c r="CC53" s="1255"/>
      <c r="CD53" s="1255"/>
      <c r="CE53" s="1255"/>
      <c r="CF53" s="1255">
        <v>70.7</v>
      </c>
      <c r="CG53" s="1255"/>
      <c r="CH53" s="1255"/>
      <c r="CI53" s="1255"/>
      <c r="CJ53" s="1255"/>
      <c r="CK53" s="1255"/>
      <c r="CL53" s="1255"/>
      <c r="CM53" s="1255"/>
      <c r="CN53" s="1255">
        <v>72.599999999999994</v>
      </c>
      <c r="CO53" s="1255"/>
      <c r="CP53" s="1255"/>
      <c r="CQ53" s="1255"/>
      <c r="CR53" s="1255"/>
      <c r="CS53" s="1255"/>
      <c r="CT53" s="1255"/>
      <c r="CU53" s="1255"/>
      <c r="CV53" s="1255">
        <v>74.099999999999994</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570</v>
      </c>
      <c r="AO55" s="1259"/>
      <c r="AP55" s="1259"/>
      <c r="AQ55" s="1259"/>
      <c r="AR55" s="1259"/>
      <c r="AS55" s="1259"/>
      <c r="AT55" s="1259"/>
      <c r="AU55" s="1259"/>
      <c r="AV55" s="1259"/>
      <c r="AW55" s="1259"/>
      <c r="AX55" s="1259"/>
      <c r="AY55" s="1259"/>
      <c r="AZ55" s="1259"/>
      <c r="BA55" s="1259"/>
      <c r="BB55" s="1258" t="s">
        <v>571</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572</v>
      </c>
      <c r="BC57" s="1258"/>
      <c r="BD57" s="1258"/>
      <c r="BE57" s="1258"/>
      <c r="BF57" s="1258"/>
      <c r="BG57" s="1258"/>
      <c r="BH57" s="1258"/>
      <c r="BI57" s="1258"/>
      <c r="BJ57" s="1258"/>
      <c r="BK57" s="1258"/>
      <c r="BL57" s="1258"/>
      <c r="BM57" s="1258"/>
      <c r="BN57" s="1258"/>
      <c r="BO57" s="1258"/>
      <c r="BP57" s="1255">
        <v>60.4</v>
      </c>
      <c r="BQ57" s="1255"/>
      <c r="BR57" s="1255"/>
      <c r="BS57" s="1255"/>
      <c r="BT57" s="1255"/>
      <c r="BU57" s="1255"/>
      <c r="BV57" s="1255"/>
      <c r="BW57" s="1255"/>
      <c r="BX57" s="1255">
        <v>61.5</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566</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567</v>
      </c>
      <c r="AO73" s="1258"/>
      <c r="AP73" s="1258"/>
      <c r="AQ73" s="1258"/>
      <c r="AR73" s="1258"/>
      <c r="AS73" s="1258"/>
      <c r="AT73" s="1258"/>
      <c r="AU73" s="1258"/>
      <c r="AV73" s="1258"/>
      <c r="AW73" s="1258"/>
      <c r="AX73" s="1258"/>
      <c r="AY73" s="1258"/>
      <c r="AZ73" s="1258"/>
      <c r="BA73" s="1258"/>
      <c r="BB73" s="1258" t="s">
        <v>571</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574</v>
      </c>
      <c r="BC75" s="1258"/>
      <c r="BD75" s="1258"/>
      <c r="BE75" s="1258"/>
      <c r="BF75" s="1258"/>
      <c r="BG75" s="1258"/>
      <c r="BH75" s="1258"/>
      <c r="BI75" s="1258"/>
      <c r="BJ75" s="1258"/>
      <c r="BK75" s="1258"/>
      <c r="BL75" s="1258"/>
      <c r="BM75" s="1258"/>
      <c r="BN75" s="1258"/>
      <c r="BO75" s="1258"/>
      <c r="BP75" s="1255">
        <v>10.9</v>
      </c>
      <c r="BQ75" s="1255"/>
      <c r="BR75" s="1255"/>
      <c r="BS75" s="1255"/>
      <c r="BT75" s="1255"/>
      <c r="BU75" s="1255"/>
      <c r="BV75" s="1255"/>
      <c r="BW75" s="1255"/>
      <c r="BX75" s="1255">
        <v>9.9</v>
      </c>
      <c r="BY75" s="1255"/>
      <c r="BZ75" s="1255"/>
      <c r="CA75" s="1255"/>
      <c r="CB75" s="1255"/>
      <c r="CC75" s="1255"/>
      <c r="CD75" s="1255"/>
      <c r="CE75" s="1255"/>
      <c r="CF75" s="1255">
        <v>8.1999999999999993</v>
      </c>
      <c r="CG75" s="1255"/>
      <c r="CH75" s="1255"/>
      <c r="CI75" s="1255"/>
      <c r="CJ75" s="1255"/>
      <c r="CK75" s="1255"/>
      <c r="CL75" s="1255"/>
      <c r="CM75" s="1255"/>
      <c r="CN75" s="1255">
        <v>7.3</v>
      </c>
      <c r="CO75" s="1255"/>
      <c r="CP75" s="1255"/>
      <c r="CQ75" s="1255"/>
      <c r="CR75" s="1255"/>
      <c r="CS75" s="1255"/>
      <c r="CT75" s="1255"/>
      <c r="CU75" s="1255"/>
      <c r="CV75" s="1255">
        <v>7.5</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570</v>
      </c>
      <c r="AO77" s="1259"/>
      <c r="AP77" s="1259"/>
      <c r="AQ77" s="1259"/>
      <c r="AR77" s="1259"/>
      <c r="AS77" s="1259"/>
      <c r="AT77" s="1259"/>
      <c r="AU77" s="1259"/>
      <c r="AV77" s="1259"/>
      <c r="AW77" s="1259"/>
      <c r="AX77" s="1259"/>
      <c r="AY77" s="1259"/>
      <c r="AZ77" s="1259"/>
      <c r="BA77" s="1259"/>
      <c r="BB77" s="1258" t="s">
        <v>571</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574</v>
      </c>
      <c r="BC79" s="1258"/>
      <c r="BD79" s="1258"/>
      <c r="BE79" s="1258"/>
      <c r="BF79" s="1258"/>
      <c r="BG79" s="1258"/>
      <c r="BH79" s="1258"/>
      <c r="BI79" s="1258"/>
      <c r="BJ79" s="1258"/>
      <c r="BK79" s="1258"/>
      <c r="BL79" s="1258"/>
      <c r="BM79" s="1258"/>
      <c r="BN79" s="1258"/>
      <c r="BO79" s="1258"/>
      <c r="BP79" s="1255">
        <v>7.4</v>
      </c>
      <c r="BQ79" s="1255"/>
      <c r="BR79" s="1255"/>
      <c r="BS79" s="1255"/>
      <c r="BT79" s="1255"/>
      <c r="BU79" s="1255"/>
      <c r="BV79" s="1255"/>
      <c r="BW79" s="1255"/>
      <c r="BX79" s="1255">
        <v>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maKE81vsS2g1wcrJISjxnpfgYk+B97XIMQUjYWnXbL9gbvDpz5u5sBrtx127FfC9jc+xG1pH2ZhRamb9O+ImRA==" saltValue="5PgH482P33EmEfX/KpomK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575</v>
      </c>
    </row>
  </sheetData>
  <sheetProtection algorithmName="SHA-512" hashValue="6FgBru1woetLev0T1/AGN8fAXsTEja80brTp0k9vI+SnShP4AUPAaub0xlHQWXw4zVxY2t3jaY8xxGmEIvpZiA==" saltValue="3O0CfA5hZzcNrMtGlxEFC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576</v>
      </c>
    </row>
  </sheetData>
  <sheetProtection algorithmName="SHA-512" hashValue="1zAWDTlaBtul1X3Vz14CY+RER7+GaGMUXHOnuqum+KaGrYXO9I3UPRzNZRj4m5wMlNytECzrkxsKfX4pZ8Ulyg==" saltValue="sU9Yrm+l6Gyj6bW+6WWY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260903</v>
      </c>
      <c r="E3" s="156"/>
      <c r="F3" s="157">
        <v>316937</v>
      </c>
      <c r="G3" s="158"/>
      <c r="H3" s="159"/>
    </row>
    <row r="4" spans="1:8" x14ac:dyDescent="0.2">
      <c r="A4" s="160"/>
      <c r="B4" s="161"/>
      <c r="C4" s="162"/>
      <c r="D4" s="163">
        <v>171948</v>
      </c>
      <c r="E4" s="164"/>
      <c r="F4" s="165">
        <v>199150</v>
      </c>
      <c r="G4" s="166"/>
      <c r="H4" s="167"/>
    </row>
    <row r="5" spans="1:8" x14ac:dyDescent="0.2">
      <c r="A5" s="148" t="s">
        <v>518</v>
      </c>
      <c r="B5" s="153"/>
      <c r="C5" s="154"/>
      <c r="D5" s="155">
        <v>210640</v>
      </c>
      <c r="E5" s="156"/>
      <c r="F5" s="157">
        <v>332350</v>
      </c>
      <c r="G5" s="158"/>
      <c r="H5" s="159"/>
    </row>
    <row r="6" spans="1:8" x14ac:dyDescent="0.2">
      <c r="A6" s="160"/>
      <c r="B6" s="161"/>
      <c r="C6" s="162"/>
      <c r="D6" s="163">
        <v>168353</v>
      </c>
      <c r="E6" s="164"/>
      <c r="F6" s="165">
        <v>200453</v>
      </c>
      <c r="G6" s="166"/>
      <c r="H6" s="167"/>
    </row>
    <row r="7" spans="1:8" x14ac:dyDescent="0.2">
      <c r="A7" s="148" t="s">
        <v>519</v>
      </c>
      <c r="B7" s="153"/>
      <c r="C7" s="154"/>
      <c r="D7" s="155">
        <v>343547</v>
      </c>
      <c r="E7" s="156"/>
      <c r="F7" s="157">
        <v>362690</v>
      </c>
      <c r="G7" s="158"/>
      <c r="H7" s="159"/>
    </row>
    <row r="8" spans="1:8" x14ac:dyDescent="0.2">
      <c r="A8" s="160"/>
      <c r="B8" s="161"/>
      <c r="C8" s="162"/>
      <c r="D8" s="163">
        <v>277081</v>
      </c>
      <c r="E8" s="164"/>
      <c r="F8" s="165">
        <v>172580</v>
      </c>
      <c r="G8" s="166"/>
      <c r="H8" s="167"/>
    </row>
    <row r="9" spans="1:8" x14ac:dyDescent="0.2">
      <c r="A9" s="148" t="s">
        <v>520</v>
      </c>
      <c r="B9" s="153"/>
      <c r="C9" s="154"/>
      <c r="D9" s="155">
        <v>322773</v>
      </c>
      <c r="E9" s="156"/>
      <c r="F9" s="157">
        <v>296093</v>
      </c>
      <c r="G9" s="158"/>
      <c r="H9" s="159"/>
    </row>
    <row r="10" spans="1:8" x14ac:dyDescent="0.2">
      <c r="A10" s="160"/>
      <c r="B10" s="161"/>
      <c r="C10" s="162"/>
      <c r="D10" s="163">
        <v>288047</v>
      </c>
      <c r="E10" s="164"/>
      <c r="F10" s="165">
        <v>140545</v>
      </c>
      <c r="G10" s="166"/>
      <c r="H10" s="167"/>
    </row>
    <row r="11" spans="1:8" x14ac:dyDescent="0.2">
      <c r="A11" s="148" t="s">
        <v>521</v>
      </c>
      <c r="B11" s="153"/>
      <c r="C11" s="154"/>
      <c r="D11" s="155">
        <v>322705</v>
      </c>
      <c r="E11" s="156"/>
      <c r="F11" s="157">
        <v>308655</v>
      </c>
      <c r="G11" s="158"/>
      <c r="H11" s="159"/>
    </row>
    <row r="12" spans="1:8" x14ac:dyDescent="0.2">
      <c r="A12" s="160"/>
      <c r="B12" s="161"/>
      <c r="C12" s="168"/>
      <c r="D12" s="163">
        <v>271006</v>
      </c>
      <c r="E12" s="164"/>
      <c r="F12" s="165">
        <v>169887</v>
      </c>
      <c r="G12" s="166"/>
      <c r="H12" s="167"/>
    </row>
    <row r="13" spans="1:8" x14ac:dyDescent="0.2">
      <c r="A13" s="148"/>
      <c r="B13" s="153"/>
      <c r="C13" s="169"/>
      <c r="D13" s="170">
        <v>292114</v>
      </c>
      <c r="E13" s="171"/>
      <c r="F13" s="172">
        <v>323345</v>
      </c>
      <c r="G13" s="173"/>
      <c r="H13" s="159"/>
    </row>
    <row r="14" spans="1:8" x14ac:dyDescent="0.2">
      <c r="A14" s="160"/>
      <c r="B14" s="161"/>
      <c r="C14" s="162"/>
      <c r="D14" s="163">
        <v>235287</v>
      </c>
      <c r="E14" s="164"/>
      <c r="F14" s="165">
        <v>176523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6.89</v>
      </c>
      <c r="C19" s="174">
        <f>ROUND(VALUE(SUBSTITUTE(実質収支比率等に係る経年分析!G$48,"▲","-")),2)</f>
        <v>9.69</v>
      </c>
      <c r="D19" s="174">
        <f>ROUND(VALUE(SUBSTITUTE(実質収支比率等に係る経年分析!H$48,"▲","-")),2)</f>
        <v>7.64</v>
      </c>
      <c r="E19" s="174">
        <f>ROUND(VALUE(SUBSTITUTE(実質収支比率等に係る経年分析!I$48,"▲","-")),2)</f>
        <v>8.06</v>
      </c>
      <c r="F19" s="174">
        <f>ROUND(VALUE(SUBSTITUTE(実質収支比率等に係る経年分析!J$48,"▲","-")),2)</f>
        <v>9.39</v>
      </c>
    </row>
    <row r="20" spans="1:11" x14ac:dyDescent="0.2">
      <c r="A20" s="174" t="s">
        <v>53</v>
      </c>
      <c r="B20" s="174">
        <f>ROUND(VALUE(SUBSTITUTE(実質収支比率等に係る経年分析!F$47,"▲","-")),2)</f>
        <v>109.06</v>
      </c>
      <c r="C20" s="174">
        <f>ROUND(VALUE(SUBSTITUTE(実質収支比率等に係る経年分析!G$47,"▲","-")),2)</f>
        <v>99.7</v>
      </c>
      <c r="D20" s="174">
        <f>ROUND(VALUE(SUBSTITUTE(実質収支比率等に係る経年分析!H$47,"▲","-")),2)</f>
        <v>92.52</v>
      </c>
      <c r="E20" s="174">
        <f>ROUND(VALUE(SUBSTITUTE(実質収支比率等に係る経年分析!I$47,"▲","-")),2)</f>
        <v>94.64</v>
      </c>
      <c r="F20" s="174">
        <f>ROUND(VALUE(SUBSTITUTE(実質収支比率等に係る経年分析!J$47,"▲","-")),2)</f>
        <v>91.25</v>
      </c>
    </row>
    <row r="21" spans="1:11" x14ac:dyDescent="0.2">
      <c r="A21" s="174" t="s">
        <v>54</v>
      </c>
      <c r="B21" s="174">
        <f>IF(ISNUMBER(VALUE(SUBSTITUTE(実質収支比率等に係る経年分析!F$49,"▲","-"))),ROUND(VALUE(SUBSTITUTE(実質収支比率等に係る経年分析!F$49,"▲","-")),2),NA())</f>
        <v>-7.14</v>
      </c>
      <c r="C21" s="174">
        <f>IF(ISNUMBER(VALUE(SUBSTITUTE(実質収支比率等に係る経年分析!G$49,"▲","-"))),ROUND(VALUE(SUBSTITUTE(実質収支比率等に係る経年分析!G$49,"▲","-")),2),NA())</f>
        <v>0.22</v>
      </c>
      <c r="D21" s="174">
        <f>IF(ISNUMBER(VALUE(SUBSTITUTE(実質収支比率等に係る経年分析!H$49,"▲","-"))),ROUND(VALUE(SUBSTITUTE(実質収支比率等に係る経年分析!H$49,"▲","-")),2),NA())</f>
        <v>-1.28</v>
      </c>
      <c r="E21" s="174">
        <f>IF(ISNUMBER(VALUE(SUBSTITUTE(実質収支比率等に係る経年分析!I$49,"▲","-"))),ROUND(VALUE(SUBSTITUTE(実質収支比率等に係る経年分析!I$49,"▲","-")),2),NA())</f>
        <v>0.33</v>
      </c>
      <c r="F21" s="174">
        <f>IF(ISNUMBER(VALUE(SUBSTITUTE(実質収支比率等に係る経年分析!J$49,"▲","-"))),ROUND(VALUE(SUBSTITUTE(実質収支比率等に係る経年分析!J$49,"▲","-")),2),NA())</f>
        <v>-2.74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1.1200000000000001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2">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v>
      </c>
    </row>
    <row r="34" spans="1:16" x14ac:dyDescent="0.2">
      <c r="A34" s="175" t="str">
        <f>IF(連結実質赤字比率に係る赤字・黒字の構成分析!C$36="",NA(),連結実質赤字比率に係る赤字・黒字の構成分析!C$36)</f>
        <v>村営バス事業特別会計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0.56999999999999995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1.26</v>
      </c>
    </row>
    <row r="35" spans="1:16" x14ac:dyDescent="0.2">
      <c r="A35" s="175" t="str">
        <f>IF(連結実質赤字比率に係る赤字・黒字の構成分析!C$35="",NA(),連結実質赤字比率に係る赤字・黒字の構成分析!C$35)</f>
        <v>診療所特別会計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9.1999999999999993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203</v>
      </c>
      <c r="E42" s="176"/>
      <c r="F42" s="176"/>
      <c r="G42" s="176">
        <f>'実質公債費比率（分子）の構造'!L$52</f>
        <v>201</v>
      </c>
      <c r="H42" s="176"/>
      <c r="I42" s="176"/>
      <c r="J42" s="176">
        <f>'実質公債費比率（分子）の構造'!M$52</f>
        <v>201</v>
      </c>
      <c r="K42" s="176"/>
      <c r="L42" s="176"/>
      <c r="M42" s="176">
        <f>'実質公債費比率（分子）の構造'!N$52</f>
        <v>209</v>
      </c>
      <c r="N42" s="176"/>
      <c r="O42" s="176"/>
      <c r="P42" s="176">
        <f>'実質公債費比率（分子）の構造'!O$52</f>
        <v>209</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36</v>
      </c>
      <c r="C46" s="176"/>
      <c r="D46" s="176"/>
      <c r="E46" s="176">
        <f>'実質公債費比率（分子）の構造'!L$48</f>
        <v>37</v>
      </c>
      <c r="F46" s="176"/>
      <c r="G46" s="176"/>
      <c r="H46" s="176">
        <f>'実質公債費比率（分子）の構造'!M$48</f>
        <v>38</v>
      </c>
      <c r="I46" s="176"/>
      <c r="J46" s="176"/>
      <c r="K46" s="176">
        <f>'実質公債費比率（分子）の構造'!N$48</f>
        <v>38</v>
      </c>
      <c r="L46" s="176"/>
      <c r="M46" s="176"/>
      <c r="N46" s="176">
        <f>'実質公債費比率（分子）の構造'!O$48</f>
        <v>43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272</v>
      </c>
      <c r="C49" s="176"/>
      <c r="D49" s="176"/>
      <c r="E49" s="176">
        <f>'実質公債費比率（分子）の構造'!L$45</f>
        <v>246</v>
      </c>
      <c r="F49" s="176"/>
      <c r="G49" s="176"/>
      <c r="H49" s="176">
        <f>'実質公債費比率（分子）の構造'!M$45</f>
        <v>247</v>
      </c>
      <c r="I49" s="176"/>
      <c r="J49" s="176"/>
      <c r="K49" s="176">
        <f>'実質公債費比率（分子）の構造'!N$45</f>
        <v>260</v>
      </c>
      <c r="L49" s="176"/>
      <c r="M49" s="176"/>
      <c r="N49" s="176">
        <f>'実質公債費比率（分子）の構造'!O$45</f>
        <v>256</v>
      </c>
      <c r="O49" s="176"/>
      <c r="P49" s="176"/>
    </row>
    <row r="50" spans="1:16" x14ac:dyDescent="0.2">
      <c r="A50" s="176" t="s">
        <v>67</v>
      </c>
      <c r="B50" s="176" t="e">
        <f>NA()</f>
        <v>#N/A</v>
      </c>
      <c r="C50" s="176">
        <f>IF(ISNUMBER('実質公債費比率（分子）の構造'!K$53),'実質公債費比率（分子）の構造'!K$53,NA())</f>
        <v>105</v>
      </c>
      <c r="D50" s="176" t="e">
        <f>NA()</f>
        <v>#N/A</v>
      </c>
      <c r="E50" s="176" t="e">
        <f>NA()</f>
        <v>#N/A</v>
      </c>
      <c r="F50" s="176">
        <f>IF(ISNUMBER('実質公債費比率（分子）の構造'!L$53),'実質公債費比率（分子）の構造'!L$53,NA())</f>
        <v>82</v>
      </c>
      <c r="G50" s="176" t="e">
        <f>NA()</f>
        <v>#N/A</v>
      </c>
      <c r="H50" s="176" t="e">
        <f>NA()</f>
        <v>#N/A</v>
      </c>
      <c r="I50" s="176">
        <f>IF(ISNUMBER('実質公債費比率（分子）の構造'!M$53),'実質公債費比率（分子）の構造'!M$53,NA())</f>
        <v>84</v>
      </c>
      <c r="J50" s="176" t="e">
        <f>NA()</f>
        <v>#N/A</v>
      </c>
      <c r="K50" s="176" t="e">
        <f>NA()</f>
        <v>#N/A</v>
      </c>
      <c r="L50" s="176">
        <f>IF(ISNUMBER('実質公債費比率（分子）の構造'!N$53),'実質公債費比率（分子）の構造'!N$53,NA())</f>
        <v>89</v>
      </c>
      <c r="M50" s="176" t="e">
        <f>NA()</f>
        <v>#N/A</v>
      </c>
      <c r="N50" s="176" t="e">
        <f>NA()</f>
        <v>#N/A</v>
      </c>
      <c r="O50" s="176">
        <f>IF(ISNUMBER('実質公債費比率（分子）の構造'!O$53),'実質公債費比率（分子）の構造'!O$53,NA())</f>
        <v>90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1840</v>
      </c>
      <c r="E56" s="175"/>
      <c r="F56" s="175"/>
      <c r="G56" s="175">
        <f>'将来負担比率（分子）の構造'!J$52</f>
        <v>1837</v>
      </c>
      <c r="H56" s="175"/>
      <c r="I56" s="175"/>
      <c r="J56" s="175">
        <f>'将来負担比率（分子）の構造'!K$52</f>
        <v>1785</v>
      </c>
      <c r="K56" s="175"/>
      <c r="L56" s="175"/>
      <c r="M56" s="175">
        <f>'将来負担比率（分子）の構造'!L$52</f>
        <v>1691</v>
      </c>
      <c r="N56" s="175"/>
      <c r="O56" s="175"/>
      <c r="P56" s="175">
        <f>'将来負担比率（分子）の構造'!M$52</f>
        <v>1819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1701</v>
      </c>
      <c r="E58" s="175"/>
      <c r="F58" s="175"/>
      <c r="G58" s="175">
        <f>'将来負担比率（分子）の構造'!J$50</f>
        <v>1881</v>
      </c>
      <c r="H58" s="175"/>
      <c r="I58" s="175"/>
      <c r="J58" s="175">
        <f>'将来負担比率（分子）の構造'!K$50</f>
        <v>2005</v>
      </c>
      <c r="K58" s="175"/>
      <c r="L58" s="175"/>
      <c r="M58" s="175">
        <f>'将来負担比率（分子）の構造'!L$50</f>
        <v>2039</v>
      </c>
      <c r="N58" s="175"/>
      <c r="O58" s="175"/>
      <c r="P58" s="175">
        <f>'将来負担比率（分子）の構造'!M$50</f>
        <v>1984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489</v>
      </c>
      <c r="C62" s="175"/>
      <c r="D62" s="175"/>
      <c r="E62" s="175">
        <f>'将来負担比率（分子）の構造'!J$45</f>
        <v>477</v>
      </c>
      <c r="F62" s="175"/>
      <c r="G62" s="175"/>
      <c r="H62" s="175">
        <f>'将来負担比率（分子）の構造'!K$45</f>
        <v>477</v>
      </c>
      <c r="I62" s="175"/>
      <c r="J62" s="175"/>
      <c r="K62" s="175">
        <f>'将来負担比率（分子）の構造'!L$45</f>
        <v>487</v>
      </c>
      <c r="L62" s="175"/>
      <c r="M62" s="175"/>
      <c r="N62" s="175">
        <f>'将来負担比率（分子）の構造'!M$45</f>
        <v>295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327</v>
      </c>
      <c r="C64" s="175"/>
      <c r="D64" s="175"/>
      <c r="E64" s="175">
        <f>'将来負担比率（分子）の構造'!J$43</f>
        <v>313</v>
      </c>
      <c r="F64" s="175"/>
      <c r="G64" s="175"/>
      <c r="H64" s="175">
        <f>'将来負担比率（分子）の構造'!K$43</f>
        <v>299</v>
      </c>
      <c r="I64" s="175"/>
      <c r="J64" s="175"/>
      <c r="K64" s="175">
        <f>'将来負担比率（分子）の構造'!L$43</f>
        <v>295</v>
      </c>
      <c r="L64" s="175"/>
      <c r="M64" s="175"/>
      <c r="N64" s="175">
        <f>'将来負担比率（分子）の構造'!M$43</f>
        <v>288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2120</v>
      </c>
      <c r="C66" s="175"/>
      <c r="D66" s="175"/>
      <c r="E66" s="175">
        <f>'将来負担比率（分子）の構造'!J$41</f>
        <v>2131</v>
      </c>
      <c r="F66" s="175"/>
      <c r="G66" s="175"/>
      <c r="H66" s="175">
        <f>'将来負担比率（分子）の構造'!K$41</f>
        <v>2081</v>
      </c>
      <c r="I66" s="175"/>
      <c r="J66" s="175"/>
      <c r="K66" s="175">
        <f>'将来負担比率（分子）の構造'!L$41</f>
        <v>1960</v>
      </c>
      <c r="L66" s="175"/>
      <c r="M66" s="175"/>
      <c r="N66" s="175">
        <f>'将来負担比率（分子）の構造'!M$41</f>
        <v>1863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1290</v>
      </c>
      <c r="C72" s="179">
        <f>基金残高に係る経年分析!G55</f>
        <v>1291</v>
      </c>
      <c r="D72" s="179">
        <f>基金残高に係る経年分析!H55</f>
        <v>1236</v>
      </c>
    </row>
    <row r="73" spans="1:16" x14ac:dyDescent="0.2">
      <c r="A73" s="178" t="s">
        <v>74</v>
      </c>
      <c r="B73" s="179">
        <f>基金残高に係る経年分析!F56</f>
        <v>149</v>
      </c>
      <c r="C73" s="179">
        <f>基金残高に係る経年分析!G56</f>
        <v>136</v>
      </c>
      <c r="D73" s="179">
        <f>基金残高に係る経年分析!H56</f>
        <v>142</v>
      </c>
    </row>
    <row r="74" spans="1:16" x14ac:dyDescent="0.2">
      <c r="A74" s="178" t="s">
        <v>75</v>
      </c>
      <c r="B74" s="179">
        <f>基金残高に係る経年分析!F57</f>
        <v>359</v>
      </c>
      <c r="C74" s="179">
        <f>基金残高に係る経年分析!G57</f>
        <v>411</v>
      </c>
      <c r="D74" s="179">
        <f>基金残高に係る経年分析!H57</f>
        <v>418</v>
      </c>
    </row>
  </sheetData>
  <sheetProtection algorithmName="SHA-512" hashValue="QP9sfrjr0owQuLjCLy/5dzfP5rtAKac0fizBfgQKInNCrTydXKAg8T1MlDLZIbld4eLsqxmZKx5TTcqBS/+4Fw==" saltValue="gun4msmpXEbjsRAhoTfD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354048</v>
      </c>
      <c r="S5" s="713"/>
      <c r="T5" s="713"/>
      <c r="U5" s="713"/>
      <c r="V5" s="713"/>
      <c r="W5" s="713"/>
      <c r="X5" s="713"/>
      <c r="Y5" s="738"/>
      <c r="Z5" s="751">
        <v>13.6</v>
      </c>
      <c r="AA5" s="751"/>
      <c r="AB5" s="751"/>
      <c r="AC5" s="751"/>
      <c r="AD5" s="752">
        <v>354048</v>
      </c>
      <c r="AE5" s="752"/>
      <c r="AF5" s="752"/>
      <c r="AG5" s="752"/>
      <c r="AH5" s="752"/>
      <c r="AI5" s="752"/>
      <c r="AJ5" s="752"/>
      <c r="AK5" s="752"/>
      <c r="AL5" s="739">
        <v>25.2</v>
      </c>
      <c r="AM5" s="721"/>
      <c r="AN5" s="721"/>
      <c r="AO5" s="740"/>
      <c r="AP5" s="715" t="s">
        <v>216</v>
      </c>
      <c r="AQ5" s="716"/>
      <c r="AR5" s="716"/>
      <c r="AS5" s="716"/>
      <c r="AT5" s="716"/>
      <c r="AU5" s="716"/>
      <c r="AV5" s="716"/>
      <c r="AW5" s="716"/>
      <c r="AX5" s="716"/>
      <c r="AY5" s="716"/>
      <c r="AZ5" s="716"/>
      <c r="BA5" s="716"/>
      <c r="BB5" s="716"/>
      <c r="BC5" s="716"/>
      <c r="BD5" s="716"/>
      <c r="BE5" s="716"/>
      <c r="BF5" s="717"/>
      <c r="BG5" s="657">
        <v>354048</v>
      </c>
      <c r="BH5" s="658"/>
      <c r="BI5" s="658"/>
      <c r="BJ5" s="658"/>
      <c r="BK5" s="658"/>
      <c r="BL5" s="658"/>
      <c r="BM5" s="658"/>
      <c r="BN5" s="659"/>
      <c r="BO5" s="695">
        <v>100</v>
      </c>
      <c r="BP5" s="695"/>
      <c r="BQ5" s="695"/>
      <c r="BR5" s="695"/>
      <c r="BS5" s="696">
        <v>51731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68723</v>
      </c>
      <c r="S6" s="658"/>
      <c r="T6" s="658"/>
      <c r="U6" s="658"/>
      <c r="V6" s="658"/>
      <c r="W6" s="658"/>
      <c r="X6" s="658"/>
      <c r="Y6" s="659"/>
      <c r="Z6" s="695">
        <v>2.6</v>
      </c>
      <c r="AA6" s="695"/>
      <c r="AB6" s="695"/>
      <c r="AC6" s="695"/>
      <c r="AD6" s="696">
        <v>68723</v>
      </c>
      <c r="AE6" s="696"/>
      <c r="AF6" s="696"/>
      <c r="AG6" s="696"/>
      <c r="AH6" s="696"/>
      <c r="AI6" s="696"/>
      <c r="AJ6" s="696"/>
      <c r="AK6" s="696"/>
      <c r="AL6" s="660">
        <v>4.9000000000000004</v>
      </c>
      <c r="AM6" s="661"/>
      <c r="AN6" s="661"/>
      <c r="AO6" s="697"/>
      <c r="AP6" s="654" t="s">
        <v>221</v>
      </c>
      <c r="AQ6" s="655"/>
      <c r="AR6" s="655"/>
      <c r="AS6" s="655"/>
      <c r="AT6" s="655"/>
      <c r="AU6" s="655"/>
      <c r="AV6" s="655"/>
      <c r="AW6" s="655"/>
      <c r="AX6" s="655"/>
      <c r="AY6" s="655"/>
      <c r="AZ6" s="655"/>
      <c r="BA6" s="655"/>
      <c r="BB6" s="655"/>
      <c r="BC6" s="655"/>
      <c r="BD6" s="655"/>
      <c r="BE6" s="655"/>
      <c r="BF6" s="656"/>
      <c r="BG6" s="657">
        <v>354048</v>
      </c>
      <c r="BH6" s="658"/>
      <c r="BI6" s="658"/>
      <c r="BJ6" s="658"/>
      <c r="BK6" s="658"/>
      <c r="BL6" s="658"/>
      <c r="BM6" s="658"/>
      <c r="BN6" s="659"/>
      <c r="BO6" s="695">
        <v>100</v>
      </c>
      <c r="BP6" s="695"/>
      <c r="BQ6" s="695"/>
      <c r="BR6" s="695"/>
      <c r="BS6" s="696">
        <v>51731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40786</v>
      </c>
      <c r="CS6" s="658"/>
      <c r="CT6" s="658"/>
      <c r="CU6" s="658"/>
      <c r="CV6" s="658"/>
      <c r="CW6" s="658"/>
      <c r="CX6" s="658"/>
      <c r="CY6" s="659"/>
      <c r="CZ6" s="739">
        <v>1.7</v>
      </c>
      <c r="DA6" s="721"/>
      <c r="DB6" s="721"/>
      <c r="DC6" s="741"/>
      <c r="DD6" s="663" t="s">
        <v>122</v>
      </c>
      <c r="DE6" s="658"/>
      <c r="DF6" s="658"/>
      <c r="DG6" s="658"/>
      <c r="DH6" s="658"/>
      <c r="DI6" s="658"/>
      <c r="DJ6" s="658"/>
      <c r="DK6" s="658"/>
      <c r="DL6" s="658"/>
      <c r="DM6" s="658"/>
      <c r="DN6" s="658"/>
      <c r="DO6" s="658"/>
      <c r="DP6" s="659"/>
      <c r="DQ6" s="663">
        <v>40786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46</v>
      </c>
      <c r="S7" s="658"/>
      <c r="T7" s="658"/>
      <c r="U7" s="658"/>
      <c r="V7" s="658"/>
      <c r="W7" s="658"/>
      <c r="X7" s="658"/>
      <c r="Y7" s="659"/>
      <c r="Z7" s="695">
        <v>0</v>
      </c>
      <c r="AA7" s="695"/>
      <c r="AB7" s="695"/>
      <c r="AC7" s="695"/>
      <c r="AD7" s="696">
        <v>46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51558</v>
      </c>
      <c r="BH7" s="658"/>
      <c r="BI7" s="658"/>
      <c r="BJ7" s="658"/>
      <c r="BK7" s="658"/>
      <c r="BL7" s="658"/>
      <c r="BM7" s="658"/>
      <c r="BN7" s="659"/>
      <c r="BO7" s="695">
        <v>14.6</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583554</v>
      </c>
      <c r="CS7" s="658"/>
      <c r="CT7" s="658"/>
      <c r="CU7" s="658"/>
      <c r="CV7" s="658"/>
      <c r="CW7" s="658"/>
      <c r="CX7" s="658"/>
      <c r="CY7" s="659"/>
      <c r="CZ7" s="695">
        <v>23.7</v>
      </c>
      <c r="DA7" s="695"/>
      <c r="DB7" s="695"/>
      <c r="DC7" s="695"/>
      <c r="DD7" s="663">
        <v>29370</v>
      </c>
      <c r="DE7" s="658"/>
      <c r="DF7" s="658"/>
      <c r="DG7" s="658"/>
      <c r="DH7" s="658"/>
      <c r="DI7" s="658"/>
      <c r="DJ7" s="658"/>
      <c r="DK7" s="658"/>
      <c r="DL7" s="658"/>
      <c r="DM7" s="658"/>
      <c r="DN7" s="658"/>
      <c r="DO7" s="658"/>
      <c r="DP7" s="659"/>
      <c r="DQ7" s="663">
        <v>463983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981</v>
      </c>
      <c r="S8" s="658"/>
      <c r="T8" s="658"/>
      <c r="U8" s="658"/>
      <c r="V8" s="658"/>
      <c r="W8" s="658"/>
      <c r="X8" s="658"/>
      <c r="Y8" s="659"/>
      <c r="Z8" s="695">
        <v>0</v>
      </c>
      <c r="AA8" s="695"/>
      <c r="AB8" s="695"/>
      <c r="AC8" s="695"/>
      <c r="AD8" s="696">
        <v>981</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1663</v>
      </c>
      <c r="BH8" s="658"/>
      <c r="BI8" s="658"/>
      <c r="BJ8" s="658"/>
      <c r="BK8" s="658"/>
      <c r="BL8" s="658"/>
      <c r="BM8" s="658"/>
      <c r="BN8" s="659"/>
      <c r="BO8" s="695">
        <v>0.5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291531</v>
      </c>
      <c r="CS8" s="658"/>
      <c r="CT8" s="658"/>
      <c r="CU8" s="658"/>
      <c r="CV8" s="658"/>
      <c r="CW8" s="658"/>
      <c r="CX8" s="658"/>
      <c r="CY8" s="659"/>
      <c r="CZ8" s="695">
        <v>11.8</v>
      </c>
      <c r="DA8" s="695"/>
      <c r="DB8" s="695"/>
      <c r="DC8" s="695"/>
      <c r="DD8" s="663">
        <v>1674</v>
      </c>
      <c r="DE8" s="658"/>
      <c r="DF8" s="658"/>
      <c r="DG8" s="658"/>
      <c r="DH8" s="658"/>
      <c r="DI8" s="658"/>
      <c r="DJ8" s="658"/>
      <c r="DK8" s="658"/>
      <c r="DL8" s="658"/>
      <c r="DM8" s="658"/>
      <c r="DN8" s="658"/>
      <c r="DO8" s="658"/>
      <c r="DP8" s="659"/>
      <c r="DQ8" s="663">
        <v>214279</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1014</v>
      </c>
      <c r="S9" s="658"/>
      <c r="T9" s="658"/>
      <c r="U9" s="658"/>
      <c r="V9" s="658"/>
      <c r="W9" s="658"/>
      <c r="X9" s="658"/>
      <c r="Y9" s="659"/>
      <c r="Z9" s="695">
        <v>0</v>
      </c>
      <c r="AA9" s="695"/>
      <c r="AB9" s="695"/>
      <c r="AC9" s="695"/>
      <c r="AD9" s="696">
        <v>1014</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43594</v>
      </c>
      <c r="BH9" s="658"/>
      <c r="BI9" s="658"/>
      <c r="BJ9" s="658"/>
      <c r="BK9" s="658"/>
      <c r="BL9" s="658"/>
      <c r="BM9" s="658"/>
      <c r="BN9" s="659"/>
      <c r="BO9" s="695">
        <v>12.3</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269892</v>
      </c>
      <c r="CS9" s="658"/>
      <c r="CT9" s="658"/>
      <c r="CU9" s="658"/>
      <c r="CV9" s="658"/>
      <c r="CW9" s="658"/>
      <c r="CX9" s="658"/>
      <c r="CY9" s="659"/>
      <c r="CZ9" s="695">
        <v>10.9</v>
      </c>
      <c r="DA9" s="695"/>
      <c r="DB9" s="695"/>
      <c r="DC9" s="695"/>
      <c r="DD9" s="663">
        <v>940</v>
      </c>
      <c r="DE9" s="658"/>
      <c r="DF9" s="658"/>
      <c r="DG9" s="658"/>
      <c r="DH9" s="658"/>
      <c r="DI9" s="658"/>
      <c r="DJ9" s="658"/>
      <c r="DK9" s="658"/>
      <c r="DL9" s="658"/>
      <c r="DM9" s="658"/>
      <c r="DN9" s="658"/>
      <c r="DO9" s="658"/>
      <c r="DP9" s="659"/>
      <c r="DQ9" s="663">
        <v>201575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2722</v>
      </c>
      <c r="BH10" s="658"/>
      <c r="BI10" s="658"/>
      <c r="BJ10" s="658"/>
      <c r="BK10" s="658"/>
      <c r="BL10" s="658"/>
      <c r="BM10" s="658"/>
      <c r="BN10" s="659"/>
      <c r="BO10" s="695">
        <v>0.8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13</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13</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27291</v>
      </c>
      <c r="S11" s="658"/>
      <c r="T11" s="658"/>
      <c r="U11" s="658"/>
      <c r="V11" s="658"/>
      <c r="W11" s="658"/>
      <c r="X11" s="658"/>
      <c r="Y11" s="659"/>
      <c r="Z11" s="660">
        <v>1.1000000000000001</v>
      </c>
      <c r="AA11" s="661"/>
      <c r="AB11" s="661"/>
      <c r="AC11" s="662"/>
      <c r="AD11" s="663">
        <v>27291</v>
      </c>
      <c r="AE11" s="658"/>
      <c r="AF11" s="658"/>
      <c r="AG11" s="658"/>
      <c r="AH11" s="658"/>
      <c r="AI11" s="658"/>
      <c r="AJ11" s="658"/>
      <c r="AK11" s="659"/>
      <c r="AL11" s="660">
        <v>1.9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3579</v>
      </c>
      <c r="BH11" s="658"/>
      <c r="BI11" s="658"/>
      <c r="BJ11" s="658"/>
      <c r="BK11" s="658"/>
      <c r="BL11" s="658"/>
      <c r="BM11" s="658"/>
      <c r="BN11" s="659"/>
      <c r="BO11" s="695">
        <v>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303456</v>
      </c>
      <c r="CS11" s="658"/>
      <c r="CT11" s="658"/>
      <c r="CU11" s="658"/>
      <c r="CV11" s="658"/>
      <c r="CW11" s="658"/>
      <c r="CX11" s="658"/>
      <c r="CY11" s="659"/>
      <c r="CZ11" s="695">
        <v>12.3</v>
      </c>
      <c r="DA11" s="695"/>
      <c r="DB11" s="695"/>
      <c r="DC11" s="695"/>
      <c r="DD11" s="663">
        <v>111642</v>
      </c>
      <c r="DE11" s="658"/>
      <c r="DF11" s="658"/>
      <c r="DG11" s="658"/>
      <c r="DH11" s="658"/>
      <c r="DI11" s="658"/>
      <c r="DJ11" s="658"/>
      <c r="DK11" s="658"/>
      <c r="DL11" s="658"/>
      <c r="DM11" s="658"/>
      <c r="DN11" s="658"/>
      <c r="DO11" s="658"/>
      <c r="DP11" s="659"/>
      <c r="DQ11" s="663">
        <v>109233</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294710</v>
      </c>
      <c r="BH12" s="658"/>
      <c r="BI12" s="658"/>
      <c r="BJ12" s="658"/>
      <c r="BK12" s="658"/>
      <c r="BL12" s="658"/>
      <c r="BM12" s="658"/>
      <c r="BN12" s="659"/>
      <c r="BO12" s="695">
        <v>83.2</v>
      </c>
      <c r="BP12" s="695"/>
      <c r="BQ12" s="695"/>
      <c r="BR12" s="695"/>
      <c r="BS12" s="696">
        <v>51731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388354</v>
      </c>
      <c r="CS12" s="658"/>
      <c r="CT12" s="658"/>
      <c r="CU12" s="658"/>
      <c r="CV12" s="658"/>
      <c r="CW12" s="658"/>
      <c r="CX12" s="658"/>
      <c r="CY12" s="659"/>
      <c r="CZ12" s="695">
        <v>15.8</v>
      </c>
      <c r="DA12" s="695"/>
      <c r="DB12" s="695"/>
      <c r="DC12" s="695"/>
      <c r="DD12" s="663">
        <v>108306</v>
      </c>
      <c r="DE12" s="658"/>
      <c r="DF12" s="658"/>
      <c r="DG12" s="658"/>
      <c r="DH12" s="658"/>
      <c r="DI12" s="658"/>
      <c r="DJ12" s="658"/>
      <c r="DK12" s="658"/>
      <c r="DL12" s="658"/>
      <c r="DM12" s="658"/>
      <c r="DN12" s="658"/>
      <c r="DO12" s="658"/>
      <c r="DP12" s="659"/>
      <c r="DQ12" s="663">
        <v>189982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294386</v>
      </c>
      <c r="BH13" s="658"/>
      <c r="BI13" s="658"/>
      <c r="BJ13" s="658"/>
      <c r="BK13" s="658"/>
      <c r="BL13" s="658"/>
      <c r="BM13" s="658"/>
      <c r="BN13" s="659"/>
      <c r="BO13" s="695">
        <v>83.1</v>
      </c>
      <c r="BP13" s="695"/>
      <c r="BQ13" s="695"/>
      <c r="BR13" s="695"/>
      <c r="BS13" s="696">
        <v>51731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80714</v>
      </c>
      <c r="CS13" s="658"/>
      <c r="CT13" s="658"/>
      <c r="CU13" s="658"/>
      <c r="CV13" s="658"/>
      <c r="CW13" s="658"/>
      <c r="CX13" s="658"/>
      <c r="CY13" s="659"/>
      <c r="CZ13" s="695">
        <v>3.3</v>
      </c>
      <c r="DA13" s="695"/>
      <c r="DB13" s="695"/>
      <c r="DC13" s="695"/>
      <c r="DD13" s="663">
        <v>53241</v>
      </c>
      <c r="DE13" s="658"/>
      <c r="DF13" s="658"/>
      <c r="DG13" s="658"/>
      <c r="DH13" s="658"/>
      <c r="DI13" s="658"/>
      <c r="DJ13" s="658"/>
      <c r="DK13" s="658"/>
      <c r="DL13" s="658"/>
      <c r="DM13" s="658"/>
      <c r="DN13" s="658"/>
      <c r="DO13" s="658"/>
      <c r="DP13" s="659"/>
      <c r="DQ13" s="663">
        <v>47226</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34</v>
      </c>
      <c r="S14" s="658"/>
      <c r="T14" s="658"/>
      <c r="U14" s="658"/>
      <c r="V14" s="658"/>
      <c r="W14" s="658"/>
      <c r="X14" s="658"/>
      <c r="Y14" s="659"/>
      <c r="Z14" s="695">
        <v>0</v>
      </c>
      <c r="AA14" s="695"/>
      <c r="AB14" s="695"/>
      <c r="AC14" s="695"/>
      <c r="AD14" s="696">
        <v>34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5367</v>
      </c>
      <c r="BH14" s="658"/>
      <c r="BI14" s="658"/>
      <c r="BJ14" s="658"/>
      <c r="BK14" s="658"/>
      <c r="BL14" s="658"/>
      <c r="BM14" s="658"/>
      <c r="BN14" s="659"/>
      <c r="BO14" s="695">
        <v>1.5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129924</v>
      </c>
      <c r="CS14" s="658"/>
      <c r="CT14" s="658"/>
      <c r="CU14" s="658"/>
      <c r="CV14" s="658"/>
      <c r="CW14" s="658"/>
      <c r="CX14" s="658"/>
      <c r="CY14" s="659"/>
      <c r="CZ14" s="695">
        <v>5.3</v>
      </c>
      <c r="DA14" s="695"/>
      <c r="DB14" s="695"/>
      <c r="DC14" s="695"/>
      <c r="DD14" s="663">
        <v>522</v>
      </c>
      <c r="DE14" s="658"/>
      <c r="DF14" s="658"/>
      <c r="DG14" s="658"/>
      <c r="DH14" s="658"/>
      <c r="DI14" s="658"/>
      <c r="DJ14" s="658"/>
      <c r="DK14" s="658"/>
      <c r="DL14" s="658"/>
      <c r="DM14" s="658"/>
      <c r="DN14" s="658"/>
      <c r="DO14" s="658"/>
      <c r="DP14" s="659"/>
      <c r="DQ14" s="663">
        <v>111702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2413</v>
      </c>
      <c r="BH15" s="658"/>
      <c r="BI15" s="658"/>
      <c r="BJ15" s="658"/>
      <c r="BK15" s="658"/>
      <c r="BL15" s="658"/>
      <c r="BM15" s="658"/>
      <c r="BN15" s="659"/>
      <c r="BO15" s="695">
        <v>0.7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120560</v>
      </c>
      <c r="CS15" s="658"/>
      <c r="CT15" s="658"/>
      <c r="CU15" s="658"/>
      <c r="CV15" s="658"/>
      <c r="CW15" s="658"/>
      <c r="CX15" s="658"/>
      <c r="CY15" s="659"/>
      <c r="CZ15" s="695">
        <v>4.9000000000000004</v>
      </c>
      <c r="DA15" s="695"/>
      <c r="DB15" s="695"/>
      <c r="DC15" s="695"/>
      <c r="DD15" s="663">
        <v>5070</v>
      </c>
      <c r="DE15" s="658"/>
      <c r="DF15" s="658"/>
      <c r="DG15" s="658"/>
      <c r="DH15" s="658"/>
      <c r="DI15" s="658"/>
      <c r="DJ15" s="658"/>
      <c r="DK15" s="658"/>
      <c r="DL15" s="658"/>
      <c r="DM15" s="658"/>
      <c r="DN15" s="658"/>
      <c r="DO15" s="658"/>
      <c r="DP15" s="659"/>
      <c r="DQ15" s="663">
        <v>105969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4211</v>
      </c>
      <c r="S16" s="658"/>
      <c r="T16" s="658"/>
      <c r="U16" s="658"/>
      <c r="V16" s="658"/>
      <c r="W16" s="658"/>
      <c r="X16" s="658"/>
      <c r="Y16" s="659"/>
      <c r="Z16" s="695">
        <v>0.2</v>
      </c>
      <c r="AA16" s="695"/>
      <c r="AB16" s="695"/>
      <c r="AC16" s="695"/>
      <c r="AD16" s="696">
        <v>4211</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4430</v>
      </c>
      <c r="S17" s="658"/>
      <c r="T17" s="658"/>
      <c r="U17" s="658"/>
      <c r="V17" s="658"/>
      <c r="W17" s="658"/>
      <c r="X17" s="658"/>
      <c r="Y17" s="659"/>
      <c r="Z17" s="695">
        <v>0.2</v>
      </c>
      <c r="AA17" s="695"/>
      <c r="AB17" s="695"/>
      <c r="AC17" s="695"/>
      <c r="AD17" s="696">
        <v>4430</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256377</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249478</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47</v>
      </c>
      <c r="S18" s="658"/>
      <c r="T18" s="658"/>
      <c r="U18" s="658"/>
      <c r="V18" s="658"/>
      <c r="W18" s="658"/>
      <c r="X18" s="658"/>
      <c r="Y18" s="659"/>
      <c r="Z18" s="695">
        <v>0</v>
      </c>
      <c r="AA18" s="695"/>
      <c r="AB18" s="695"/>
      <c r="AC18" s="695"/>
      <c r="AD18" s="696">
        <v>47</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47</v>
      </c>
      <c r="S19" s="658"/>
      <c r="T19" s="658"/>
      <c r="U19" s="658"/>
      <c r="V19" s="658"/>
      <c r="W19" s="658"/>
      <c r="X19" s="658"/>
      <c r="Y19" s="659"/>
      <c r="Z19" s="695">
        <v>0</v>
      </c>
      <c r="AA19" s="695"/>
      <c r="AB19" s="695"/>
      <c r="AC19" s="695"/>
      <c r="AD19" s="696">
        <v>47</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2465161</v>
      </c>
      <c r="CS20" s="658"/>
      <c r="CT20" s="658"/>
      <c r="CU20" s="658"/>
      <c r="CV20" s="658"/>
      <c r="CW20" s="658"/>
      <c r="CX20" s="658"/>
      <c r="CY20" s="659"/>
      <c r="CZ20" s="695">
        <v>100</v>
      </c>
      <c r="DA20" s="695"/>
      <c r="DB20" s="695"/>
      <c r="DC20" s="695"/>
      <c r="DD20" s="663">
        <v>310765</v>
      </c>
      <c r="DE20" s="658"/>
      <c r="DF20" s="658"/>
      <c r="DG20" s="658"/>
      <c r="DH20" s="658"/>
      <c r="DI20" s="658"/>
      <c r="DJ20" s="658"/>
      <c r="DK20" s="658"/>
      <c r="DL20" s="658"/>
      <c r="DM20" s="658"/>
      <c r="DN20" s="658"/>
      <c r="DO20" s="658"/>
      <c r="DP20" s="659"/>
      <c r="DQ20" s="663">
        <v>1734226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1147165</v>
      </c>
      <c r="S21" s="658"/>
      <c r="T21" s="658"/>
      <c r="U21" s="658"/>
      <c r="V21" s="658"/>
      <c r="W21" s="658"/>
      <c r="X21" s="658"/>
      <c r="Y21" s="659"/>
      <c r="Z21" s="695">
        <v>44.2</v>
      </c>
      <c r="AA21" s="695"/>
      <c r="AB21" s="695"/>
      <c r="AC21" s="695"/>
      <c r="AD21" s="696">
        <v>936787</v>
      </c>
      <c r="AE21" s="696"/>
      <c r="AF21" s="696"/>
      <c r="AG21" s="696"/>
      <c r="AH21" s="696"/>
      <c r="AI21" s="696"/>
      <c r="AJ21" s="696"/>
      <c r="AK21" s="696"/>
      <c r="AL21" s="660">
        <v>66.599999999999994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936787</v>
      </c>
      <c r="S22" s="658"/>
      <c r="T22" s="658"/>
      <c r="U22" s="658"/>
      <c r="V22" s="658"/>
      <c r="W22" s="658"/>
      <c r="X22" s="658"/>
      <c r="Y22" s="659"/>
      <c r="Z22" s="695">
        <v>36.1</v>
      </c>
      <c r="AA22" s="695"/>
      <c r="AB22" s="695"/>
      <c r="AC22" s="695"/>
      <c r="AD22" s="696">
        <v>936787</v>
      </c>
      <c r="AE22" s="696"/>
      <c r="AF22" s="696"/>
      <c r="AG22" s="696"/>
      <c r="AH22" s="696"/>
      <c r="AI22" s="696"/>
      <c r="AJ22" s="696"/>
      <c r="AK22" s="696"/>
      <c r="AL22" s="660">
        <v>66.599999999999994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210378</v>
      </c>
      <c r="S23" s="658"/>
      <c r="T23" s="658"/>
      <c r="U23" s="658"/>
      <c r="V23" s="658"/>
      <c r="W23" s="658"/>
      <c r="X23" s="658"/>
      <c r="Y23" s="659"/>
      <c r="Z23" s="695">
        <v>8.1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854126</v>
      </c>
      <c r="CS24" s="713"/>
      <c r="CT24" s="713"/>
      <c r="CU24" s="713"/>
      <c r="CV24" s="713"/>
      <c r="CW24" s="713"/>
      <c r="CX24" s="713"/>
      <c r="CY24" s="738"/>
      <c r="CZ24" s="739">
        <v>34.6</v>
      </c>
      <c r="DA24" s="721"/>
      <c r="DB24" s="721"/>
      <c r="DC24" s="741"/>
      <c r="DD24" s="737">
        <v>711431</v>
      </c>
      <c r="DE24" s="713"/>
      <c r="DF24" s="713"/>
      <c r="DG24" s="713"/>
      <c r="DH24" s="713"/>
      <c r="DI24" s="713"/>
      <c r="DJ24" s="713"/>
      <c r="DK24" s="738"/>
      <c r="DL24" s="737">
        <v>701381</v>
      </c>
      <c r="DM24" s="713"/>
      <c r="DN24" s="713"/>
      <c r="DO24" s="713"/>
      <c r="DP24" s="713"/>
      <c r="DQ24" s="713"/>
      <c r="DR24" s="713"/>
      <c r="DS24" s="713"/>
      <c r="DT24" s="713"/>
      <c r="DU24" s="713"/>
      <c r="DV24" s="738"/>
      <c r="DW24" s="739">
        <v>49.6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1607990</v>
      </c>
      <c r="S25" s="658"/>
      <c r="T25" s="658"/>
      <c r="U25" s="658"/>
      <c r="V25" s="658"/>
      <c r="W25" s="658"/>
      <c r="X25" s="658"/>
      <c r="Y25" s="659"/>
      <c r="Z25" s="695">
        <v>61.9</v>
      </c>
      <c r="AA25" s="695"/>
      <c r="AB25" s="695"/>
      <c r="AC25" s="695"/>
      <c r="AD25" s="696">
        <v>1397612</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533375</v>
      </c>
      <c r="CS25" s="670"/>
      <c r="CT25" s="670"/>
      <c r="CU25" s="670"/>
      <c r="CV25" s="670"/>
      <c r="CW25" s="670"/>
      <c r="CX25" s="670"/>
      <c r="CY25" s="671"/>
      <c r="CZ25" s="660">
        <v>21.6</v>
      </c>
      <c r="DA25" s="672"/>
      <c r="DB25" s="672"/>
      <c r="DC25" s="673"/>
      <c r="DD25" s="663">
        <v>437174</v>
      </c>
      <c r="DE25" s="670"/>
      <c r="DF25" s="670"/>
      <c r="DG25" s="670"/>
      <c r="DH25" s="670"/>
      <c r="DI25" s="670"/>
      <c r="DJ25" s="670"/>
      <c r="DK25" s="671"/>
      <c r="DL25" s="663">
        <v>431514</v>
      </c>
      <c r="DM25" s="670"/>
      <c r="DN25" s="670"/>
      <c r="DO25" s="670"/>
      <c r="DP25" s="670"/>
      <c r="DQ25" s="670"/>
      <c r="DR25" s="670"/>
      <c r="DS25" s="670"/>
      <c r="DT25" s="670"/>
      <c r="DU25" s="670"/>
      <c r="DV25" s="671"/>
      <c r="DW25" s="660">
        <v>30.5</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326678</v>
      </c>
      <c r="CS26" s="658"/>
      <c r="CT26" s="658"/>
      <c r="CU26" s="658"/>
      <c r="CV26" s="658"/>
      <c r="CW26" s="658"/>
      <c r="CX26" s="658"/>
      <c r="CY26" s="659"/>
      <c r="CZ26" s="660">
        <v>13.3</v>
      </c>
      <c r="DA26" s="672"/>
      <c r="DB26" s="672"/>
      <c r="DC26" s="673"/>
      <c r="DD26" s="663">
        <v>260031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7062</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354048</v>
      </c>
      <c r="BH27" s="658"/>
      <c r="BI27" s="658"/>
      <c r="BJ27" s="658"/>
      <c r="BK27" s="658"/>
      <c r="BL27" s="658"/>
      <c r="BM27" s="658"/>
      <c r="BN27" s="659"/>
      <c r="BO27" s="695">
        <v>100</v>
      </c>
      <c r="BP27" s="695"/>
      <c r="BQ27" s="695"/>
      <c r="BR27" s="695"/>
      <c r="BS27" s="696">
        <v>51731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64374</v>
      </c>
      <c r="CS27" s="670"/>
      <c r="CT27" s="670"/>
      <c r="CU27" s="670"/>
      <c r="CV27" s="670"/>
      <c r="CW27" s="670"/>
      <c r="CX27" s="670"/>
      <c r="CY27" s="671"/>
      <c r="CZ27" s="660">
        <v>2.6</v>
      </c>
      <c r="DA27" s="672"/>
      <c r="DB27" s="672"/>
      <c r="DC27" s="673"/>
      <c r="DD27" s="663">
        <v>24779</v>
      </c>
      <c r="DE27" s="670"/>
      <c r="DF27" s="670"/>
      <c r="DG27" s="670"/>
      <c r="DH27" s="670"/>
      <c r="DI27" s="670"/>
      <c r="DJ27" s="670"/>
      <c r="DK27" s="671"/>
      <c r="DL27" s="663">
        <v>20389</v>
      </c>
      <c r="DM27" s="670"/>
      <c r="DN27" s="670"/>
      <c r="DO27" s="670"/>
      <c r="DP27" s="670"/>
      <c r="DQ27" s="670"/>
      <c r="DR27" s="670"/>
      <c r="DS27" s="670"/>
      <c r="DT27" s="670"/>
      <c r="DU27" s="670"/>
      <c r="DV27" s="671"/>
      <c r="DW27" s="660">
        <v>1.4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96642</v>
      </c>
      <c r="S28" s="658"/>
      <c r="T28" s="658"/>
      <c r="U28" s="658"/>
      <c r="V28" s="658"/>
      <c r="W28" s="658"/>
      <c r="X28" s="658"/>
      <c r="Y28" s="659"/>
      <c r="Z28" s="695">
        <v>3.7</v>
      </c>
      <c r="AA28" s="695"/>
      <c r="AB28" s="695"/>
      <c r="AC28" s="695"/>
      <c r="AD28" s="696">
        <v>230</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256377</v>
      </c>
      <c r="CS28" s="658"/>
      <c r="CT28" s="658"/>
      <c r="CU28" s="658"/>
      <c r="CV28" s="658"/>
      <c r="CW28" s="658"/>
      <c r="CX28" s="658"/>
      <c r="CY28" s="659"/>
      <c r="CZ28" s="660">
        <v>10.4</v>
      </c>
      <c r="DA28" s="672"/>
      <c r="DB28" s="672"/>
      <c r="DC28" s="673"/>
      <c r="DD28" s="663">
        <v>249478</v>
      </c>
      <c r="DE28" s="658"/>
      <c r="DF28" s="658"/>
      <c r="DG28" s="658"/>
      <c r="DH28" s="658"/>
      <c r="DI28" s="658"/>
      <c r="DJ28" s="658"/>
      <c r="DK28" s="659"/>
      <c r="DL28" s="663">
        <v>249478</v>
      </c>
      <c r="DM28" s="658"/>
      <c r="DN28" s="658"/>
      <c r="DO28" s="658"/>
      <c r="DP28" s="658"/>
      <c r="DQ28" s="658"/>
      <c r="DR28" s="658"/>
      <c r="DS28" s="658"/>
      <c r="DT28" s="658"/>
      <c r="DU28" s="658"/>
      <c r="DV28" s="659"/>
      <c r="DW28" s="660">
        <v>17.600000000000001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1168</v>
      </c>
      <c r="S29" s="658"/>
      <c r="T29" s="658"/>
      <c r="U29" s="658"/>
      <c r="V29" s="658"/>
      <c r="W29" s="658"/>
      <c r="X29" s="658"/>
      <c r="Y29" s="659"/>
      <c r="Z29" s="695">
        <v>0</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255963</v>
      </c>
      <c r="CS29" s="670"/>
      <c r="CT29" s="670"/>
      <c r="CU29" s="670"/>
      <c r="CV29" s="670"/>
      <c r="CW29" s="670"/>
      <c r="CX29" s="670"/>
      <c r="CY29" s="671"/>
      <c r="CZ29" s="660">
        <v>10.4</v>
      </c>
      <c r="DA29" s="672"/>
      <c r="DB29" s="672"/>
      <c r="DC29" s="673"/>
      <c r="DD29" s="663">
        <v>249064</v>
      </c>
      <c r="DE29" s="670"/>
      <c r="DF29" s="670"/>
      <c r="DG29" s="670"/>
      <c r="DH29" s="670"/>
      <c r="DI29" s="670"/>
      <c r="DJ29" s="670"/>
      <c r="DK29" s="671"/>
      <c r="DL29" s="663">
        <v>249064</v>
      </c>
      <c r="DM29" s="670"/>
      <c r="DN29" s="670"/>
      <c r="DO29" s="670"/>
      <c r="DP29" s="670"/>
      <c r="DQ29" s="670"/>
      <c r="DR29" s="670"/>
      <c r="DS29" s="670"/>
      <c r="DT29" s="670"/>
      <c r="DU29" s="670"/>
      <c r="DV29" s="671"/>
      <c r="DW29" s="660">
        <v>17.600000000000001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79420</v>
      </c>
      <c r="S30" s="658"/>
      <c r="T30" s="658"/>
      <c r="U30" s="658"/>
      <c r="V30" s="658"/>
      <c r="W30" s="658"/>
      <c r="X30" s="658"/>
      <c r="Y30" s="659"/>
      <c r="Z30" s="695">
        <v>3.1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251629</v>
      </c>
      <c r="CS30" s="658"/>
      <c r="CT30" s="658"/>
      <c r="CU30" s="658"/>
      <c r="CV30" s="658"/>
      <c r="CW30" s="658"/>
      <c r="CX30" s="658"/>
      <c r="CY30" s="659"/>
      <c r="CZ30" s="660">
        <v>10.199999999999999</v>
      </c>
      <c r="DA30" s="672"/>
      <c r="DB30" s="672"/>
      <c r="DC30" s="673"/>
      <c r="DD30" s="663">
        <v>244730</v>
      </c>
      <c r="DE30" s="658"/>
      <c r="DF30" s="658"/>
      <c r="DG30" s="658"/>
      <c r="DH30" s="658"/>
      <c r="DI30" s="658"/>
      <c r="DJ30" s="658"/>
      <c r="DK30" s="659"/>
      <c r="DL30" s="663">
        <v>244730</v>
      </c>
      <c r="DM30" s="658"/>
      <c r="DN30" s="658"/>
      <c r="DO30" s="658"/>
      <c r="DP30" s="658"/>
      <c r="DQ30" s="658"/>
      <c r="DR30" s="658"/>
      <c r="DS30" s="658"/>
      <c r="DT30" s="658"/>
      <c r="DU30" s="658"/>
      <c r="DV30" s="659"/>
      <c r="DW30" s="660">
        <v>17.3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99.7</v>
      </c>
      <c r="BN31" s="720"/>
      <c r="BO31" s="720"/>
      <c r="BP31" s="720"/>
      <c r="BQ31" s="722"/>
      <c r="BR31" s="719">
        <v>99.8</v>
      </c>
      <c r="BS31" s="720"/>
      <c r="BT31" s="720"/>
      <c r="BU31" s="720"/>
      <c r="BV31" s="720"/>
      <c r="BW31" s="720"/>
      <c r="BX31" s="721">
        <v>99.7</v>
      </c>
      <c r="BY31" s="720"/>
      <c r="BZ31" s="720"/>
      <c r="CA31" s="720"/>
      <c r="CB31" s="722"/>
      <c r="CD31" s="678"/>
      <c r="CE31" s="679"/>
      <c r="CF31" s="654" t="s">
        <v>300</v>
      </c>
      <c r="CG31" s="655"/>
      <c r="CH31" s="655"/>
      <c r="CI31" s="655"/>
      <c r="CJ31" s="655"/>
      <c r="CK31" s="655"/>
      <c r="CL31" s="655"/>
      <c r="CM31" s="655"/>
      <c r="CN31" s="655"/>
      <c r="CO31" s="655"/>
      <c r="CP31" s="655"/>
      <c r="CQ31" s="656"/>
      <c r="CR31" s="657">
        <v>4334</v>
      </c>
      <c r="CS31" s="670"/>
      <c r="CT31" s="670"/>
      <c r="CU31" s="670"/>
      <c r="CV31" s="670"/>
      <c r="CW31" s="670"/>
      <c r="CX31" s="670"/>
      <c r="CY31" s="671"/>
      <c r="CZ31" s="660">
        <v>0.2</v>
      </c>
      <c r="DA31" s="672"/>
      <c r="DB31" s="672"/>
      <c r="DC31" s="673"/>
      <c r="DD31" s="663">
        <v>4334</v>
      </c>
      <c r="DE31" s="670"/>
      <c r="DF31" s="670"/>
      <c r="DG31" s="670"/>
      <c r="DH31" s="670"/>
      <c r="DI31" s="670"/>
      <c r="DJ31" s="670"/>
      <c r="DK31" s="671"/>
      <c r="DL31" s="663">
        <v>4334</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255043</v>
      </c>
      <c r="S32" s="658"/>
      <c r="T32" s="658"/>
      <c r="U32" s="658"/>
      <c r="V32" s="658"/>
      <c r="W32" s="658"/>
      <c r="X32" s="658"/>
      <c r="Y32" s="659"/>
      <c r="Z32" s="695">
        <v>9.8000000000000007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99.4</v>
      </c>
      <c r="BN32" s="670"/>
      <c r="BO32" s="670"/>
      <c r="BP32" s="670"/>
      <c r="BQ32" s="693"/>
      <c r="BR32" s="723">
        <v>99.5</v>
      </c>
      <c r="BS32" s="670"/>
      <c r="BT32" s="670"/>
      <c r="BU32" s="670"/>
      <c r="BV32" s="670"/>
      <c r="BW32" s="670"/>
      <c r="BX32" s="661">
        <v>99.3</v>
      </c>
      <c r="BY32" s="670"/>
      <c r="BZ32" s="670"/>
      <c r="CA32" s="670"/>
      <c r="CB32" s="693"/>
      <c r="CD32" s="680"/>
      <c r="CE32" s="681"/>
      <c r="CF32" s="654" t="s">
        <v>304</v>
      </c>
      <c r="CG32" s="655"/>
      <c r="CH32" s="655"/>
      <c r="CI32" s="655"/>
      <c r="CJ32" s="655"/>
      <c r="CK32" s="655"/>
      <c r="CL32" s="655"/>
      <c r="CM32" s="655"/>
      <c r="CN32" s="655"/>
      <c r="CO32" s="655"/>
      <c r="CP32" s="655"/>
      <c r="CQ32" s="656"/>
      <c r="CR32" s="657">
        <v>414</v>
      </c>
      <c r="CS32" s="658"/>
      <c r="CT32" s="658"/>
      <c r="CU32" s="658"/>
      <c r="CV32" s="658"/>
      <c r="CW32" s="658"/>
      <c r="CX32" s="658"/>
      <c r="CY32" s="659"/>
      <c r="CZ32" s="660">
        <v>0</v>
      </c>
      <c r="DA32" s="672"/>
      <c r="DB32" s="672"/>
      <c r="DC32" s="673"/>
      <c r="DD32" s="663">
        <v>414</v>
      </c>
      <c r="DE32" s="658"/>
      <c r="DF32" s="658"/>
      <c r="DG32" s="658"/>
      <c r="DH32" s="658"/>
      <c r="DI32" s="658"/>
      <c r="DJ32" s="658"/>
      <c r="DK32" s="659"/>
      <c r="DL32" s="663">
        <v>414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4632</v>
      </c>
      <c r="S33" s="658"/>
      <c r="T33" s="658"/>
      <c r="U33" s="658"/>
      <c r="V33" s="658"/>
      <c r="W33" s="658"/>
      <c r="X33" s="658"/>
      <c r="Y33" s="659"/>
      <c r="Z33" s="695">
        <v>0.2</v>
      </c>
      <c r="AA33" s="695"/>
      <c r="AB33" s="695"/>
      <c r="AC33" s="695"/>
      <c r="AD33" s="696">
        <v>2067</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99.8</v>
      </c>
      <c r="BH33" s="642"/>
      <c r="BI33" s="642"/>
      <c r="BJ33" s="642"/>
      <c r="BK33" s="642"/>
      <c r="BL33" s="642"/>
      <c r="BM33" s="688">
        <v>99.8</v>
      </c>
      <c r="BN33" s="642"/>
      <c r="BO33" s="642"/>
      <c r="BP33" s="642"/>
      <c r="BQ33" s="705"/>
      <c r="BR33" s="718">
        <v>99.8</v>
      </c>
      <c r="BS33" s="642"/>
      <c r="BT33" s="642"/>
      <c r="BU33" s="642"/>
      <c r="BV33" s="642"/>
      <c r="BW33" s="642"/>
      <c r="BX33" s="688">
        <v>99.8</v>
      </c>
      <c r="BY33" s="642"/>
      <c r="BZ33" s="642"/>
      <c r="CA33" s="642"/>
      <c r="CB33" s="705"/>
      <c r="CD33" s="654" t="s">
        <v>307</v>
      </c>
      <c r="CE33" s="655"/>
      <c r="CF33" s="655"/>
      <c r="CG33" s="655"/>
      <c r="CH33" s="655"/>
      <c r="CI33" s="655"/>
      <c r="CJ33" s="655"/>
      <c r="CK33" s="655"/>
      <c r="CL33" s="655"/>
      <c r="CM33" s="655"/>
      <c r="CN33" s="655"/>
      <c r="CO33" s="655"/>
      <c r="CP33" s="655"/>
      <c r="CQ33" s="656"/>
      <c r="CR33" s="657">
        <v>1300270</v>
      </c>
      <c r="CS33" s="670"/>
      <c r="CT33" s="670"/>
      <c r="CU33" s="670"/>
      <c r="CV33" s="670"/>
      <c r="CW33" s="670"/>
      <c r="CX33" s="670"/>
      <c r="CY33" s="671"/>
      <c r="CZ33" s="660">
        <v>52.7</v>
      </c>
      <c r="DA33" s="672"/>
      <c r="DB33" s="672"/>
      <c r="DC33" s="673"/>
      <c r="DD33" s="663">
        <v>933789</v>
      </c>
      <c r="DE33" s="670"/>
      <c r="DF33" s="670"/>
      <c r="DG33" s="670"/>
      <c r="DH33" s="670"/>
      <c r="DI33" s="670"/>
      <c r="DJ33" s="670"/>
      <c r="DK33" s="671"/>
      <c r="DL33" s="663">
        <v>613532</v>
      </c>
      <c r="DM33" s="670"/>
      <c r="DN33" s="670"/>
      <c r="DO33" s="670"/>
      <c r="DP33" s="670"/>
      <c r="DQ33" s="670"/>
      <c r="DR33" s="670"/>
      <c r="DS33" s="670"/>
      <c r="DT33" s="670"/>
      <c r="DU33" s="670"/>
      <c r="DV33" s="671"/>
      <c r="DW33" s="660">
        <v>43.4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10879</v>
      </c>
      <c r="S34" s="658"/>
      <c r="T34" s="658"/>
      <c r="U34" s="658"/>
      <c r="V34" s="658"/>
      <c r="W34" s="658"/>
      <c r="X34" s="658"/>
      <c r="Y34" s="659"/>
      <c r="Z34" s="695">
        <v>0.4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629801</v>
      </c>
      <c r="CS34" s="658"/>
      <c r="CT34" s="658"/>
      <c r="CU34" s="658"/>
      <c r="CV34" s="658"/>
      <c r="CW34" s="658"/>
      <c r="CX34" s="658"/>
      <c r="CY34" s="659"/>
      <c r="CZ34" s="660">
        <v>25.5</v>
      </c>
      <c r="DA34" s="672"/>
      <c r="DB34" s="672"/>
      <c r="DC34" s="673"/>
      <c r="DD34" s="663">
        <v>402326</v>
      </c>
      <c r="DE34" s="658"/>
      <c r="DF34" s="658"/>
      <c r="DG34" s="658"/>
      <c r="DH34" s="658"/>
      <c r="DI34" s="658"/>
      <c r="DJ34" s="658"/>
      <c r="DK34" s="659"/>
      <c r="DL34" s="663">
        <v>206175</v>
      </c>
      <c r="DM34" s="658"/>
      <c r="DN34" s="658"/>
      <c r="DO34" s="658"/>
      <c r="DP34" s="658"/>
      <c r="DQ34" s="658"/>
      <c r="DR34" s="658"/>
      <c r="DS34" s="658"/>
      <c r="DT34" s="658"/>
      <c r="DU34" s="658"/>
      <c r="DV34" s="659"/>
      <c r="DW34" s="660">
        <v>14.6</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104842</v>
      </c>
      <c r="S35" s="658"/>
      <c r="T35" s="658"/>
      <c r="U35" s="658"/>
      <c r="V35" s="658"/>
      <c r="W35" s="658"/>
      <c r="X35" s="658"/>
      <c r="Y35" s="659"/>
      <c r="Z35" s="695">
        <v>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54486</v>
      </c>
      <c r="CS35" s="670"/>
      <c r="CT35" s="670"/>
      <c r="CU35" s="670"/>
      <c r="CV35" s="670"/>
      <c r="CW35" s="670"/>
      <c r="CX35" s="670"/>
      <c r="CY35" s="671"/>
      <c r="CZ35" s="660">
        <v>2.2000000000000002</v>
      </c>
      <c r="DA35" s="672"/>
      <c r="DB35" s="672"/>
      <c r="DC35" s="673"/>
      <c r="DD35" s="663">
        <v>53196</v>
      </c>
      <c r="DE35" s="670"/>
      <c r="DF35" s="670"/>
      <c r="DG35" s="670"/>
      <c r="DH35" s="670"/>
      <c r="DI35" s="670"/>
      <c r="DJ35" s="670"/>
      <c r="DK35" s="671"/>
      <c r="DL35" s="663">
        <v>25202</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112378</v>
      </c>
      <c r="S36" s="658"/>
      <c r="T36" s="658"/>
      <c r="U36" s="658"/>
      <c r="V36" s="658"/>
      <c r="W36" s="658"/>
      <c r="X36" s="658"/>
      <c r="Y36" s="659"/>
      <c r="Z36" s="695">
        <v>4.3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112530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8335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413889</v>
      </c>
      <c r="CS36" s="658"/>
      <c r="CT36" s="658"/>
      <c r="CU36" s="658"/>
      <c r="CV36" s="658"/>
      <c r="CW36" s="658"/>
      <c r="CX36" s="658"/>
      <c r="CY36" s="659"/>
      <c r="CZ36" s="660">
        <v>16.8</v>
      </c>
      <c r="DA36" s="672"/>
      <c r="DB36" s="672"/>
      <c r="DC36" s="673"/>
      <c r="DD36" s="663">
        <v>324343</v>
      </c>
      <c r="DE36" s="658"/>
      <c r="DF36" s="658"/>
      <c r="DG36" s="658"/>
      <c r="DH36" s="658"/>
      <c r="DI36" s="658"/>
      <c r="DJ36" s="658"/>
      <c r="DK36" s="659"/>
      <c r="DL36" s="663">
        <v>289210</v>
      </c>
      <c r="DM36" s="658"/>
      <c r="DN36" s="658"/>
      <c r="DO36" s="658"/>
      <c r="DP36" s="658"/>
      <c r="DQ36" s="658"/>
      <c r="DR36" s="658"/>
      <c r="DS36" s="658"/>
      <c r="DT36" s="658"/>
      <c r="DU36" s="658"/>
      <c r="DV36" s="659"/>
      <c r="DW36" s="660">
        <v>20.5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163845</v>
      </c>
      <c r="S37" s="658"/>
      <c r="T37" s="658"/>
      <c r="U37" s="658"/>
      <c r="V37" s="658"/>
      <c r="W37" s="658"/>
      <c r="X37" s="658"/>
      <c r="Y37" s="659"/>
      <c r="Z37" s="695">
        <v>6.3</v>
      </c>
      <c r="AA37" s="695"/>
      <c r="AB37" s="695"/>
      <c r="AC37" s="695"/>
      <c r="AD37" s="696">
        <v>7509</v>
      </c>
      <c r="AE37" s="696"/>
      <c r="AF37" s="696"/>
      <c r="AG37" s="696"/>
      <c r="AH37" s="696"/>
      <c r="AI37" s="696"/>
      <c r="AJ37" s="696"/>
      <c r="AK37" s="696"/>
      <c r="AL37" s="660">
        <v>0.5</v>
      </c>
      <c r="AM37" s="661"/>
      <c r="AN37" s="661"/>
      <c r="AO37" s="697"/>
      <c r="AQ37" s="690" t="s">
        <v>319</v>
      </c>
      <c r="AR37" s="691"/>
      <c r="AS37" s="691"/>
      <c r="AT37" s="691"/>
      <c r="AU37" s="691"/>
      <c r="AV37" s="691"/>
      <c r="AW37" s="691"/>
      <c r="AX37" s="691"/>
      <c r="AY37" s="692"/>
      <c r="AZ37" s="657">
        <v>102428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8335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61089</v>
      </c>
      <c r="CS37" s="670"/>
      <c r="CT37" s="670"/>
      <c r="CU37" s="670"/>
      <c r="CV37" s="670"/>
      <c r="CW37" s="670"/>
      <c r="CX37" s="670"/>
      <c r="CY37" s="671"/>
      <c r="CZ37" s="660">
        <v>2.5</v>
      </c>
      <c r="DA37" s="672"/>
      <c r="DB37" s="672"/>
      <c r="DC37" s="673"/>
      <c r="DD37" s="663">
        <v>42770</v>
      </c>
      <c r="DE37" s="670"/>
      <c r="DF37" s="670"/>
      <c r="DG37" s="670"/>
      <c r="DH37" s="670"/>
      <c r="DI37" s="670"/>
      <c r="DJ37" s="670"/>
      <c r="DK37" s="671"/>
      <c r="DL37" s="663">
        <v>42770</v>
      </c>
      <c r="DM37" s="670"/>
      <c r="DN37" s="670"/>
      <c r="DO37" s="670"/>
      <c r="DP37" s="670"/>
      <c r="DQ37" s="670"/>
      <c r="DR37" s="670"/>
      <c r="DS37" s="670"/>
      <c r="DT37" s="670"/>
      <c r="DU37" s="670"/>
      <c r="DV37" s="671"/>
      <c r="DW37" s="660">
        <v>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153968</v>
      </c>
      <c r="S38" s="658"/>
      <c r="T38" s="658"/>
      <c r="U38" s="658"/>
      <c r="V38" s="658"/>
      <c r="W38" s="658"/>
      <c r="X38" s="658"/>
      <c r="Y38" s="659"/>
      <c r="Z38" s="695">
        <v>5.9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73468</v>
      </c>
      <c r="CS38" s="658"/>
      <c r="CT38" s="658"/>
      <c r="CU38" s="658"/>
      <c r="CV38" s="658"/>
      <c r="CW38" s="658"/>
      <c r="CX38" s="658"/>
      <c r="CY38" s="659"/>
      <c r="CZ38" s="660">
        <v>3</v>
      </c>
      <c r="DA38" s="672"/>
      <c r="DB38" s="672"/>
      <c r="DC38" s="673"/>
      <c r="DD38" s="663">
        <v>53920</v>
      </c>
      <c r="DE38" s="658"/>
      <c r="DF38" s="658"/>
      <c r="DG38" s="658"/>
      <c r="DH38" s="658"/>
      <c r="DI38" s="658"/>
      <c r="DJ38" s="658"/>
      <c r="DK38" s="659"/>
      <c r="DL38" s="663">
        <v>53883</v>
      </c>
      <c r="DM38" s="658"/>
      <c r="DN38" s="658"/>
      <c r="DO38" s="658"/>
      <c r="DP38" s="658"/>
      <c r="DQ38" s="658"/>
      <c r="DR38" s="658"/>
      <c r="DS38" s="658"/>
      <c r="DT38" s="658"/>
      <c r="DU38" s="658"/>
      <c r="DV38" s="659"/>
      <c r="DW38" s="660">
        <v>3.8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173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64004</v>
      </c>
      <c r="CS39" s="670"/>
      <c r="CT39" s="670"/>
      <c r="CU39" s="670"/>
      <c r="CV39" s="670"/>
      <c r="CW39" s="670"/>
      <c r="CX39" s="670"/>
      <c r="CY39" s="671"/>
      <c r="CZ39" s="660">
        <v>2.6</v>
      </c>
      <c r="DA39" s="672"/>
      <c r="DB39" s="672"/>
      <c r="DC39" s="673"/>
      <c r="DD39" s="663">
        <v>59942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6168</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66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64622</v>
      </c>
      <c r="CS40" s="658"/>
      <c r="CT40" s="658"/>
      <c r="CU40" s="658"/>
      <c r="CV40" s="658"/>
      <c r="CW40" s="658"/>
      <c r="CX40" s="658"/>
      <c r="CY40" s="659"/>
      <c r="CZ40" s="660">
        <v>2.6</v>
      </c>
      <c r="DA40" s="672"/>
      <c r="DB40" s="672"/>
      <c r="DC40" s="673"/>
      <c r="DD40" s="663">
        <v>40062</v>
      </c>
      <c r="DE40" s="658"/>
      <c r="DF40" s="658"/>
      <c r="DG40" s="658"/>
      <c r="DH40" s="658"/>
      <c r="DI40" s="658"/>
      <c r="DJ40" s="658"/>
      <c r="DK40" s="659"/>
      <c r="DL40" s="663">
        <v>39062</v>
      </c>
      <c r="DM40" s="658"/>
      <c r="DN40" s="658"/>
      <c r="DO40" s="658"/>
      <c r="DP40" s="658"/>
      <c r="DQ40" s="658"/>
      <c r="DR40" s="658"/>
      <c r="DS40" s="658"/>
      <c r="DT40" s="658"/>
      <c r="DU40" s="658"/>
      <c r="DV40" s="659"/>
      <c r="DW40" s="660">
        <v>2.8</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2597869</v>
      </c>
      <c r="S41" s="682"/>
      <c r="T41" s="682"/>
      <c r="U41" s="682"/>
      <c r="V41" s="682"/>
      <c r="W41" s="682"/>
      <c r="X41" s="682"/>
      <c r="Y41" s="685"/>
      <c r="Z41" s="686">
        <v>100</v>
      </c>
      <c r="AA41" s="686"/>
      <c r="AB41" s="686"/>
      <c r="AC41" s="686"/>
      <c r="AD41" s="687">
        <v>1407418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3127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6975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310765</v>
      </c>
      <c r="CS42" s="670"/>
      <c r="CT42" s="670"/>
      <c r="CU42" s="670"/>
      <c r="CV42" s="670"/>
      <c r="CW42" s="670"/>
      <c r="CX42" s="670"/>
      <c r="CY42" s="671"/>
      <c r="CZ42" s="660">
        <v>12.6</v>
      </c>
      <c r="DA42" s="672"/>
      <c r="DB42" s="672"/>
      <c r="DC42" s="673"/>
      <c r="DD42" s="663">
        <v>89006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310765</v>
      </c>
      <c r="CS44" s="658"/>
      <c r="CT44" s="658"/>
      <c r="CU44" s="658"/>
      <c r="CV44" s="658"/>
      <c r="CW44" s="658"/>
      <c r="CX44" s="658"/>
      <c r="CY44" s="659"/>
      <c r="CZ44" s="660">
        <v>12.6</v>
      </c>
      <c r="DA44" s="661"/>
      <c r="DB44" s="661"/>
      <c r="DC44" s="662"/>
      <c r="DD44" s="663">
        <v>89006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40726</v>
      </c>
      <c r="CS45" s="670"/>
      <c r="CT45" s="670"/>
      <c r="CU45" s="670"/>
      <c r="CV45" s="670"/>
      <c r="CW45" s="670"/>
      <c r="CX45" s="670"/>
      <c r="CY45" s="671"/>
      <c r="CZ45" s="660">
        <v>1.7</v>
      </c>
      <c r="DA45" s="672"/>
      <c r="DB45" s="672"/>
      <c r="DC45" s="673"/>
      <c r="DD45" s="663">
        <v>22262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260979</v>
      </c>
      <c r="CS46" s="658"/>
      <c r="CT46" s="658"/>
      <c r="CU46" s="658"/>
      <c r="CV46" s="658"/>
      <c r="CW46" s="658"/>
      <c r="CX46" s="658"/>
      <c r="CY46" s="659"/>
      <c r="CZ46" s="660">
        <v>10.6</v>
      </c>
      <c r="DA46" s="661"/>
      <c r="DB46" s="661"/>
      <c r="DC46" s="662"/>
      <c r="DD46" s="663">
        <v>60684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2465161</v>
      </c>
      <c r="CS49" s="642"/>
      <c r="CT49" s="642"/>
      <c r="CU49" s="642"/>
      <c r="CV49" s="642"/>
      <c r="CW49" s="642"/>
      <c r="CX49" s="642"/>
      <c r="CY49" s="643"/>
      <c r="CZ49" s="644">
        <v>100</v>
      </c>
      <c r="DA49" s="645"/>
      <c r="DB49" s="645"/>
      <c r="DC49" s="646"/>
      <c r="DD49" s="647">
        <v>1734226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0B88hEzzojnN5qxS5Mcg9ptAS9gkb5IvfvQtW4Bu8s/1K3CpO1SrobCIYh+k9siF+t2sEssCGsQsLiGVXTFRNQ==" saltValue="+4BkutRVdbwPLBWqE+K1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2499</v>
      </c>
      <c r="R7" s="1139"/>
      <c r="S7" s="1139"/>
      <c r="T7" s="1139"/>
      <c r="U7" s="1139"/>
      <c r="V7" s="1139">
        <v>2426</v>
      </c>
      <c r="W7" s="1139"/>
      <c r="X7" s="1139"/>
      <c r="Y7" s="1139"/>
      <c r="Z7" s="1139"/>
      <c r="AA7" s="1139">
        <v>73</v>
      </c>
      <c r="AB7" s="1139"/>
      <c r="AC7" s="1139"/>
      <c r="AD7" s="1139"/>
      <c r="AE7" s="1140"/>
      <c r="AF7" s="1141">
        <v>67</v>
      </c>
      <c r="AG7" s="1142"/>
      <c r="AH7" s="1142"/>
      <c r="AI7" s="1142"/>
      <c r="AJ7" s="1143"/>
      <c r="AK7" s="1144">
        <v>105</v>
      </c>
      <c r="AL7" s="1145"/>
      <c r="AM7" s="1145"/>
      <c r="AN7" s="1145"/>
      <c r="AO7" s="1145"/>
      <c r="AP7" s="1145">
        <v>1863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546</v>
      </c>
      <c r="BT7" s="1136"/>
      <c r="BU7" s="1136"/>
      <c r="BV7" s="1136"/>
      <c r="BW7" s="1136"/>
      <c r="BX7" s="1136"/>
      <c r="BY7" s="1136"/>
      <c r="BZ7" s="1136"/>
      <c r="CA7" s="1136"/>
      <c r="CB7" s="1136"/>
      <c r="CC7" s="1136"/>
      <c r="CD7" s="1136"/>
      <c r="CE7" s="1136"/>
      <c r="CF7" s="1136"/>
      <c r="CG7" s="1148"/>
      <c r="CH7" s="1132">
        <v>-4</v>
      </c>
      <c r="CI7" s="1133"/>
      <c r="CJ7" s="1133"/>
      <c r="CK7" s="1133"/>
      <c r="CL7" s="1134"/>
      <c r="CM7" s="1132">
        <v>-1</v>
      </c>
      <c r="CN7" s="1133"/>
      <c r="CO7" s="1133"/>
      <c r="CP7" s="1133"/>
      <c r="CQ7" s="1134"/>
      <c r="CR7" s="1132">
        <v>3</v>
      </c>
      <c r="CS7" s="1133"/>
      <c r="CT7" s="1133"/>
      <c r="CU7" s="1133"/>
      <c r="CV7" s="1134"/>
      <c r="CW7" s="1132">
        <v>3</v>
      </c>
      <c r="CX7" s="1133"/>
      <c r="CY7" s="1133"/>
      <c r="CZ7" s="1133"/>
      <c r="DA7" s="1134"/>
      <c r="DB7" s="1132" t="s">
        <v>547</v>
      </c>
      <c r="DC7" s="1133"/>
      <c r="DD7" s="1133"/>
      <c r="DE7" s="1133"/>
      <c r="DF7" s="1134"/>
      <c r="DG7" s="1132" t="s">
        <v>547</v>
      </c>
      <c r="DH7" s="1133"/>
      <c r="DI7" s="1133"/>
      <c r="DJ7" s="1133"/>
      <c r="DK7" s="1134"/>
      <c r="DL7" s="1132" t="s">
        <v>547</v>
      </c>
      <c r="DM7" s="1133"/>
      <c r="DN7" s="1133"/>
      <c r="DO7" s="1133"/>
      <c r="DP7" s="1134"/>
      <c r="DQ7" s="1132" t="s">
        <v>547</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58</v>
      </c>
      <c r="R8" s="1075"/>
      <c r="S8" s="1075"/>
      <c r="T8" s="1075"/>
      <c r="U8" s="1075"/>
      <c r="V8" s="1075">
        <v>41</v>
      </c>
      <c r="W8" s="1075"/>
      <c r="X8" s="1075"/>
      <c r="Y8" s="1075"/>
      <c r="Z8" s="1075"/>
      <c r="AA8" s="1075">
        <v>17</v>
      </c>
      <c r="AB8" s="1075"/>
      <c r="AC8" s="1075"/>
      <c r="AD8" s="1075"/>
      <c r="AE8" s="1076"/>
      <c r="AF8" s="1071">
        <v>17</v>
      </c>
      <c r="AG8" s="1072"/>
      <c r="AH8" s="1072"/>
      <c r="AI8" s="1072"/>
      <c r="AJ8" s="1073"/>
      <c r="AK8" s="1116">
        <v>17</v>
      </c>
      <c r="AL8" s="1117"/>
      <c r="AM8" s="1117"/>
      <c r="AN8" s="1117"/>
      <c r="AO8" s="1117"/>
      <c r="AP8" s="1117" t="s">
        <v>545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101</v>
      </c>
      <c r="R9" s="1075"/>
      <c r="S9" s="1075"/>
      <c r="T9" s="1075"/>
      <c r="U9" s="1075"/>
      <c r="V9" s="1075">
        <v>58</v>
      </c>
      <c r="W9" s="1075"/>
      <c r="X9" s="1075"/>
      <c r="Y9" s="1075"/>
      <c r="Z9" s="1075"/>
      <c r="AA9" s="1075">
        <v>43</v>
      </c>
      <c r="AB9" s="1075"/>
      <c r="AC9" s="1075"/>
      <c r="AD9" s="1075"/>
      <c r="AE9" s="1076"/>
      <c r="AF9" s="1071">
        <v>43</v>
      </c>
      <c r="AG9" s="1072"/>
      <c r="AH9" s="1072"/>
      <c r="AI9" s="1072"/>
      <c r="AJ9" s="1073"/>
      <c r="AK9" s="1116">
        <v>43</v>
      </c>
      <c r="AL9" s="1117"/>
      <c r="AM9" s="1117"/>
      <c r="AN9" s="1117"/>
      <c r="AO9" s="1117"/>
      <c r="AP9" s="1117" t="s">
        <v>545</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2658</v>
      </c>
      <c r="R23" s="1097"/>
      <c r="S23" s="1097"/>
      <c r="T23" s="1097"/>
      <c r="U23" s="1097"/>
      <c r="V23" s="1097">
        <v>2525</v>
      </c>
      <c r="W23" s="1097"/>
      <c r="X23" s="1097"/>
      <c r="Y23" s="1097"/>
      <c r="Z23" s="1097"/>
      <c r="AA23" s="1097">
        <v>133</v>
      </c>
      <c r="AB23" s="1097"/>
      <c r="AC23" s="1097"/>
      <c r="AD23" s="1097"/>
      <c r="AE23" s="1104"/>
      <c r="AF23" s="1105">
        <v>127</v>
      </c>
      <c r="AG23" s="1097"/>
      <c r="AH23" s="1097"/>
      <c r="AI23" s="1097"/>
      <c r="AJ23" s="1106"/>
      <c r="AK23" s="1107"/>
      <c r="AL23" s="1108"/>
      <c r="AM23" s="1108"/>
      <c r="AN23" s="1108"/>
      <c r="AO23" s="1108"/>
      <c r="AP23" s="1097">
        <v>1863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112</v>
      </c>
      <c r="R28" s="1087"/>
      <c r="S28" s="1087"/>
      <c r="T28" s="1087"/>
      <c r="U28" s="1087"/>
      <c r="V28" s="1087">
        <v>104</v>
      </c>
      <c r="W28" s="1087"/>
      <c r="X28" s="1087"/>
      <c r="Y28" s="1087"/>
      <c r="Z28" s="1087"/>
      <c r="AA28" s="1087">
        <v>8</v>
      </c>
      <c r="AB28" s="1087"/>
      <c r="AC28" s="1087"/>
      <c r="AD28" s="1087"/>
      <c r="AE28" s="1088"/>
      <c r="AF28" s="1089">
        <v>8</v>
      </c>
      <c r="AG28" s="1087"/>
      <c r="AH28" s="1087"/>
      <c r="AI28" s="1087"/>
      <c r="AJ28" s="1090"/>
      <c r="AK28" s="1078">
        <v>18</v>
      </c>
      <c r="AL28" s="1079"/>
      <c r="AM28" s="1079"/>
      <c r="AN28" s="1079"/>
      <c r="AO28" s="1079"/>
      <c r="AP28" s="1079" t="s">
        <v>545</v>
      </c>
      <c r="AQ28" s="1079"/>
      <c r="AR28" s="1079"/>
      <c r="AS28" s="1079"/>
      <c r="AT28" s="1079"/>
      <c r="AU28" s="1079" t="s">
        <v>545</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26</v>
      </c>
      <c r="R29" s="1075"/>
      <c r="S29" s="1075"/>
      <c r="T29" s="1075"/>
      <c r="U29" s="1075"/>
      <c r="V29" s="1075">
        <v>25</v>
      </c>
      <c r="W29" s="1075"/>
      <c r="X29" s="1075"/>
      <c r="Y29" s="1075"/>
      <c r="Z29" s="1075"/>
      <c r="AA29" s="1075">
        <v>1</v>
      </c>
      <c r="AB29" s="1075"/>
      <c r="AC29" s="1075"/>
      <c r="AD29" s="1075"/>
      <c r="AE29" s="1076"/>
      <c r="AF29" s="1071">
        <v>1</v>
      </c>
      <c r="AG29" s="1072"/>
      <c r="AH29" s="1072"/>
      <c r="AI29" s="1072"/>
      <c r="AJ29" s="1073"/>
      <c r="AK29" s="1016">
        <v>7</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154</v>
      </c>
      <c r="R30" s="1075"/>
      <c r="S30" s="1075"/>
      <c r="T30" s="1075"/>
      <c r="U30" s="1075"/>
      <c r="V30" s="1075">
        <v>150</v>
      </c>
      <c r="W30" s="1075"/>
      <c r="X30" s="1075"/>
      <c r="Y30" s="1075"/>
      <c r="Z30" s="1075"/>
      <c r="AA30" s="1075">
        <v>4</v>
      </c>
      <c r="AB30" s="1075"/>
      <c r="AC30" s="1075"/>
      <c r="AD30" s="1075"/>
      <c r="AE30" s="1076"/>
      <c r="AF30" s="1071">
        <v>10</v>
      </c>
      <c r="AG30" s="1072"/>
      <c r="AH30" s="1072"/>
      <c r="AI30" s="1072"/>
      <c r="AJ30" s="1073"/>
      <c r="AK30" s="1016">
        <v>102</v>
      </c>
      <c r="AL30" s="1007"/>
      <c r="AM30" s="1007"/>
      <c r="AN30" s="1007"/>
      <c r="AO30" s="1007"/>
      <c r="AP30" s="1007">
        <v>320</v>
      </c>
      <c r="AQ30" s="1007"/>
      <c r="AR30" s="1007"/>
      <c r="AS30" s="1007"/>
      <c r="AT30" s="1007"/>
      <c r="AU30" s="1007">
        <v>288</v>
      </c>
      <c r="AV30" s="1007"/>
      <c r="AW30" s="1007"/>
      <c r="AX30" s="1007"/>
      <c r="AY30" s="1007"/>
      <c r="AZ30" s="1077" t="s">
        <v>549</v>
      </c>
      <c r="BA30" s="1077"/>
      <c r="BB30" s="1077"/>
      <c r="BC30" s="1077"/>
      <c r="BD30" s="1077"/>
      <c r="BE30" s="1008" t="s">
        <v>393</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19</v>
      </c>
      <c r="AG63" s="995"/>
      <c r="AH63" s="995"/>
      <c r="AI63" s="995"/>
      <c r="AJ63" s="1058"/>
      <c r="AK63" s="1059"/>
      <c r="AL63" s="999"/>
      <c r="AM63" s="999"/>
      <c r="AN63" s="999"/>
      <c r="AO63" s="999"/>
      <c r="AP63" s="995">
        <v>320</v>
      </c>
      <c r="AQ63" s="995"/>
      <c r="AR63" s="995"/>
      <c r="AS63" s="995"/>
      <c r="AT63" s="995"/>
      <c r="AU63" s="995">
        <v>288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397</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553</v>
      </c>
      <c r="C68" s="1022"/>
      <c r="D68" s="1022"/>
      <c r="E68" s="1022"/>
      <c r="F68" s="1022"/>
      <c r="G68" s="1022"/>
      <c r="H68" s="1022"/>
      <c r="I68" s="1022"/>
      <c r="J68" s="1022"/>
      <c r="K68" s="1022"/>
      <c r="L68" s="1022"/>
      <c r="M68" s="1022"/>
      <c r="N68" s="1022"/>
      <c r="O68" s="1022"/>
      <c r="P68" s="1023"/>
      <c r="Q68" s="1024">
        <v>7139</v>
      </c>
      <c r="R68" s="1018"/>
      <c r="S68" s="1018"/>
      <c r="T68" s="1018"/>
      <c r="U68" s="1018"/>
      <c r="V68" s="1018">
        <v>6167</v>
      </c>
      <c r="W68" s="1018"/>
      <c r="X68" s="1018"/>
      <c r="Y68" s="1018"/>
      <c r="Z68" s="1018"/>
      <c r="AA68" s="1018">
        <v>972</v>
      </c>
      <c r="AB68" s="1018"/>
      <c r="AC68" s="1018"/>
      <c r="AD68" s="1018"/>
      <c r="AE68" s="1018"/>
      <c r="AF68" s="1018">
        <v>972</v>
      </c>
      <c r="AG68" s="1018"/>
      <c r="AH68" s="1018"/>
      <c r="AI68" s="1018"/>
      <c r="AJ68" s="1018"/>
      <c r="AK68" s="1018" t="s">
        <v>559</v>
      </c>
      <c r="AL68" s="1018"/>
      <c r="AM68" s="1018"/>
      <c r="AN68" s="1018"/>
      <c r="AO68" s="1018"/>
      <c r="AP68" s="1018" t="s">
        <v>559</v>
      </c>
      <c r="AQ68" s="1018"/>
      <c r="AR68" s="1018"/>
      <c r="AS68" s="1018"/>
      <c r="AT68" s="1018"/>
      <c r="AU68" s="1018" t="s">
        <v>559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554</v>
      </c>
      <c r="C69" s="1011"/>
      <c r="D69" s="1011"/>
      <c r="E69" s="1011"/>
      <c r="F69" s="1011"/>
      <c r="G69" s="1011"/>
      <c r="H69" s="1011"/>
      <c r="I69" s="1011"/>
      <c r="J69" s="1011"/>
      <c r="K69" s="1011"/>
      <c r="L69" s="1011"/>
      <c r="M69" s="1011"/>
      <c r="N69" s="1011"/>
      <c r="O69" s="1011"/>
      <c r="P69" s="1012"/>
      <c r="Q69" s="1013">
        <v>2063</v>
      </c>
      <c r="R69" s="1007"/>
      <c r="S69" s="1007"/>
      <c r="T69" s="1007"/>
      <c r="U69" s="1007"/>
      <c r="V69" s="1007">
        <v>1802</v>
      </c>
      <c r="W69" s="1007"/>
      <c r="X69" s="1007"/>
      <c r="Y69" s="1007"/>
      <c r="Z69" s="1007"/>
      <c r="AA69" s="1007">
        <v>261</v>
      </c>
      <c r="AB69" s="1007"/>
      <c r="AC69" s="1007"/>
      <c r="AD69" s="1007"/>
      <c r="AE69" s="1007"/>
      <c r="AF69" s="1007">
        <v>261</v>
      </c>
      <c r="AG69" s="1007"/>
      <c r="AH69" s="1007"/>
      <c r="AI69" s="1007"/>
      <c r="AJ69" s="1007"/>
      <c r="AK69" s="1007" t="s">
        <v>559</v>
      </c>
      <c r="AL69" s="1007"/>
      <c r="AM69" s="1007"/>
      <c r="AN69" s="1007"/>
      <c r="AO69" s="1007"/>
      <c r="AP69" s="1007" t="s">
        <v>559</v>
      </c>
      <c r="AQ69" s="1007"/>
      <c r="AR69" s="1007"/>
      <c r="AS69" s="1007"/>
      <c r="AT69" s="1007"/>
      <c r="AU69" s="1007" t="s">
        <v>559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555</v>
      </c>
      <c r="C70" s="1011"/>
      <c r="D70" s="1011"/>
      <c r="E70" s="1011"/>
      <c r="F70" s="1011"/>
      <c r="G70" s="1011"/>
      <c r="H70" s="1011"/>
      <c r="I70" s="1011"/>
      <c r="J70" s="1011"/>
      <c r="K70" s="1011"/>
      <c r="L70" s="1011"/>
      <c r="M70" s="1011"/>
      <c r="N70" s="1011"/>
      <c r="O70" s="1011"/>
      <c r="P70" s="1012"/>
      <c r="Q70" s="1013">
        <v>1017156</v>
      </c>
      <c r="R70" s="1007"/>
      <c r="S70" s="1007"/>
      <c r="T70" s="1007"/>
      <c r="U70" s="1007"/>
      <c r="V70" s="1007">
        <v>995709</v>
      </c>
      <c r="W70" s="1007"/>
      <c r="X70" s="1007"/>
      <c r="Y70" s="1007"/>
      <c r="Z70" s="1007"/>
      <c r="AA70" s="1007">
        <v>21447</v>
      </c>
      <c r="AB70" s="1007"/>
      <c r="AC70" s="1007"/>
      <c r="AD70" s="1007"/>
      <c r="AE70" s="1007"/>
      <c r="AF70" s="1007">
        <v>21447</v>
      </c>
      <c r="AG70" s="1007"/>
      <c r="AH70" s="1007"/>
      <c r="AI70" s="1007"/>
      <c r="AJ70" s="1007"/>
      <c r="AK70" s="1007">
        <v>1</v>
      </c>
      <c r="AL70" s="1007"/>
      <c r="AM70" s="1007"/>
      <c r="AN70" s="1007"/>
      <c r="AO70" s="1007"/>
      <c r="AP70" s="1007" t="s">
        <v>559</v>
      </c>
      <c r="AQ70" s="1007"/>
      <c r="AR70" s="1007"/>
      <c r="AS70" s="1007"/>
      <c r="AT70" s="1007"/>
      <c r="AU70" s="1007" t="s">
        <v>559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556</v>
      </c>
      <c r="C71" s="1011"/>
      <c r="D71" s="1011"/>
      <c r="E71" s="1011"/>
      <c r="F71" s="1011"/>
      <c r="G71" s="1011"/>
      <c r="H71" s="1011"/>
      <c r="I71" s="1011"/>
      <c r="J71" s="1011"/>
      <c r="K71" s="1011"/>
      <c r="L71" s="1011"/>
      <c r="M71" s="1011"/>
      <c r="N71" s="1011"/>
      <c r="O71" s="1011"/>
      <c r="P71" s="1012"/>
      <c r="Q71" s="1013">
        <v>667</v>
      </c>
      <c r="R71" s="1007"/>
      <c r="S71" s="1007"/>
      <c r="T71" s="1007"/>
      <c r="U71" s="1007"/>
      <c r="V71" s="1007">
        <v>641</v>
      </c>
      <c r="W71" s="1007"/>
      <c r="X71" s="1007"/>
      <c r="Y71" s="1007"/>
      <c r="Z71" s="1007"/>
      <c r="AA71" s="1007">
        <v>26</v>
      </c>
      <c r="AB71" s="1007"/>
      <c r="AC71" s="1007"/>
      <c r="AD71" s="1007"/>
      <c r="AE71" s="1007"/>
      <c r="AF71" s="1007">
        <v>26</v>
      </c>
      <c r="AG71" s="1007"/>
      <c r="AH71" s="1007"/>
      <c r="AI71" s="1007"/>
      <c r="AJ71" s="1007"/>
      <c r="AK71" s="1007" t="s">
        <v>559</v>
      </c>
      <c r="AL71" s="1007"/>
      <c r="AM71" s="1007"/>
      <c r="AN71" s="1007"/>
      <c r="AO71" s="1007"/>
      <c r="AP71" s="1007" t="s">
        <v>559</v>
      </c>
      <c r="AQ71" s="1007"/>
      <c r="AR71" s="1007"/>
      <c r="AS71" s="1007"/>
      <c r="AT71" s="1007"/>
      <c r="AU71" s="1007" t="s">
        <v>559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557</v>
      </c>
      <c r="C72" s="1011"/>
      <c r="D72" s="1011"/>
      <c r="E72" s="1011"/>
      <c r="F72" s="1011"/>
      <c r="G72" s="1011"/>
      <c r="H72" s="1011"/>
      <c r="I72" s="1011"/>
      <c r="J72" s="1011"/>
      <c r="K72" s="1011"/>
      <c r="L72" s="1011"/>
      <c r="M72" s="1011"/>
      <c r="N72" s="1011"/>
      <c r="O72" s="1011"/>
      <c r="P72" s="1012"/>
      <c r="Q72" s="1013">
        <v>10100</v>
      </c>
      <c r="R72" s="1007"/>
      <c r="S72" s="1007"/>
      <c r="T72" s="1007"/>
      <c r="U72" s="1007"/>
      <c r="V72" s="1007">
        <v>9911</v>
      </c>
      <c r="W72" s="1007"/>
      <c r="X72" s="1007"/>
      <c r="Y72" s="1007"/>
      <c r="Z72" s="1007"/>
      <c r="AA72" s="1007">
        <v>190</v>
      </c>
      <c r="AB72" s="1007"/>
      <c r="AC72" s="1007"/>
      <c r="AD72" s="1007"/>
      <c r="AE72" s="1007"/>
      <c r="AF72" s="1007">
        <v>190</v>
      </c>
      <c r="AG72" s="1007"/>
      <c r="AH72" s="1007"/>
      <c r="AI72" s="1007"/>
      <c r="AJ72" s="1007"/>
      <c r="AK72" s="1007">
        <v>59</v>
      </c>
      <c r="AL72" s="1007"/>
      <c r="AM72" s="1007"/>
      <c r="AN72" s="1007"/>
      <c r="AO72" s="1007"/>
      <c r="AP72" s="1007" t="s">
        <v>559</v>
      </c>
      <c r="AQ72" s="1007"/>
      <c r="AR72" s="1007"/>
      <c r="AS72" s="1007"/>
      <c r="AT72" s="1007"/>
      <c r="AU72" s="1007" t="s">
        <v>559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56045</v>
      </c>
      <c r="R73" s="1007"/>
      <c r="S73" s="1007"/>
      <c r="T73" s="1007"/>
      <c r="U73" s="1007"/>
      <c r="V73" s="1007">
        <v>55253</v>
      </c>
      <c r="W73" s="1007"/>
      <c r="X73" s="1007"/>
      <c r="Y73" s="1007"/>
      <c r="Z73" s="1007"/>
      <c r="AA73" s="1007">
        <v>792</v>
      </c>
      <c r="AB73" s="1007"/>
      <c r="AC73" s="1007"/>
      <c r="AD73" s="1007"/>
      <c r="AE73" s="1007"/>
      <c r="AF73" s="1007">
        <v>792</v>
      </c>
      <c r="AG73" s="1007"/>
      <c r="AH73" s="1007"/>
      <c r="AI73" s="1007"/>
      <c r="AJ73" s="1007"/>
      <c r="AK73" s="1007">
        <v>8352</v>
      </c>
      <c r="AL73" s="1007"/>
      <c r="AM73" s="1007"/>
      <c r="AN73" s="1007"/>
      <c r="AO73" s="1007"/>
      <c r="AP73" s="1007" t="s">
        <v>559</v>
      </c>
      <c r="AQ73" s="1007"/>
      <c r="AR73" s="1007"/>
      <c r="AS73" s="1007"/>
      <c r="AT73" s="1007"/>
      <c r="AU73" s="1007" t="s">
        <v>559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23688</v>
      </c>
      <c r="AG88" s="995"/>
      <c r="AH88" s="995"/>
      <c r="AI88" s="995"/>
      <c r="AJ88" s="995"/>
      <c r="AK88" s="999"/>
      <c r="AL88" s="999"/>
      <c r="AM88" s="999"/>
      <c r="AN88" s="999"/>
      <c r="AO88" s="999"/>
      <c r="AP88" s="995" t="s">
        <v>563</v>
      </c>
      <c r="AQ88" s="995"/>
      <c r="AR88" s="995"/>
      <c r="AS88" s="995"/>
      <c r="AT88" s="995"/>
      <c r="AU88" s="995" t="s">
        <v>563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v>3</v>
      </c>
      <c r="CX102" s="989"/>
      <c r="CY102" s="989"/>
      <c r="CZ102" s="989"/>
      <c r="DA102" s="990"/>
      <c r="DB102" s="988" t="s">
        <v>563</v>
      </c>
      <c r="DC102" s="989"/>
      <c r="DD102" s="989"/>
      <c r="DE102" s="989"/>
      <c r="DF102" s="990"/>
      <c r="DG102" s="988" t="s">
        <v>563</v>
      </c>
      <c r="DH102" s="989"/>
      <c r="DI102" s="989"/>
      <c r="DJ102" s="989"/>
      <c r="DK102" s="990"/>
      <c r="DL102" s="988" t="s">
        <v>563</v>
      </c>
      <c r="DM102" s="989"/>
      <c r="DN102" s="989"/>
      <c r="DO102" s="989"/>
      <c r="DP102" s="990"/>
      <c r="DQ102" s="988" t="s">
        <v>563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247367</v>
      </c>
      <c r="AB110" s="925"/>
      <c r="AC110" s="925"/>
      <c r="AD110" s="925"/>
      <c r="AE110" s="926"/>
      <c r="AF110" s="927">
        <v>260097</v>
      </c>
      <c r="AG110" s="925"/>
      <c r="AH110" s="925"/>
      <c r="AI110" s="925"/>
      <c r="AJ110" s="926"/>
      <c r="AK110" s="927">
        <v>255963</v>
      </c>
      <c r="AL110" s="925"/>
      <c r="AM110" s="925"/>
      <c r="AN110" s="925"/>
      <c r="AO110" s="926"/>
      <c r="AP110" s="928">
        <v>22.3</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2080958</v>
      </c>
      <c r="BR110" s="878"/>
      <c r="BS110" s="878"/>
      <c r="BT110" s="878"/>
      <c r="BU110" s="878"/>
      <c r="BV110" s="878">
        <v>1960434</v>
      </c>
      <c r="BW110" s="878"/>
      <c r="BX110" s="878"/>
      <c r="BY110" s="878"/>
      <c r="BZ110" s="878"/>
      <c r="CA110" s="878">
        <v>1862774</v>
      </c>
      <c r="CB110" s="878"/>
      <c r="CC110" s="878"/>
      <c r="CD110" s="878"/>
      <c r="CE110" s="878"/>
      <c r="CF110" s="902">
        <v>162.4</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298525</v>
      </c>
      <c r="BR112" s="853"/>
      <c r="BS112" s="853"/>
      <c r="BT112" s="853"/>
      <c r="BU112" s="853"/>
      <c r="BV112" s="853">
        <v>295253</v>
      </c>
      <c r="BW112" s="853"/>
      <c r="BX112" s="853"/>
      <c r="BY112" s="853"/>
      <c r="BZ112" s="853"/>
      <c r="CA112" s="853">
        <v>287729</v>
      </c>
      <c r="CB112" s="853"/>
      <c r="CC112" s="853"/>
      <c r="CD112" s="853"/>
      <c r="CE112" s="853"/>
      <c r="CF112" s="911">
        <v>25.1</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38009</v>
      </c>
      <c r="AB113" s="955"/>
      <c r="AC113" s="955"/>
      <c r="AD113" s="955"/>
      <c r="AE113" s="956"/>
      <c r="AF113" s="957">
        <v>37512</v>
      </c>
      <c r="AG113" s="955"/>
      <c r="AH113" s="955"/>
      <c r="AI113" s="955"/>
      <c r="AJ113" s="956"/>
      <c r="AK113" s="957">
        <v>43268</v>
      </c>
      <c r="AL113" s="955"/>
      <c r="AM113" s="955"/>
      <c r="AN113" s="955"/>
      <c r="AO113" s="956"/>
      <c r="AP113" s="958">
        <v>3.8</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476526</v>
      </c>
      <c r="BR114" s="853"/>
      <c r="BS114" s="853"/>
      <c r="BT114" s="853"/>
      <c r="BU114" s="853"/>
      <c r="BV114" s="853">
        <v>487428</v>
      </c>
      <c r="BW114" s="853"/>
      <c r="BX114" s="853"/>
      <c r="BY114" s="853"/>
      <c r="BZ114" s="853"/>
      <c r="CA114" s="853">
        <v>295115</v>
      </c>
      <c r="CB114" s="853"/>
      <c r="CC114" s="853"/>
      <c r="CD114" s="853"/>
      <c r="CE114" s="853"/>
      <c r="CF114" s="911">
        <v>25.7</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355</v>
      </c>
      <c r="AB116" s="816"/>
      <c r="AC116" s="816"/>
      <c r="AD116" s="816"/>
      <c r="AE116" s="817"/>
      <c r="AF116" s="818">
        <v>296</v>
      </c>
      <c r="AG116" s="816"/>
      <c r="AH116" s="816"/>
      <c r="AI116" s="816"/>
      <c r="AJ116" s="817"/>
      <c r="AK116" s="818">
        <v>414</v>
      </c>
      <c r="AL116" s="816"/>
      <c r="AM116" s="816"/>
      <c r="AN116" s="816"/>
      <c r="AO116" s="817"/>
      <c r="AP116" s="860">
        <v>0</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285731</v>
      </c>
      <c r="AB117" s="939"/>
      <c r="AC117" s="939"/>
      <c r="AD117" s="939"/>
      <c r="AE117" s="940"/>
      <c r="AF117" s="941">
        <v>297905</v>
      </c>
      <c r="AG117" s="939"/>
      <c r="AH117" s="939"/>
      <c r="AI117" s="939"/>
      <c r="AJ117" s="940"/>
      <c r="AK117" s="941">
        <v>299645</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2856009</v>
      </c>
      <c r="BR119" s="881"/>
      <c r="BS119" s="881"/>
      <c r="BT119" s="881"/>
      <c r="BU119" s="881"/>
      <c r="BV119" s="881">
        <v>2743115</v>
      </c>
      <c r="BW119" s="881"/>
      <c r="BX119" s="881"/>
      <c r="BY119" s="881"/>
      <c r="BZ119" s="881"/>
      <c r="CA119" s="881">
        <v>2445618</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2004888</v>
      </c>
      <c r="BR120" s="878"/>
      <c r="BS120" s="878"/>
      <c r="BT120" s="878"/>
      <c r="BU120" s="878"/>
      <c r="BV120" s="878">
        <v>2039399</v>
      </c>
      <c r="BW120" s="878"/>
      <c r="BX120" s="878"/>
      <c r="BY120" s="878"/>
      <c r="BZ120" s="878"/>
      <c r="CA120" s="878">
        <v>1983508</v>
      </c>
      <c r="CB120" s="878"/>
      <c r="CC120" s="878"/>
      <c r="CD120" s="878"/>
      <c r="CE120" s="878"/>
      <c r="CF120" s="902">
        <v>172.9</v>
      </c>
      <c r="CG120" s="903"/>
      <c r="CH120" s="903"/>
      <c r="CI120" s="903"/>
      <c r="CJ120" s="903"/>
      <c r="CK120" s="904" t="s">
        <v>444</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287729</v>
      </c>
      <c r="DR120" s="878"/>
      <c r="DS120" s="878"/>
      <c r="DT120" s="878"/>
      <c r="DU120" s="878"/>
      <c r="DV120" s="879">
        <v>25.1</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1784898</v>
      </c>
      <c r="BR122" s="881"/>
      <c r="BS122" s="881"/>
      <c r="BT122" s="881"/>
      <c r="BU122" s="881"/>
      <c r="BV122" s="881">
        <v>1691177</v>
      </c>
      <c r="BW122" s="881"/>
      <c r="BX122" s="881"/>
      <c r="BY122" s="881"/>
      <c r="BZ122" s="881"/>
      <c r="CA122" s="881">
        <v>1819244</v>
      </c>
      <c r="CB122" s="881"/>
      <c r="CC122" s="881"/>
      <c r="CD122" s="881"/>
      <c r="CE122" s="881"/>
      <c r="CF122" s="882">
        <v>158.6</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3789786</v>
      </c>
      <c r="BR123" s="869"/>
      <c r="BS123" s="869"/>
      <c r="BT123" s="869"/>
      <c r="BU123" s="869"/>
      <c r="BV123" s="869">
        <v>3730576</v>
      </c>
      <c r="BW123" s="869"/>
      <c r="BX123" s="869"/>
      <c r="BY123" s="869"/>
      <c r="BZ123" s="869"/>
      <c r="CA123" s="869">
        <v>3802752</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v>298525</v>
      </c>
      <c r="DH124" s="800"/>
      <c r="DI124" s="800"/>
      <c r="DJ124" s="800"/>
      <c r="DK124" s="801"/>
      <c r="DL124" s="802">
        <v>295254</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t="s">
        <v>122</v>
      </c>
      <c r="AB128" s="837"/>
      <c r="AC128" s="837"/>
      <c r="AD128" s="837"/>
      <c r="AE128" s="838"/>
      <c r="AF128" s="839">
        <v>34</v>
      </c>
      <c r="AG128" s="837"/>
      <c r="AH128" s="837"/>
      <c r="AI128" s="837"/>
      <c r="AJ128" s="838"/>
      <c r="AK128" s="839">
        <v>34</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1394162</v>
      </c>
      <c r="AB129" s="816"/>
      <c r="AC129" s="816"/>
      <c r="AD129" s="816"/>
      <c r="AE129" s="817"/>
      <c r="AF129" s="818">
        <v>1363985</v>
      </c>
      <c r="AG129" s="816"/>
      <c r="AH129" s="816"/>
      <c r="AI129" s="816"/>
      <c r="AJ129" s="817"/>
      <c r="AK129" s="818">
        <v>1355037</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201117</v>
      </c>
      <c r="AB130" s="816"/>
      <c r="AC130" s="816"/>
      <c r="AD130" s="816"/>
      <c r="AE130" s="817"/>
      <c r="AF130" s="818">
        <v>209213</v>
      </c>
      <c r="AG130" s="816"/>
      <c r="AH130" s="816"/>
      <c r="AI130" s="816"/>
      <c r="AJ130" s="817"/>
      <c r="AK130" s="818">
        <v>208165</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1193045</v>
      </c>
      <c r="AB131" s="800"/>
      <c r="AC131" s="800"/>
      <c r="AD131" s="800"/>
      <c r="AE131" s="801"/>
      <c r="AF131" s="802">
        <v>1154772</v>
      </c>
      <c r="AG131" s="800"/>
      <c r="AH131" s="800"/>
      <c r="AI131" s="800"/>
      <c r="AJ131" s="801"/>
      <c r="AK131" s="802">
        <v>1146872</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7.0922722949999999</v>
      </c>
      <c r="AB132" s="781"/>
      <c r="AC132" s="781"/>
      <c r="AD132" s="781"/>
      <c r="AE132" s="782"/>
      <c r="AF132" s="783">
        <v>7.6775328810000003</v>
      </c>
      <c r="AG132" s="781"/>
      <c r="AH132" s="781"/>
      <c r="AI132" s="781"/>
      <c r="AJ132" s="782"/>
      <c r="AK132" s="783">
        <v>7.9735140449999999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8.1999999999999993</v>
      </c>
      <c r="AB133" s="760"/>
      <c r="AC133" s="760"/>
      <c r="AD133" s="760"/>
      <c r="AE133" s="761"/>
      <c r="AF133" s="759">
        <v>7.3</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z9l7lv+1AiRdhRtB26UxRsC/tQcv1vWontl9u5r2gTRW7RQ5j6CO1KvIXLhPlb854DAQbSHQOPPKeWV8gr+cg==" saltValue="rQdmSXZ05F77hj74DITq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Br80Dr7CYZzwd8u/qYA4ofdj7JVes3qdOmjVchR4S6VEx2IwrWWuHP3WjobbB2UjPpaS/cXvr6P0ZsSG0175A==" saltValue="RitZ0oRIyz7G7cX4f/h6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qJPv4SAN0AkKvHD4NedsTpV9RaMGvgs6kxsGrS2G8xr1pZ2lrTJh3iyLcrxoIppDeu7AU+JE1YDWIZ8FkQqcg==" saltValue="PNf2CqqbceRML6WRHDYV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533375</v>
      </c>
      <c r="AP9" s="281">
        <v>553868</v>
      </c>
      <c r="AQ9" s="282">
        <v>273733</v>
      </c>
      <c r="AR9" s="283">
        <v>102.3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10485</v>
      </c>
      <c r="AP10" s="284">
        <v>10888</v>
      </c>
      <c r="AQ10" s="285">
        <v>30345</v>
      </c>
      <c r="AR10" s="286">
        <v>-64.099999999999994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t="s">
        <v>485</v>
      </c>
      <c r="AP11" s="284" t="s">
        <v>485</v>
      </c>
      <c r="AQ11" s="285">
        <v>4149</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485</v>
      </c>
      <c r="AP12" s="284" t="s">
        <v>485</v>
      </c>
      <c r="AQ12" s="285" t="s">
        <v>485</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t="s">
        <v>485</v>
      </c>
      <c r="AP13" s="284" t="s">
        <v>485</v>
      </c>
      <c r="AQ13" s="285">
        <v>9494</v>
      </c>
      <c r="AR13" s="286" t="s">
        <v>485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t="s">
        <v>485</v>
      </c>
      <c r="AP14" s="284" t="s">
        <v>485</v>
      </c>
      <c r="AQ14" s="285">
        <v>5033</v>
      </c>
      <c r="AR14" s="286" t="s">
        <v>485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-41694</v>
      </c>
      <c r="AP15" s="284">
        <v>-43296</v>
      </c>
      <c r="AQ15" s="285">
        <v>-17000</v>
      </c>
      <c r="AR15" s="286">
        <v>154.69999999999999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502166</v>
      </c>
      <c r="AP16" s="284">
        <v>521460</v>
      </c>
      <c r="AQ16" s="285">
        <v>305754</v>
      </c>
      <c r="AR16" s="286">
        <v>70.5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55.04</v>
      </c>
      <c r="AP21" s="298">
        <v>26.54</v>
      </c>
      <c r="AQ21" s="299">
        <v>28.5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93.5</v>
      </c>
      <c r="AP22" s="303">
        <v>93.9</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255963</v>
      </c>
      <c r="AP32" s="312">
        <v>265798</v>
      </c>
      <c r="AQ32" s="313">
        <v>170830</v>
      </c>
      <c r="AR32" s="314">
        <v>55.6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43268</v>
      </c>
      <c r="AP35" s="312">
        <v>44930</v>
      </c>
      <c r="AQ35" s="313">
        <v>32606</v>
      </c>
      <c r="AR35" s="314">
        <v>37.799999999999997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t="s">
        <v>485</v>
      </c>
      <c r="AP36" s="312" t="s">
        <v>485</v>
      </c>
      <c r="AQ36" s="313">
        <v>4875</v>
      </c>
      <c r="AR36" s="314" t="s">
        <v>485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t="s">
        <v>485</v>
      </c>
      <c r="AP37" s="312" t="s">
        <v>485</v>
      </c>
      <c r="AQ37" s="313">
        <v>993</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v>414</v>
      </c>
      <c r="AP38" s="315">
        <v>430</v>
      </c>
      <c r="AQ38" s="316">
        <v>50</v>
      </c>
      <c r="AR38" s="304">
        <v>760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-34</v>
      </c>
      <c r="AP39" s="312">
        <v>-35</v>
      </c>
      <c r="AQ39" s="313">
        <v>-6626</v>
      </c>
      <c r="AR39" s="314">
        <v>-99.5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-208165</v>
      </c>
      <c r="AP40" s="312">
        <v>-216163</v>
      </c>
      <c r="AQ40" s="313">
        <v>-145454</v>
      </c>
      <c r="AR40" s="314">
        <v>48.6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91446</v>
      </c>
      <c r="AP41" s="312">
        <v>94960</v>
      </c>
      <c r="AQ41" s="313">
        <v>57274</v>
      </c>
      <c r="AR41" s="314">
        <v>65.8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284384</v>
      </c>
      <c r="AN51" s="334">
        <v>260903</v>
      </c>
      <c r="AO51" s="335">
        <v>-38.799999999999997</v>
      </c>
      <c r="AP51" s="336">
        <v>316937</v>
      </c>
      <c r="AQ51" s="337">
        <v>9.4</v>
      </c>
      <c r="AR51" s="338">
        <v>-48.2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187423</v>
      </c>
      <c r="AN52" s="342">
        <v>171948</v>
      </c>
      <c r="AO52" s="343">
        <v>7.3</v>
      </c>
      <c r="AP52" s="344">
        <v>199150</v>
      </c>
      <c r="AQ52" s="345">
        <v>27.5</v>
      </c>
      <c r="AR52" s="346">
        <v>-20.2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222646</v>
      </c>
      <c r="AN53" s="334">
        <v>210640</v>
      </c>
      <c r="AO53" s="335">
        <v>-19.3</v>
      </c>
      <c r="AP53" s="336">
        <v>332350</v>
      </c>
      <c r="AQ53" s="337">
        <v>4.9000000000000004</v>
      </c>
      <c r="AR53" s="338">
        <v>-24.2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177949</v>
      </c>
      <c r="AN54" s="342">
        <v>168353</v>
      </c>
      <c r="AO54" s="343">
        <v>-2.1</v>
      </c>
      <c r="AP54" s="344">
        <v>200453</v>
      </c>
      <c r="AQ54" s="345">
        <v>0.7</v>
      </c>
      <c r="AR54" s="346">
        <v>-2.8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353853</v>
      </c>
      <c r="AN55" s="334">
        <v>343547</v>
      </c>
      <c r="AO55" s="335">
        <v>63.1</v>
      </c>
      <c r="AP55" s="336">
        <v>362690</v>
      </c>
      <c r="AQ55" s="337">
        <v>9.1</v>
      </c>
      <c r="AR55" s="338">
        <v>54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285393</v>
      </c>
      <c r="AN56" s="342">
        <v>277081</v>
      </c>
      <c r="AO56" s="343">
        <v>64.599999999999994</v>
      </c>
      <c r="AP56" s="344">
        <v>172580</v>
      </c>
      <c r="AQ56" s="345">
        <v>-13.9</v>
      </c>
      <c r="AR56" s="346">
        <v>78.5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318577</v>
      </c>
      <c r="AN57" s="334">
        <v>322773</v>
      </c>
      <c r="AO57" s="335">
        <v>-6</v>
      </c>
      <c r="AP57" s="336">
        <v>296093</v>
      </c>
      <c r="AQ57" s="337">
        <v>-18.399999999999999</v>
      </c>
      <c r="AR57" s="338">
        <v>12.4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284302</v>
      </c>
      <c r="AN58" s="342">
        <v>288047</v>
      </c>
      <c r="AO58" s="343">
        <v>4</v>
      </c>
      <c r="AP58" s="344">
        <v>140545</v>
      </c>
      <c r="AQ58" s="345">
        <v>-18.600000000000001</v>
      </c>
      <c r="AR58" s="346">
        <v>22.6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310765</v>
      </c>
      <c r="AN59" s="334">
        <v>322705</v>
      </c>
      <c r="AO59" s="335">
        <v>0</v>
      </c>
      <c r="AP59" s="336">
        <v>308655</v>
      </c>
      <c r="AQ59" s="337">
        <v>4.2</v>
      </c>
      <c r="AR59" s="338">
        <v>-4.2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260979</v>
      </c>
      <c r="AN60" s="342">
        <v>271006</v>
      </c>
      <c r="AO60" s="343">
        <v>-5.9</v>
      </c>
      <c r="AP60" s="344">
        <v>169887</v>
      </c>
      <c r="AQ60" s="345">
        <v>20.9</v>
      </c>
      <c r="AR60" s="346">
        <v>-26.8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298045</v>
      </c>
      <c r="AN61" s="349">
        <v>292114</v>
      </c>
      <c r="AO61" s="350">
        <v>-0.2</v>
      </c>
      <c r="AP61" s="351">
        <v>323345</v>
      </c>
      <c r="AQ61" s="352">
        <v>1.8</v>
      </c>
      <c r="AR61" s="338">
        <v>-2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239209</v>
      </c>
      <c r="AN62" s="342">
        <v>235287</v>
      </c>
      <c r="AO62" s="343">
        <v>13.6</v>
      </c>
      <c r="AP62" s="344">
        <v>176523</v>
      </c>
      <c r="AQ62" s="345">
        <v>3.3</v>
      </c>
      <c r="AR62" s="346">
        <v>10.3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SjG9ZIlARjjqjrQ2kqkplRRdi1WrWiyhAmlsNWRzU1YeHAszrwYhaGzRlkKWeEMpxIKMSDSrF9hYCcDScs9kiA==" saltValue="SocNkrhbDK123qrupoCJ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oVV2iClPEt6CEqX9spbO3JX6LMVfUimBAcRtTntNGe1W90lWLhDoM75gBlcTWZY3cdUcoTOec45toDzZrhjXAw==" saltValue="vy7gdbNTZWgngCmXsAns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ZVPmvUVT1jmdao01G6iLquwHkrU0yIQRfb9FICzeL5RgRiZ7Xx4nNNEd+Te4lDzU2Aw8vet4kIHX/MNuDQdZeA==" saltValue="nmjFJONFkqXQoVwcKE/W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109.06</v>
      </c>
      <c r="G47" s="12">
        <v>99.7</v>
      </c>
      <c r="H47" s="12">
        <v>92.52</v>
      </c>
      <c r="I47" s="12">
        <v>94.64</v>
      </c>
      <c r="J47" s="13">
        <v>91.25</v>
      </c>
    </row>
    <row r="48" spans="2:10" ht="57.75" customHeight="1" x14ac:dyDescent="0.2">
      <c r="B48" s="14"/>
      <c r="C48" s="1177" t="s">
        <v>4</v>
      </c>
      <c r="D48" s="1177"/>
      <c r="E48" s="1178"/>
      <c r="F48" s="15">
        <v>6.89</v>
      </c>
      <c r="G48" s="16">
        <v>9.69</v>
      </c>
      <c r="H48" s="16">
        <v>7.64</v>
      </c>
      <c r="I48" s="16">
        <v>8.06</v>
      </c>
      <c r="J48" s="17">
        <v>9.39</v>
      </c>
    </row>
    <row r="49" spans="2:10" ht="57.75" customHeight="1" thickBot="1" x14ac:dyDescent="0.25">
      <c r="B49" s="18"/>
      <c r="C49" s="1179" t="s">
        <v>5</v>
      </c>
      <c r="D49" s="1179"/>
      <c r="E49" s="1180"/>
      <c r="F49" s="19" t="s">
        <v>529</v>
      </c>
      <c r="G49" s="20">
        <v>0.22</v>
      </c>
      <c r="H49" s="20" t="s">
        <v>530</v>
      </c>
      <c r="I49" s="20">
        <v>0.33</v>
      </c>
      <c r="J49" s="21" t="s">
        <v>531</v>
      </c>
    </row>
    <row r="50" spans="2:10" ht="13" x14ac:dyDescent="0.2"/>
  </sheetData>
  <sheetProtection algorithmName="SHA-512" hashValue="gBR5qW/16jK7UgDN6OVYfbJcKWeNOr9o86RShUZT0AJSiymZL2UkO95GMWPwYvPFY3MdOZLZMqHlYOeay3KhCg==" saltValue="kIie5oE8PFAYuPwcC7ZV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2025-09-18T04:42:23Z</cp:lastPrinted>
  <dcterms:created xsi:type="dcterms:W3CDTF">2025-02-19T03:08:46Z</dcterms:created>
  <dcterms:modified xsi:type="dcterms:W3CDTF">2025-09-24T07:36:01Z</dcterms:modified>
  <cp:category/>
</cp:coreProperties>
</file>