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10.1.41.109\zaisei04\026　財政状況資料集\R7財政状況資料集\01_組合せ分析・ストック情報項目（９月公表分_R5年度決算）\05_HP公表用【完成版】\ＨＰ掲載データ\"/>
    </mc:Choice>
  </mc:AlternateContent>
  <xr:revisionPtr revIDLastSave="0" documentId="13_ncr:1_{C3AAF27F-A223-4F56-AD87-AF0BD596074E}" xr6:coauthVersionLast="47" xr6:coauthVersionMax="47" xr10:uidLastSave="{00000000-0000-0000-0000-000000000000}"/>
  <bookViews>
    <workbookView xWindow="-110" yWindow="-110" windowWidth="22780" windowHeight="14540" tabRatio="71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U36" i="10"/>
  <c r="CO35" i="10"/>
  <c r="BE35" i="10"/>
  <c r="CO34"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l="1"/>
  <c r="U35" i="10" s="1"/>
  <c r="AM34" i="10" l="1"/>
  <c r="AM35" i="10" s="1"/>
  <c r="BW34" i="10"/>
  <c r="BW35" i="10" s="1"/>
  <c r="BW36" i="10" s="1"/>
  <c r="BW37" i="10" s="1"/>
  <c r="BW38" i="10" s="1"/>
  <c r="BW39" i="10" s="1"/>
</calcChain>
</file>

<file path=xl/sharedStrings.xml><?xml version="1.0" encoding="utf-8"?>
<sst xmlns="http://schemas.openxmlformats.org/spreadsheetml/2006/main" count="1200" uniqueCount="575">
  <si>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</si>
  <si>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</si>
  <si>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</si>
  <si>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</si>
  <si>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</si>
  <si>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</si>
  <si>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</si>
  <si>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</si>
  <si>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</si>
  <si>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</si>
  <si>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</si>
  <si>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</si>
  <si>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</si>
  <si>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</si>
  <si>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</si>
  <si>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</si>
  <si>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</si>
  <si>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</si>
  <si>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</si>
  <si>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</si>
  <si>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</si>
  <si>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</si>
  <si>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</si>
  <si>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</si>
  <si>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</si>
  <si>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</si>
  <si>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</si>
  <si>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</si>
  <si>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</si>
  <si>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</si>
  <si>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</si>
  <si>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</si>
  <si>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</si>
  <si>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</si>
  <si>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</si>
  <si>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</si>
  <si>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</si>
  <si>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</si>
  <si>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</si>
  <si>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</si>
  <si>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</si>
  <si>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</si>
  <si>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</si>
  <si>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</si>
  <si>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</si>
  <si>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</si>
  <si>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</si>
  <si>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</si>
  <si>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</si>
  <si>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</si>
  <si>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</si>
  <si>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</si>
  <si>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</si>
  <si>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</si>
  <si>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</si>
  <si>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</si>
  <si>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</si>
  <si>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</si>
  <si>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</si>
  <si>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</si>
  <si>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</si>
  <si>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</si>
  <si>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</si>
  <si>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</si>
  <si>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</si>
  <si>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</si>
  <si>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</si>
  <si>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</si>
  <si>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</si>
  <si>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</si>
  <si>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</si>
  <si>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</si>
  <si>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</si>
  <si>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</si>
  <si>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</si>
  <si>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</si>
  <si>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</si>
  <si>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</si>
  <si>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</si>
  <si>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</si>
  <si>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</si>
  <si>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</si>
  <si>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</si>
  <si>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</si>
  <si>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</si>
  <si>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</si>
  <si>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</si>
  <si>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</si>
  <si>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</si>
  <si>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</si>
  <si>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</si>
  <si>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</si>
  <si>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</si>
  <si>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</si>
  <si>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設楽町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</si>
  <si>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</si>
  <si>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</si>
  <si>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</si>
  <si>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</si>
  <si>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</si>
  <si>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</si>
  <si>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</si>
  <si>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</si>
  <si>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</si>
  <si>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</si>
  <si>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</si>
  <si>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</si>
  <si>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</si>
  <si>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</si>
  <si>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</si>
  <si>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</si>
  <si>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</si>
  <si>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</si>
  <si>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</si>
  <si>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</si>
  <si>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</si>
  <si>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</si>
  <si>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</si>
  <si>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</si>
  <si>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</si>
  <si>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</si>
  <si>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</si>
  <si>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</si>
  <si>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</si>
  <si>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</si>
  <si>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</si>
  <si>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</si>
  <si>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</si>
  <si>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</si>
  <si>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</si>
  <si>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</si>
  <si>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</si>
  <si>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</si>
  <si>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</si>
  <si>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</si>
  <si>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</si>
  <si>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</si>
  <si>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</si>
  <si>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</si>
  <si>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</si>
  <si>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</si>
  <si>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-3.5</t>
    <phoneticPr fontId="5"/>
  </si>
  <si>
    <t>基準財政需要額</t>
    <phoneticPr fontId="26"/>
  </si>
  <si>
    <t>うち日本人(％)</t>
    <phoneticPr fontId="5"/>
  </si>
  <si>
    <t>-3.4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</si>
  <si>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</si>
  <si>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</si>
  <si>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</si>
  <si>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</si>
  <si>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</si>
  <si>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</si>
  <si>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</si>
  <si>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</si>
  <si>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</si>
  <si>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</si>
  <si>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</si>
  <si>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</si>
  <si>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</si>
  <si>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</si>
  <si>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</si>
  <si>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</si>
  <si>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</si>
  <si>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</si>
  <si>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</si>
  <si>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</si>
  <si>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</si>
  <si>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</si>
  <si>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</si>
  <si>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</si>
  <si>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</si>
  <si>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</si>
  <si>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</si>
  <si>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</si>
  <si>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</si>
  <si>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</si>
  <si>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</si>
  <si>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</si>
  <si>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</si>
  <si>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</si>
  <si>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</si>
  <si>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</si>
  <si>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</si>
  <si>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</si>
  <si>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</si>
  <si>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</si>
  <si>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</si>
  <si>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</si>
  <si>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</si>
  <si>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</si>
  <si>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</si>
  <si>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</si>
  <si>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</si>
  <si>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</si>
  <si>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</si>
  <si>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</si>
  <si>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</si>
  <si>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</si>
  <si>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</si>
  <si>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</si>
  <si>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</si>
  <si>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</si>
  <si>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</si>
  <si>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</si>
  <si>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愛知県設楽町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</si>
  <si>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</si>
  <si>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</si>
  <si>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</si>
  <si>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</si>
  <si>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</si>
  <si>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</si>
  <si>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</si>
  <si>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</si>
  <si>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</si>
  <si>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</si>
  <si>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</si>
  <si>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</si>
  <si>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</si>
  <si>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</si>
  <si>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</si>
  <si>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</si>
  <si>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</si>
  <si>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</si>
  <si>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</si>
  <si>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</si>
  <si>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</si>
  <si>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</si>
  <si>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</si>
  <si>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</si>
  <si>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</si>
  <si>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</si>
  <si>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</si>
  <si>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</si>
  <si>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</si>
  <si>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</si>
  <si>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</si>
  <si>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</si>
  <si>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</si>
  <si>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</si>
  <si>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</si>
  <si>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</si>
  <si>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</si>
  <si>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</si>
  <si>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</si>
  <si>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</si>
  <si>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</si>
  <si>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</si>
  <si>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</si>
  <si>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</si>
  <si>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</si>
  <si>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</si>
  <si>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</si>
  <si>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</si>
  <si>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</si>
  <si>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</si>
  <si>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</si>
  <si>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</si>
  <si>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</si>
  <si>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</si>
  <si>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</si>
  <si>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</si>
  <si>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</si>
  <si>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</si>
  <si>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</si>
  <si>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</si>
  <si>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</si>
  <si>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</si>
  <si>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</si>
  <si>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</si>
  <si>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</si>
  <si>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</si>
  <si>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</si>
  <si>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</si>
  <si>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</si>
  <si>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</si>
  <si>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</si>
  <si>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</si>
  <si>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</si>
  <si>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</si>
  <si>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</si>
  <si>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</si>
  <si>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</si>
  <si>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</si>
  <si>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</si>
  <si>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</si>
  <si>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</si>
  <si>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</si>
  <si>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</si>
  <si>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</si>
  <si>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</si>
  <si>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</si>
  <si>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</si>
  <si>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</si>
  <si>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</si>
  <si>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</si>
  <si>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</si>
  <si>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</si>
  <si>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</si>
  <si>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</si>
  <si>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</si>
  <si>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</si>
  <si>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</si>
  <si>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</si>
  <si>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</si>
  <si>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</si>
  <si>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</si>
  <si>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</si>
  <si>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</si>
  <si>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</si>
  <si>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</si>
  <si>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</si>
  <si>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</si>
  <si>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</si>
  <si>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</si>
  <si>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</si>
  <si>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</si>
  <si>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</si>
  <si>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</si>
  <si>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</si>
  <si>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</si>
  <si>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</si>
  <si>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</si>
  <si>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</si>
  <si>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</si>
  <si>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</si>
  <si>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</si>
  <si>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</si>
  <si>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</si>
  <si>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</si>
  <si>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</si>
  <si>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</si>
  <si>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</si>
  <si>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</si>
  <si>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</si>
  <si>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</si>
  <si>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</si>
  <si>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</si>
  <si>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</si>
  <si>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</si>
  <si>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</si>
  <si>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</si>
  <si>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</si>
  <si>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</si>
  <si>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</si>
  <si>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</si>
  <si>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</si>
  <si>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</si>
  <si>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</si>
  <si>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</si>
  <si>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</si>
  <si>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</si>
  <si>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</si>
  <si>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</si>
  <si>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</si>
  <si>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</si>
  <si>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愛知県設楽町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</si>
  <si>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</si>
  <si>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</si>
  <si>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</si>
  <si>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</si>
  <si>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</si>
  <si>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</si>
  <si>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</si>
  <si>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</si>
  <si>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</si>
  <si>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</si>
  <si>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</si>
  <si>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</si>
  <si>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</si>
  <si>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</si>
  <si>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</si>
  <si>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</si>
  <si>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</si>
  <si>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</si>
  <si>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</si>
  <si>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</si>
  <si>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町営バス特別会計</t>
    <phoneticPr fontId="5"/>
  </si>
  <si>
    <t>つぐ診療所特別会計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</si>
  <si>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</si>
  <si>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</si>
  <si>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</si>
  <si>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</si>
  <si>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</si>
  <si>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</si>
  <si>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</si>
  <si>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</si>
  <si>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</si>
  <si>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</si>
  <si>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</si>
  <si>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</si>
  <si>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</si>
  <si>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</si>
  <si>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後期高齢者医療保険特別会計</t>
    <phoneticPr fontId="5"/>
  </si>
  <si>
    <t>簡易水道事業会計</t>
    <phoneticPr fontId="5"/>
  </si>
  <si>
    <t>法適用企業</t>
    <phoneticPr fontId="5"/>
  </si>
  <si>
    <t>下水道事業会計（特定環境公共下水+農業集落排水）</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</si>
  <si>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</si>
  <si>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</si>
  <si>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</si>
  <si>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</si>
  <si>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</si>
  <si>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</si>
  <si>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</si>
  <si>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</si>
  <si>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</si>
  <si>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</si>
  <si>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</si>
  <si>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</si>
  <si>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</si>
  <si>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</si>
  <si>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</si>
  <si>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</si>
  <si>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</si>
  <si>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</si>
  <si>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</si>
  <si>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</si>
  <si>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</si>
  <si>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</si>
  <si>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</si>
  <si>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</si>
  <si>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</si>
  <si>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</si>
  <si>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</si>
  <si>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</si>
  <si>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</si>
  <si>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</si>
  <si>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</si>
  <si>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</si>
  <si>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</si>
  <si>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</si>
  <si>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</si>
  <si>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</si>
  <si>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</si>
  <si>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</si>
  <si>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</si>
  <si>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</si>
  <si>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</si>
  <si>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</si>
  <si>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</si>
  <si>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</si>
  <si>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</si>
  <si>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</si>
  <si>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</si>
  <si>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</si>
  <si>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</si>
  <si>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</si>
  <si>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</si>
  <si>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</si>
  <si>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</si>
  <si>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下水道事業会計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</si>
  <si>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</si>
  <si>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</si>
  <si>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</si>
  <si>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</si>
  <si>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</si>
  <si>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</si>
  <si>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</si>
  <si>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</si>
  <si>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</si>
  <si>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</si>
  <si>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</si>
  <si>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</si>
  <si>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</si>
  <si>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</si>
  <si>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</si>
  <si>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</si>
  <si>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</si>
  <si>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</si>
  <si>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</si>
  <si>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</si>
  <si>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</si>
  <si>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</si>
  <si>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</si>
  <si>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</si>
  <si>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</si>
  <si>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</si>
  <si>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</si>
  <si>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</si>
  <si>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</si>
  <si>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</si>
  <si>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</si>
  <si>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</si>
  <si>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</si>
  <si>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</si>
  <si>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</si>
  <si>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</si>
  <si>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</si>
  <si>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</si>
  <si>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</si>
  <si>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</si>
  <si>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</si>
  <si>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</si>
  <si>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</si>
  <si>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</si>
  <si>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</si>
  <si>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</si>
  <si>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</si>
  <si>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</si>
  <si>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</si>
  <si>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</si>
  <si>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</si>
  <si>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</si>
  <si>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</si>
  <si>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</si>
  <si>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</si>
  <si>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</si>
  <si>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</si>
  <si>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</si>
  <si>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</si>
  <si>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</si>
  <si>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</si>
  <si>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</si>
  <si>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</si>
  <si>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</si>
  <si>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</si>
  <si>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</si>
  <si>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</si>
  <si>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</si>
  <si>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</si>
  <si>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</si>
  <si>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</si>
  <si>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</si>
  <si>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</si>
  <si>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</si>
  <si>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</si>
  <si>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</si>
  <si>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</si>
  <si>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</si>
  <si>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</si>
  <si>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</si>
  <si>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</si>
  <si>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</si>
  <si>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0.96</t>
  </si>
  <si>
    <t>▲ 14.22</t>
  </si>
  <si>
    <t>▲ 3.15</t>
  </si>
  <si>
    <t>簡易水道事業会計</t>
  </si>
  <si>
    <t>下水道事業会計（特定環境公共下水+農業集落排水）</t>
  </si>
  <si>
    <t>一般会計</t>
  </si>
  <si>
    <t>町営バス特別会計</t>
  </si>
  <si>
    <t>つぐ診療所特別会計</t>
  </si>
  <si>
    <t>国民健康保険特別会計</t>
  </si>
  <si>
    <t>後期高齢者医療保険特別会計</t>
  </si>
  <si>
    <t>その他会計（赤字）</t>
  </si>
  <si>
    <t>その他会計（黒字）</t>
  </si>
  <si>
    <t>R01</t>
    <phoneticPr fontId="5"/>
  </si>
  <si>
    <t>R02</t>
    <phoneticPr fontId="5"/>
  </si>
  <si>
    <t>R03</t>
    <phoneticPr fontId="5"/>
  </si>
  <si>
    <t>R04</t>
    <phoneticPr fontId="5"/>
  </si>
  <si>
    <t>R05</t>
    <phoneticPr fontId="5"/>
  </si>
  <si>
    <t>-</t>
    <phoneticPr fontId="2"/>
  </si>
  <si>
    <t>-</t>
    <phoneticPr fontId="2"/>
  </si>
  <si>
    <t>愛知県市町村職員退職手当組合</t>
    <rPh sb="0" eb="8">
      <t>アイチケンシチョウソンショクイン</t>
    </rPh>
    <rPh sb="8" eb="10">
      <t>タイショク</t>
    </rPh>
    <rPh sb="10" eb="12">
      <t>テアテ</t>
    </rPh>
    <rPh sb="12" eb="14">
      <t>クミアイ</t>
    </rPh>
    <phoneticPr fontId="2"/>
  </si>
  <si>
    <t>-</t>
    <phoneticPr fontId="2"/>
  </si>
  <si>
    <t>愛知県後期高齢者医療広域連合（一般会計）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2"/>
  </si>
  <si>
    <t>愛知県後期高齢者医療広域連合（後期高齢者医療特別会計）</t>
    <rPh sb="0" eb="3">
      <t>アイチケン</t>
    </rPh>
    <rPh sb="3" eb="5">
      <t>コウキ</t>
    </rPh>
    <rPh sb="5" eb="8">
      <t>コウレイシャ</t>
    </rPh>
    <rPh sb="8" eb="10">
      <t>イリョウ</t>
    </rPh>
    <rPh sb="10" eb="12">
      <t>コウイキ</t>
    </rPh>
    <rPh sb="12" eb="14">
      <t>レンゴウ</t>
    </rPh>
    <rPh sb="15" eb="20">
      <t>コウキコウレイシャ</t>
    </rPh>
    <rPh sb="20" eb="22">
      <t>イリョウ</t>
    </rPh>
    <rPh sb="22" eb="26">
      <t>トクベツカイケイ</t>
    </rPh>
    <phoneticPr fontId="2"/>
  </si>
  <si>
    <t>北設広域事務組合</t>
    <rPh sb="0" eb="8">
      <t>ホクセツコウイキジムクミアイ</t>
    </rPh>
    <phoneticPr fontId="2"/>
  </si>
  <si>
    <t>東三河広域連合（一般会計）</t>
    <rPh sb="0" eb="3">
      <t>ヒガシミカワ</t>
    </rPh>
    <rPh sb="3" eb="7">
      <t>コウイキレンゴウ</t>
    </rPh>
    <rPh sb="8" eb="12">
      <t>イッパンカイケイ</t>
    </rPh>
    <phoneticPr fontId="2"/>
  </si>
  <si>
    <t>東三河広域連合（介護保険特別会計）</t>
    <rPh sb="0" eb="3">
      <t>ヒガシミカワ</t>
    </rPh>
    <rPh sb="3" eb="7">
      <t>コウイキレンゴウ</t>
    </rPh>
    <rPh sb="8" eb="12">
      <t>カイゴホケン</t>
    </rPh>
    <rPh sb="12" eb="16">
      <t>トクベツカイケイ</t>
    </rPh>
    <phoneticPr fontId="2"/>
  </si>
  <si>
    <t>設楽町ふるさと創生基金</t>
    <rPh sb="0" eb="3">
      <t>シタラチョウ</t>
    </rPh>
    <rPh sb="7" eb="9">
      <t>ソウセイ</t>
    </rPh>
    <rPh sb="9" eb="11">
      <t>キキン</t>
    </rPh>
    <phoneticPr fontId="5"/>
  </si>
  <si>
    <t>設楽町公共施設総合管理基金</t>
    <rPh sb="0" eb="3">
      <t>シタラチョウ</t>
    </rPh>
    <rPh sb="3" eb="5">
      <t>コウキョウ</t>
    </rPh>
    <rPh sb="5" eb="7">
      <t>シセツ</t>
    </rPh>
    <rPh sb="7" eb="9">
      <t>ソウゴウ</t>
    </rPh>
    <rPh sb="9" eb="11">
      <t>カンリ</t>
    </rPh>
    <rPh sb="11" eb="13">
      <t>キキン</t>
    </rPh>
    <phoneticPr fontId="5"/>
  </si>
  <si>
    <t>設楽町教育振興基金</t>
    <rPh sb="0" eb="3">
      <t>シタラチョウ</t>
    </rPh>
    <rPh sb="3" eb="5">
      <t>キョウイク</t>
    </rPh>
    <rPh sb="5" eb="7">
      <t>シンコウ</t>
    </rPh>
    <rPh sb="7" eb="9">
      <t>キキン</t>
    </rPh>
    <phoneticPr fontId="5"/>
  </si>
  <si>
    <t>森づくり基金</t>
    <rPh sb="0" eb="1">
      <t>モリ</t>
    </rPh>
    <rPh sb="4" eb="6">
      <t>キキン</t>
    </rPh>
    <phoneticPr fontId="5"/>
  </si>
  <si>
    <t>農林業振興基金</t>
    <rPh sb="0" eb="3">
      <t>ノウリンギョウ</t>
    </rPh>
    <rPh sb="3" eb="7">
      <t>シンコウキキン</t>
    </rPh>
    <phoneticPr fontId="2"/>
  </si>
  <si>
    <t>－</t>
  </si>
  <si>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</si>
  <si>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</si>
  <si>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</si>
  <si>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</si>
  <si>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</si>
  <si>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</si>
  <si>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</si>
  <si>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</si>
  <si>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</si>
  <si>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</si>
  <si>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将来負担比率は、想定される将来負担額より充当可能財源等が上回るため計上されない。
　有形固定資産減価償却率は、今後上昇傾向に推移することも予測されるため、公共施設総合管理計画で設定した施設の延べ床面積の削減（10％）を見据えるとともに、令和2年度に策定した公共施設個別施設計画における、個々の施設の対応方針の具現化を図り、施設の適正な維持管理に努める。</t>
    <phoneticPr fontId="5"/>
  </si>
  <si>
    <t>　実質公債費比率は類似団体平均値を上回っており、単年度の数値は今後上昇傾向であり数値の状況が懸念されれている。令和2年度に完成した公共施設の地方債発行に対する償還の開始等に伴い、比率が増加に転じることが見込まれるが、今後、地方債発行を伴う建設事業や改良事業の実施には十分精査のうえ取組むこととし、歳出時期の平準化を図るなど、比率上昇の抑制に努め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</si>
</sst>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E7710646-D40E-4D4F-9D64-75A1B905176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190274</c:v>
                </c:pt>
                <c:pt idx="1">
                  <c:v>301035</c:v>
                </c:pt>
                <c:pt idx="2">
                  <c:v>330026</c:v>
                </c:pt>
                <c:pt idx="3">
                  <c:v>278179</c:v>
                </c:pt>
                <c:pt idx="4">
                  <c:v>283153</c:v>
                </c:pt>
              </c:numCache>
            </c:numRef>
          </c:val>
          <c:smooth val="0"/>
          <c:extLst>
            <c:ext xmlns:c16="http://schemas.microsoft.com/office/drawing/2014/chart" uri="{C3380CC4-5D6E-409C-BE32-E72D297353CC}">
              <c16:uniqueId val="{00000000-B44A-4382-8829-A7918DC7926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429828</c:v>
                </c:pt>
                <c:pt idx="1">
                  <c:v>455667</c:v>
                </c:pt>
                <c:pt idx="2">
                  <c:v>195058</c:v>
                </c:pt>
                <c:pt idx="3">
                  <c:v>209389</c:v>
                </c:pt>
                <c:pt idx="4">
                  <c:v>195574</c:v>
                </c:pt>
              </c:numCache>
            </c:numRef>
          </c:val>
          <c:smooth val="0"/>
          <c:extLst>
            <c:ext xmlns:c16="http://schemas.microsoft.com/office/drawing/2014/chart" uri="{C3380CC4-5D6E-409C-BE32-E72D297353CC}">
              <c16:uniqueId val="{00000001-B44A-4382-8829-A7918DC7926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1.61</c:v>
                </c:pt>
                <c:pt idx="1">
                  <c:v>2.08</c:v>
                </c:pt>
                <c:pt idx="2">
                  <c:v>3.49</c:v>
                </c:pt>
                <c:pt idx="3">
                  <c:v>1.93</c:v>
                </c:pt>
                <c:pt idx="4">
                  <c:v>3.21</c:v>
                </c:pt>
              </c:numCache>
            </c:numRef>
          </c:val>
          <c:extLst>
            <c:ext xmlns:c16="http://schemas.microsoft.com/office/drawing/2014/chart" uri="{C3380CC4-5D6E-409C-BE32-E72D297353CC}">
              <c16:uniqueId val="{00000000-F06C-4E57-82D4-FA0E0A3F36A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83.26</c:v>
                </c:pt>
                <c:pt idx="1">
                  <c:v>79.709999999999994</c:v>
                </c:pt>
                <c:pt idx="2">
                  <c:v>83.46</c:v>
                </c:pt>
                <c:pt idx="3">
                  <c:v>73.05</c:v>
                </c:pt>
                <c:pt idx="4">
                  <c:v>68.53</c:v>
                </c:pt>
              </c:numCache>
            </c:numRef>
          </c:val>
          <c:extLst>
            <c:ext xmlns:c16="http://schemas.microsoft.com/office/drawing/2014/chart" uri="{C3380CC4-5D6E-409C-BE32-E72D297353CC}">
              <c16:uniqueId val="{00000001-F06C-4E57-82D4-FA0E0A3F36A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-0.96</c:v>
                </c:pt>
                <c:pt idx="1">
                  <c:v>0.61</c:v>
                </c:pt>
                <c:pt idx="2">
                  <c:v>11.28</c:v>
                </c:pt>
                <c:pt idx="3">
                  <c:v>-14.22</c:v>
                </c:pt>
                <c:pt idx="4">
                  <c:v>-3.15</c:v>
                </c:pt>
              </c:numCache>
            </c:numRef>
          </c:val>
          <c:smooth val="0"/>
          <c:extLst>
            <c:ext xmlns:c16="http://schemas.microsoft.com/office/drawing/2014/chart" uri="{C3380CC4-5D6E-409C-BE32-E72D297353CC}">
              <c16:uniqueId val="{00000002-F06C-4E57-82D4-FA0E0A3F36A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22.84</c:v>
                </c:pt>
                <c:pt idx="8">
                  <c:v>0</c:v>
                </c:pt>
                <c:pt idx="9">
                  <c:v>0</c:v>
                </c:pt>
              </c:numCache>
            </c:numRef>
          </c:val>
          <c:extLst>
            <c:ext xmlns:c16="http://schemas.microsoft.com/office/drawing/2014/chart" uri="{C3380CC4-5D6E-409C-BE32-E72D297353CC}">
              <c16:uniqueId val="{00000000-E69D-4AB4-919D-1F401E727DB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69D-4AB4-919D-1F401E727DB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69D-4AB4-919D-1F401E727DB8}"/>
            </c:ext>
          </c:extLst>
        </c:ser>
        <c:ser>
          <c:idx val="3"/>
          <c:order val="3"/>
          <c:tx>
            <c:strRef>
              <c:f>データシート!$A$30</c:f>
              <c:strCache>
                <c:ptCount val="1"/>
                <c:pt idx="0">
                  <c:v>後期高齢者医療保険特別会計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E69D-4AB4-919D-1F401E727DB8}"/>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0.04</c:v>
                </c:pt>
                <c:pt idx="2">
                  <c:v>#N/A</c:v>
                </c:pt>
                <c:pt idx="3">
                  <c:v>0.2</c:v>
                </c:pt>
                <c:pt idx="4">
                  <c:v>#N/A</c:v>
                </c:pt>
                <c:pt idx="5">
                  <c:v>0</c:v>
                </c:pt>
                <c:pt idx="6">
                  <c:v>#N/A</c:v>
                </c:pt>
                <c:pt idx="7">
                  <c:v>0</c:v>
                </c:pt>
                <c:pt idx="8">
                  <c:v>#N/A</c:v>
                </c:pt>
                <c:pt idx="9">
                  <c:v>0</c:v>
                </c:pt>
              </c:numCache>
            </c:numRef>
          </c:val>
          <c:extLst>
            <c:ext xmlns:c16="http://schemas.microsoft.com/office/drawing/2014/chart" uri="{C3380CC4-5D6E-409C-BE32-E72D297353CC}">
              <c16:uniqueId val="{00000004-E69D-4AB4-919D-1F401E727DB8}"/>
            </c:ext>
          </c:extLst>
        </c:ser>
        <c:ser>
          <c:idx val="5"/>
          <c:order val="5"/>
          <c:tx>
            <c:strRef>
              <c:f>データシート!$A$32</c:f>
              <c:strCache>
                <c:ptCount val="1"/>
                <c:pt idx="0">
                  <c:v>つぐ診療所特別会計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E69D-4AB4-919D-1F401E727DB8}"/>
            </c:ext>
          </c:extLst>
        </c:ser>
        <c:ser>
          <c:idx val="6"/>
          <c:order val="6"/>
          <c:tx>
            <c:strRef>
              <c:f>データシート!$A$33</c:f>
              <c:strCache>
                <c:ptCount val="1"/>
                <c:pt idx="0">
                  <c:v>町営バス特別会計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6-E69D-4AB4-919D-1F401E727DB8}"/>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1.61</c:v>
                </c:pt>
                <c:pt idx="2">
                  <c:v>#N/A</c:v>
                </c:pt>
                <c:pt idx="3">
                  <c:v>2.09</c:v>
                </c:pt>
                <c:pt idx="4">
                  <c:v>#N/A</c:v>
                </c:pt>
                <c:pt idx="5">
                  <c:v>3.49</c:v>
                </c:pt>
                <c:pt idx="6">
                  <c:v>#N/A</c:v>
                </c:pt>
                <c:pt idx="7">
                  <c:v>1.93</c:v>
                </c:pt>
                <c:pt idx="8">
                  <c:v>#N/A</c:v>
                </c:pt>
                <c:pt idx="9">
                  <c:v>3.2</c:v>
                </c:pt>
              </c:numCache>
            </c:numRef>
          </c:val>
          <c:extLst>
            <c:ext xmlns:c16="http://schemas.microsoft.com/office/drawing/2014/chart" uri="{C3380CC4-5D6E-409C-BE32-E72D297353CC}">
              <c16:uniqueId val="{00000007-E69D-4AB4-919D-1F401E727DB8}"/>
            </c:ext>
          </c:extLst>
        </c:ser>
        <c:ser>
          <c:idx val="8"/>
          <c:order val="8"/>
          <c:tx>
            <c:strRef>
              <c:f>データシート!$A$35</c:f>
              <c:strCache>
                <c:ptCount val="1"/>
                <c:pt idx="0">
                  <c:v>下水道事業会計（特定環境公共下水+農業集落排水）</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8.11</c:v>
                </c:pt>
              </c:numCache>
            </c:numRef>
          </c:val>
          <c:extLst>
            <c:ext xmlns:c16="http://schemas.microsoft.com/office/drawing/2014/chart" uri="{C3380CC4-5D6E-409C-BE32-E72D297353CC}">
              <c16:uniqueId val="{00000008-E69D-4AB4-919D-1F401E727DB8}"/>
            </c:ext>
          </c:extLst>
        </c:ser>
        <c:ser>
          <c:idx val="9"/>
          <c:order val="9"/>
          <c:tx>
            <c:strRef>
              <c:f>データシート!$A$36</c:f>
              <c:strCache>
                <c:ptCount val="1"/>
                <c:pt idx="0">
                  <c:v>簡易水道事業会計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0</c:v>
                </c:pt>
                <c:pt idx="1">
                  <c:v>0</c:v>
                </c:pt>
                <c:pt idx="2">
                  <c:v>0</c:v>
                </c:pt>
                <c:pt idx="3">
                  <c:v>0</c:v>
                </c:pt>
                <c:pt idx="4">
                  <c:v>0</c:v>
                </c:pt>
                <c:pt idx="5">
                  <c:v>0</c:v>
                </c:pt>
                <c:pt idx="6">
                  <c:v>0</c:v>
                </c:pt>
                <c:pt idx="7">
                  <c:v>0</c:v>
                </c:pt>
                <c:pt idx="8">
                  <c:v>#N/A</c:v>
                </c:pt>
                <c:pt idx="9">
                  <c:v>12.57</c:v>
                </c:pt>
              </c:numCache>
            </c:numRef>
          </c:val>
          <c:extLst>
            <c:ext xmlns:c16="http://schemas.microsoft.com/office/drawing/2014/chart" uri="{C3380CC4-5D6E-409C-BE32-E72D297353CC}">
              <c16:uniqueId val="{00000009-E69D-4AB4-919D-1F401E727DB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470</c:v>
                </c:pt>
                <c:pt idx="5">
                  <c:v>455</c:v>
                </c:pt>
                <c:pt idx="8">
                  <c:v>449</c:v>
                </c:pt>
                <c:pt idx="11">
                  <c:v>434</c:v>
                </c:pt>
                <c:pt idx="14">
                  <c:v>452</c:v>
                </c:pt>
              </c:numCache>
            </c:numRef>
          </c:val>
          <c:extLst>
            <c:ext xmlns:c16="http://schemas.microsoft.com/office/drawing/2014/chart" uri="{C3380CC4-5D6E-409C-BE32-E72D297353CC}">
              <c16:uniqueId val="{00000000-2168-4E70-80FB-8C276CB7D9A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1</c:v>
                </c:pt>
                <c:pt idx="12">
                  <c:v>0</c:v>
                </c:pt>
              </c:numCache>
            </c:numRef>
          </c:val>
          <c:extLst>
            <c:ext xmlns:c16="http://schemas.microsoft.com/office/drawing/2014/chart" uri="{C3380CC4-5D6E-409C-BE32-E72D297353CC}">
              <c16:uniqueId val="{00000001-2168-4E70-80FB-8C276CB7D9A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168-4E70-80FB-8C276CB7D9A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168-4E70-80FB-8C276CB7D9A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90</c:v>
                </c:pt>
                <c:pt idx="3">
                  <c:v>91</c:v>
                </c:pt>
                <c:pt idx="6">
                  <c:v>97</c:v>
                </c:pt>
                <c:pt idx="9">
                  <c:v>116</c:v>
                </c:pt>
                <c:pt idx="12">
                  <c:v>111</c:v>
                </c:pt>
              </c:numCache>
            </c:numRef>
          </c:val>
          <c:extLst>
            <c:ext xmlns:c16="http://schemas.microsoft.com/office/drawing/2014/chart" uri="{C3380CC4-5D6E-409C-BE32-E72D297353CC}">
              <c16:uniqueId val="{00000004-2168-4E70-80FB-8C276CB7D9A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168-4E70-80FB-8C276CB7D9A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168-4E70-80FB-8C276CB7D9A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520</c:v>
                </c:pt>
                <c:pt idx="3">
                  <c:v>512</c:v>
                </c:pt>
                <c:pt idx="6">
                  <c:v>522</c:v>
                </c:pt>
                <c:pt idx="9">
                  <c:v>540</c:v>
                </c:pt>
                <c:pt idx="12">
                  <c:v>569</c:v>
                </c:pt>
              </c:numCache>
            </c:numRef>
          </c:val>
          <c:extLst>
            <c:ext xmlns:c16="http://schemas.microsoft.com/office/drawing/2014/chart" uri="{C3380CC4-5D6E-409C-BE32-E72D297353CC}">
              <c16:uniqueId val="{00000007-2168-4E70-80FB-8C276CB7D9A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140</c:v>
                </c:pt>
                <c:pt idx="2">
                  <c:v>#N/A</c:v>
                </c:pt>
                <c:pt idx="3">
                  <c:v>#N/A</c:v>
                </c:pt>
                <c:pt idx="4">
                  <c:v>148</c:v>
                </c:pt>
                <c:pt idx="5">
                  <c:v>#N/A</c:v>
                </c:pt>
                <c:pt idx="6">
                  <c:v>#N/A</c:v>
                </c:pt>
                <c:pt idx="7">
                  <c:v>170</c:v>
                </c:pt>
                <c:pt idx="8">
                  <c:v>#N/A</c:v>
                </c:pt>
                <c:pt idx="9">
                  <c:v>#N/A</c:v>
                </c:pt>
                <c:pt idx="10">
                  <c:v>223</c:v>
                </c:pt>
                <c:pt idx="11">
                  <c:v>#N/A</c:v>
                </c:pt>
                <c:pt idx="12">
                  <c:v>#N/A</c:v>
                </c:pt>
                <c:pt idx="13">
                  <c:v>228</c:v>
                </c:pt>
                <c:pt idx="14">
                  <c:v>#N/A</c:v>
                </c:pt>
              </c:numCache>
            </c:numRef>
          </c:val>
          <c:smooth val="0"/>
          <c:extLst>
            <c:ext xmlns:c16="http://schemas.microsoft.com/office/drawing/2014/chart" uri="{C3380CC4-5D6E-409C-BE32-E72D297353CC}">
              <c16:uniqueId val="{00000008-2168-4E70-80FB-8C276CB7D9A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4938</c:v>
                </c:pt>
                <c:pt idx="5">
                  <c:v>5448</c:v>
                </c:pt>
                <c:pt idx="8">
                  <c:v>5482</c:v>
                </c:pt>
                <c:pt idx="11">
                  <c:v>5414</c:v>
                </c:pt>
                <c:pt idx="14">
                  <c:v>5315</c:v>
                </c:pt>
              </c:numCache>
            </c:numRef>
          </c:val>
          <c:extLst>
            <c:ext xmlns:c16="http://schemas.microsoft.com/office/drawing/2014/chart" uri="{C3380CC4-5D6E-409C-BE32-E72D297353CC}">
              <c16:uniqueId val="{00000000-7C33-430A-A89E-57880521AD3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7C33-430A-A89E-57880521AD3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3872</c:v>
                </c:pt>
                <c:pt idx="5">
                  <c:v>3889</c:v>
                </c:pt>
                <c:pt idx="8">
                  <c:v>4258</c:v>
                </c:pt>
                <c:pt idx="11">
                  <c:v>3838</c:v>
                </c:pt>
                <c:pt idx="14">
                  <c:v>3766</c:v>
                </c:pt>
              </c:numCache>
            </c:numRef>
          </c:val>
          <c:extLst>
            <c:ext xmlns:c16="http://schemas.microsoft.com/office/drawing/2014/chart" uri="{C3380CC4-5D6E-409C-BE32-E72D297353CC}">
              <c16:uniqueId val="{00000002-7C33-430A-A89E-57880521AD3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C33-430A-A89E-57880521AD3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C33-430A-A89E-57880521AD3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C33-430A-A89E-57880521AD3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1533</c:v>
                </c:pt>
                <c:pt idx="3">
                  <c:v>1482</c:v>
                </c:pt>
                <c:pt idx="6">
                  <c:v>1431</c:v>
                </c:pt>
                <c:pt idx="9">
                  <c:v>1439</c:v>
                </c:pt>
                <c:pt idx="12">
                  <c:v>1399</c:v>
                </c:pt>
              </c:numCache>
            </c:numRef>
          </c:val>
          <c:extLst>
            <c:ext xmlns:c16="http://schemas.microsoft.com/office/drawing/2014/chart" uri="{C3380CC4-5D6E-409C-BE32-E72D297353CC}">
              <c16:uniqueId val="{00000006-7C33-430A-A89E-57880521AD3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7C33-430A-A89E-57880521AD3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936</c:v>
                </c:pt>
                <c:pt idx="3">
                  <c:v>951</c:v>
                </c:pt>
                <c:pt idx="6">
                  <c:v>939</c:v>
                </c:pt>
                <c:pt idx="9">
                  <c:v>991</c:v>
                </c:pt>
                <c:pt idx="12">
                  <c:v>1034</c:v>
                </c:pt>
              </c:numCache>
            </c:numRef>
          </c:val>
          <c:extLst>
            <c:ext xmlns:c16="http://schemas.microsoft.com/office/drawing/2014/chart" uri="{C3380CC4-5D6E-409C-BE32-E72D297353CC}">
              <c16:uniqueId val="{00000008-7C33-430A-A89E-57880521AD3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C33-430A-A89E-57880521AD3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5825</c:v>
                </c:pt>
                <c:pt idx="3">
                  <c:v>6600</c:v>
                </c:pt>
                <c:pt idx="6">
                  <c:v>6730</c:v>
                </c:pt>
                <c:pt idx="9">
                  <c:v>6654</c:v>
                </c:pt>
                <c:pt idx="12">
                  <c:v>6566</c:v>
                </c:pt>
              </c:numCache>
            </c:numRef>
          </c:val>
          <c:extLst>
            <c:ext xmlns:c16="http://schemas.microsoft.com/office/drawing/2014/chart" uri="{C3380CC4-5D6E-409C-BE32-E72D297353CC}">
              <c16:uniqueId val="{0000000A-7C33-430A-A89E-57880521AD3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C33-430A-A89E-57880521AD3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2880</c:v>
                </c:pt>
                <c:pt idx="1">
                  <c:v>2457</c:v>
                </c:pt>
                <c:pt idx="2">
                  <c:v>2308</c:v>
                </c:pt>
              </c:numCache>
            </c:numRef>
          </c:val>
          <c:extLst>
            <c:ext xmlns:c16="http://schemas.microsoft.com/office/drawing/2014/chart" uri="{C3380CC4-5D6E-409C-BE32-E72D297353CC}">
              <c16:uniqueId val="{00000000-18E0-45F6-90B3-DE6127B405D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552</c:v>
                </c:pt>
                <c:pt idx="1">
                  <c:v>553</c:v>
                </c:pt>
                <c:pt idx="2">
                  <c:v>567</c:v>
                </c:pt>
              </c:numCache>
            </c:numRef>
          </c:val>
          <c:extLst>
            <c:ext xmlns:c16="http://schemas.microsoft.com/office/drawing/2014/chart" uri="{C3380CC4-5D6E-409C-BE32-E72D297353CC}">
              <c16:uniqueId val="{00000001-18E0-45F6-90B3-DE6127B405D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774</c:v>
                </c:pt>
                <c:pt idx="1">
                  <c:v>776</c:v>
                </c:pt>
                <c:pt idx="2">
                  <c:v>756</c:v>
                </c:pt>
              </c:numCache>
            </c:numRef>
          </c:val>
          <c:extLst>
            <c:ext xmlns:c16="http://schemas.microsoft.com/office/drawing/2014/chart" uri="{C3380CC4-5D6E-409C-BE32-E72D297353CC}">
              <c16:uniqueId val="{00000002-18E0-45F6-90B3-DE6127B405D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{0EDA9F6D-AE64-46E4-B335-CABF8C9DE0CD}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6DDB-4ACD-A617-5CCC3575B80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{5537A2D3-61A6-47BF-8389-67D3A018F1A2}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DDB-4ACD-A617-5CCC3575B80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{64D2B6B7-0681-4824-92BC-693E97AB43EB}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DDB-4ACD-A617-5CCC3575B80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{80EE242D-3BC3-4788-9F1D-0DEE205580A5}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DDB-4ACD-A617-5CCC3575B80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{29F3FFB6-A2AE-417F-BBD8-E66F10BB8A36}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DDB-4ACD-A617-5CCC3575B80A}"/>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{1C2B9785-8EAF-4E21-A20F-F321E0DFD532}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6DDB-4ACD-A617-5CCC3575B80A}"/>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{C1B4C978-1C12-4B17-8F3B-94EF7BBD90A6}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6DDB-4ACD-A617-5CCC3575B80A}"/>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{A4C2BFAE-F3F8-4E99-BFC8-8E90D4E841C1}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6DDB-4ACD-A617-5CCC3575B80A}"/>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{EAA2D699-114A-435A-B882-97CDEF6BB8D9}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6DDB-4ACD-A617-5CCC3575B80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53.7</c:v>
                </c:pt>
                <c:pt idx="16">
                  <c:v>60.6</c:v>
                </c:pt>
                <c:pt idx="24">
                  <c:v>61.9</c:v>
                </c:pt>
                <c:pt idx="32">
                  <c:v>63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DDB-4ACD-A617-5CCC3575B80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{2F798401-506C-4CEE-B180-4E1E5E4573D7}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6DDB-4ACD-A617-5CCC3575B80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{D3FD674B-C857-4F2C-9DB0-18FB7B5ADA41}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DDB-4ACD-A617-5CCC3575B80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{24BA44A0-ECD3-400C-8FB4-1858524F9CD8}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DDB-4ACD-A617-5CCC3575B80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{D202C72C-1367-40CB-BC6B-0A383B312B1E}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DDB-4ACD-A617-5CCC3575B80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{B27315B0-95B6-45E2-8014-E7D096AC2B1C}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DDB-4ACD-A617-5CCC3575B80A}"/>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{6EDE724D-11B6-402B-A178-812FF8626D69}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6DDB-4ACD-A617-5CCC3575B80A}"/>
                </c:ext>
              </c:extLst>
            </c:dLbl>
            <c:dLbl>
              <c:idx val="16"/>
              <c:layout>
                <c:manualLayout>
                  <c:x val="-4.5538669966447953E-2"/>
                  <c:y val="-4.5114315056352043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{0C19A0DC-CDD9-48C9-B2C5-BE9247A4EC8F}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6DDB-4ACD-A617-5CCC3575B80A}"/>
                </c:ext>
              </c:extLst>
            </c:dLbl>
            <c:dLbl>
              <c:idx val="24"/>
              <c:layout>
                <c:manualLayout>
                  <c:x val="-1.8492831334020431E-2"/>
                  <c:y val="-8.4363769155378313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{F18DF114-B614-43DF-AA91-BE168C3E0D1A}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6DDB-4ACD-A617-5CCC3575B80A}"/>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{84D2FFDF-0812-4766-8924-28CC6E1BD780}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6DDB-4ACD-A617-5CCC3575B80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61</c:v>
                </c:pt>
                <c:pt idx="16">
                  <c:v>62.9</c:v>
                </c:pt>
                <c:pt idx="24">
                  <c:v>62.9</c:v>
                </c:pt>
                <c:pt idx="32">
                  <c:v>64.3</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6DDB-4ACD-A617-5CCC3575B80A}"/>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{64E2732A-1E89-4288-852A-FBEE5C47D005}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60EF-4223-B2DB-3131080A1E2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{AA97BD32-4434-4235-8AED-48CED1DA82FD}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0EF-4223-B2DB-3131080A1E2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{01D8BFE1-6457-4C6B-92CB-75EF81D45E6B}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0EF-4223-B2DB-3131080A1E2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{878D659B-8F9B-4E09-83C0-DD1816F8B875}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0EF-4223-B2DB-3131080A1E2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{AE382066-504A-4649-BC78-5A7528E7695A}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0EF-4223-B2DB-3131080A1E2A}"/>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{F69ACDF0-DAC5-452B-B4A7-B11755E666D7}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60EF-4223-B2DB-3131080A1E2A}"/>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{C268D5DF-4DD1-4ED7-B9D4-4D1586831F6D}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60EF-4223-B2DB-3131080A1E2A}"/>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{4BD4B641-CB22-4E9C-9CC2-23D59C6F5DE5}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60EF-4223-B2DB-3131080A1E2A}"/>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{276233E3-8278-4909-A075-724A5B6CD3D2}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60EF-4223-B2DB-3131080A1E2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6.7</c:v>
                </c:pt>
                <c:pt idx="8">
                  <c:v>5.8</c:v>
                </c:pt>
                <c:pt idx="16">
                  <c:v>5.4</c:v>
                </c:pt>
                <c:pt idx="24">
                  <c:v>6.1</c:v>
                </c:pt>
                <c:pt idx="32">
                  <c:v>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60EF-4223-B2DB-3131080A1E2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{92F7244D-2B17-40D1-87B4-674DF89A51A1}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60EF-4223-B2DB-3131080A1E2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{DFE0E379-2070-4D96-9E7C-F518D3C9D5E2}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0EF-4223-B2DB-3131080A1E2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{8D57F44F-6CBE-4868-9A80-E822AFB6C54A}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0EF-4223-B2DB-3131080A1E2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{A6B3856D-5261-41DC-9A1D-18EB1F973800}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0EF-4223-B2DB-3131080A1E2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{903E8891-AF9C-454A-9C20-8D531C712BBA}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0EF-4223-B2DB-3131080A1E2A}"/>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{3794AC3A-6C7B-418E-BABB-1DEBBF5F5F9B}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60EF-4223-B2DB-3131080A1E2A}"/>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{04568F23-217A-4408-92AB-F90FD56C4D3D}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60EF-4223-B2DB-3131080A1E2A}"/>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{D9D59050-E0F1-4485-901F-C673EF6F78B2}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60EF-4223-B2DB-3131080A1E2A}"/>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{4DF95675-7757-497C-8261-C4DAFD8B6FF0}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60EF-4223-B2DB-3131080A1E2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7.4</c:v>
                </c:pt>
                <c:pt idx="16">
                  <c:v>6.1</c:v>
                </c:pt>
                <c:pt idx="24">
                  <c:v>6.4</c:v>
                </c:pt>
                <c:pt idx="32">
                  <c:v>6.7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60EF-4223-B2DB-3131080A1E2A}"/>
            </c:ext>
          </c:extLst>
        </c:ser>
        <c:dLbls>
          <c:showLegendKey val="0"/>
          <c:showVal val="1"/>
          <c:showCatName val="0"/>
          <c:showSerName val="0"/>
          <c:showPercent val="0"/>
          <c:showBubbleSize val="0"/>
        </c:dLbls>
        <c:axId val="84219776"/>
        <c:axId val="84234240"/>
      </c:scatterChart>
      <c:valAx>
        <c:axId val="84219776"/>
        <c:scaling>
          <c:orientation val="maxMin"/>
          <c:max val="9"/>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愛知県設楽町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実質</a:t>
          </a:r>
          <a:r>
            <a:rPr kumimoji="1" lang="ja-JP" altLang="ja-JP" sz="1100" b="0" i="0" baseline="0">
              <a:solidFill>
                <a:schemeClr val="dk1"/>
              </a:solidFill>
              <a:effectLst/>
              <a:latin typeface="+mn-lt"/>
              <a:ea typeface="+mn-ea"/>
              <a:cs typeface="+mn-cs"/>
            </a:rPr>
            <a:t>公債費比率の分子は、</a:t>
          </a:r>
          <a:r>
            <a:rPr kumimoji="1" lang="en-US" altLang="ja-JP" sz="1100" b="0" i="0" baseline="0">
              <a:solidFill>
                <a:schemeClr val="dk1"/>
              </a:solidFill>
              <a:effectLst/>
              <a:latin typeface="+mn-lt"/>
              <a:ea typeface="+mn-ea"/>
              <a:cs typeface="+mn-cs"/>
            </a:rPr>
            <a:t>H27</a:t>
          </a:r>
          <a:r>
            <a:rPr kumimoji="1" lang="ja-JP" altLang="ja-JP" sz="1100" b="0" i="0" baseline="0">
              <a:solidFill>
                <a:schemeClr val="dk1"/>
              </a:solidFill>
              <a:effectLst/>
              <a:latin typeface="+mn-lt"/>
              <a:ea typeface="+mn-ea"/>
              <a:cs typeface="+mn-cs"/>
            </a:rPr>
            <a:t>から</a:t>
          </a:r>
          <a:r>
            <a:rPr kumimoji="1" lang="en-US" altLang="ja-JP" sz="1100" b="0" i="0" baseline="0">
              <a:solidFill>
                <a:schemeClr val="dk1"/>
              </a:solidFill>
              <a:effectLst/>
              <a:latin typeface="+mn-lt"/>
              <a:ea typeface="+mn-ea"/>
              <a:cs typeface="+mn-cs"/>
            </a:rPr>
            <a:t>R2</a:t>
          </a:r>
          <a:r>
            <a:rPr kumimoji="1" lang="ja-JP" altLang="ja-JP" sz="1100" b="0" i="0" baseline="0">
              <a:solidFill>
                <a:schemeClr val="dk1"/>
              </a:solidFill>
              <a:effectLst/>
              <a:latin typeface="+mn-lt"/>
              <a:ea typeface="+mn-ea"/>
              <a:cs typeface="+mn-cs"/>
            </a:rPr>
            <a:t>にかけて</a:t>
          </a:r>
          <a:r>
            <a:rPr kumimoji="1" lang="en-US" altLang="ja-JP" sz="1100" b="0" i="0" baseline="0">
              <a:solidFill>
                <a:schemeClr val="dk1"/>
              </a:solidFill>
              <a:effectLst/>
              <a:latin typeface="+mn-lt"/>
              <a:ea typeface="+mn-ea"/>
              <a:cs typeface="+mn-cs"/>
            </a:rPr>
            <a:t>49</a:t>
          </a:r>
          <a:r>
            <a:rPr kumimoji="1" lang="ja-JP" altLang="ja-JP" sz="1100" b="0" i="0" baseline="0">
              <a:solidFill>
                <a:schemeClr val="dk1"/>
              </a:solidFill>
              <a:effectLst/>
              <a:latin typeface="+mn-lt"/>
              <a:ea typeface="+mn-ea"/>
              <a:cs typeface="+mn-cs"/>
            </a:rPr>
            <a:t>百万円減少しているが、</a:t>
          </a:r>
          <a:r>
            <a:rPr kumimoji="1" lang="en-US" altLang="ja-JP" sz="1100" b="0" i="0" baseline="0">
              <a:solidFill>
                <a:schemeClr val="dk1"/>
              </a:solidFill>
              <a:effectLst/>
              <a:latin typeface="+mn-lt"/>
              <a:ea typeface="+mn-ea"/>
              <a:cs typeface="+mn-cs"/>
            </a:rPr>
            <a:t>R2</a:t>
          </a:r>
          <a:r>
            <a:rPr kumimoji="1" lang="ja-JP" altLang="ja-JP" sz="1100" b="0" i="0" baseline="0">
              <a:solidFill>
                <a:schemeClr val="dk1"/>
              </a:solidFill>
              <a:effectLst/>
              <a:latin typeface="+mn-lt"/>
              <a:ea typeface="+mn-ea"/>
              <a:cs typeface="+mn-cs"/>
            </a:rPr>
            <a:t>から</a:t>
          </a:r>
          <a:r>
            <a:rPr kumimoji="1" lang="en-US" altLang="ja-JP" sz="1100" b="0" i="0" baseline="0">
              <a:solidFill>
                <a:schemeClr val="dk1"/>
              </a:solidFill>
              <a:effectLst/>
              <a:latin typeface="+mn-lt"/>
              <a:ea typeface="+mn-ea"/>
              <a:cs typeface="+mn-cs"/>
            </a:rPr>
            <a:t>R3</a:t>
          </a:r>
          <a:r>
            <a:rPr kumimoji="1" lang="ja-JP" altLang="ja-JP" sz="1100" b="0" i="0" baseline="0">
              <a:solidFill>
                <a:schemeClr val="dk1"/>
              </a:solidFill>
              <a:effectLst/>
              <a:latin typeface="+mn-lt"/>
              <a:ea typeface="+mn-ea"/>
              <a:cs typeface="+mn-cs"/>
            </a:rPr>
            <a:t>にかけて</a:t>
          </a:r>
          <a:r>
            <a:rPr kumimoji="1" lang="en-US" altLang="ja-JP" sz="1100" b="0" i="0" baseline="0">
              <a:solidFill>
                <a:schemeClr val="dk1"/>
              </a:solidFill>
              <a:effectLst/>
              <a:latin typeface="+mn-lt"/>
              <a:ea typeface="+mn-ea"/>
              <a:cs typeface="+mn-cs"/>
            </a:rPr>
            <a:t>22</a:t>
          </a:r>
          <a:r>
            <a:rPr kumimoji="1" lang="ja-JP" altLang="ja-JP" sz="1100" b="0" i="0" baseline="0">
              <a:solidFill>
                <a:schemeClr val="dk1"/>
              </a:solidFill>
              <a:effectLst/>
              <a:latin typeface="+mn-lt"/>
              <a:ea typeface="+mn-ea"/>
              <a:cs typeface="+mn-cs"/>
            </a:rPr>
            <a:t>百万円</a:t>
          </a:r>
          <a:r>
            <a:rPr kumimoji="1" lang="ja-JP" altLang="en-US" sz="1100" b="0" i="0" baseline="0">
              <a:solidFill>
                <a:schemeClr val="dk1"/>
              </a:solidFill>
              <a:effectLst/>
              <a:latin typeface="+mn-lt"/>
              <a:ea typeface="+mn-ea"/>
              <a:cs typeface="+mn-cs"/>
            </a:rPr>
            <a:t>増加し</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R3</a:t>
          </a:r>
          <a:r>
            <a:rPr kumimoji="1" lang="ja-JP" altLang="ja-JP" sz="1100" b="0" i="0" baseline="0">
              <a:solidFill>
                <a:schemeClr val="dk1"/>
              </a:solidFill>
              <a:effectLst/>
              <a:latin typeface="+mn-lt"/>
              <a:ea typeface="+mn-ea"/>
              <a:cs typeface="+mn-cs"/>
            </a:rPr>
            <a:t>から</a:t>
          </a:r>
          <a:r>
            <a:rPr kumimoji="1" lang="en-US" altLang="ja-JP" sz="1100" b="0" i="0" baseline="0">
              <a:solidFill>
                <a:schemeClr val="dk1"/>
              </a:solidFill>
              <a:effectLst/>
              <a:latin typeface="+mn-lt"/>
              <a:ea typeface="+mn-ea"/>
              <a:cs typeface="+mn-cs"/>
            </a:rPr>
            <a:t>R4</a:t>
          </a:r>
          <a:r>
            <a:rPr kumimoji="1" lang="ja-JP" altLang="ja-JP" sz="1100" b="0" i="0" baseline="0">
              <a:solidFill>
                <a:schemeClr val="dk1"/>
              </a:solidFill>
              <a:effectLst/>
              <a:latin typeface="+mn-lt"/>
              <a:ea typeface="+mn-ea"/>
              <a:cs typeface="+mn-cs"/>
            </a:rPr>
            <a:t>にかけて</a:t>
          </a:r>
          <a:r>
            <a:rPr kumimoji="1" lang="ja-JP" altLang="en-US" sz="1100" b="0" i="0" baseline="0">
              <a:solidFill>
                <a:schemeClr val="dk1"/>
              </a:solidFill>
              <a:effectLst/>
              <a:latin typeface="+mn-lt"/>
              <a:ea typeface="+mn-ea"/>
              <a:cs typeface="+mn-cs"/>
            </a:rPr>
            <a:t>も</a:t>
          </a:r>
          <a:r>
            <a:rPr kumimoji="1" lang="en-US" altLang="ja-JP" sz="1100" b="0" i="0" baseline="0">
              <a:solidFill>
                <a:schemeClr val="dk1"/>
              </a:solidFill>
              <a:effectLst/>
              <a:latin typeface="+mn-lt"/>
              <a:ea typeface="+mn-ea"/>
              <a:cs typeface="+mn-cs"/>
            </a:rPr>
            <a:t>53</a:t>
          </a:r>
          <a:r>
            <a:rPr kumimoji="1" lang="ja-JP" altLang="ja-JP" sz="1100" b="0" i="0" baseline="0">
              <a:solidFill>
                <a:schemeClr val="dk1"/>
              </a:solidFill>
              <a:effectLst/>
              <a:latin typeface="+mn-lt"/>
              <a:ea typeface="+mn-ea"/>
              <a:cs typeface="+mn-cs"/>
            </a:rPr>
            <a:t>百万円</a:t>
          </a:r>
          <a:r>
            <a:rPr kumimoji="1" lang="ja-JP" altLang="en-US" sz="1100" b="0" i="0" baseline="0">
              <a:solidFill>
                <a:schemeClr val="dk1"/>
              </a:solidFill>
              <a:effectLst/>
              <a:latin typeface="+mn-lt"/>
              <a:ea typeface="+mn-ea"/>
              <a:cs typeface="+mn-cs"/>
            </a:rPr>
            <a:t>増加、</a:t>
          </a:r>
          <a:r>
            <a:rPr kumimoji="1" lang="en-US" altLang="ja-JP" sz="1100" b="0" i="0" baseline="0">
              <a:solidFill>
                <a:schemeClr val="dk1"/>
              </a:solidFill>
              <a:effectLst/>
              <a:latin typeface="+mn-lt"/>
              <a:ea typeface="+mn-ea"/>
              <a:cs typeface="+mn-cs"/>
            </a:rPr>
            <a:t>R4</a:t>
          </a:r>
          <a:r>
            <a:rPr kumimoji="1" lang="ja-JP" altLang="en-US" sz="1100" b="0" i="0" baseline="0">
              <a:solidFill>
                <a:schemeClr val="dk1"/>
              </a:solidFill>
              <a:effectLst/>
              <a:latin typeface="+mn-lt"/>
              <a:ea typeface="+mn-ea"/>
              <a:cs typeface="+mn-cs"/>
            </a:rPr>
            <a:t>から</a:t>
          </a:r>
          <a:r>
            <a:rPr kumimoji="1" lang="en-US" altLang="ja-JP" sz="1100" b="0" i="0" baseline="0">
              <a:solidFill>
                <a:schemeClr val="dk1"/>
              </a:solidFill>
              <a:effectLst/>
              <a:latin typeface="+mn-lt"/>
              <a:ea typeface="+mn-ea"/>
              <a:cs typeface="+mn-cs"/>
            </a:rPr>
            <a:t>R5</a:t>
          </a:r>
          <a:r>
            <a:rPr kumimoji="1" lang="ja-JP" altLang="en-US" sz="1100" b="0" i="0" baseline="0">
              <a:solidFill>
                <a:schemeClr val="dk1"/>
              </a:solidFill>
              <a:effectLst/>
              <a:latin typeface="+mn-lt"/>
              <a:ea typeface="+mn-ea"/>
              <a:cs typeface="+mn-cs"/>
            </a:rPr>
            <a:t>にかけて更に</a:t>
          </a:r>
          <a:r>
            <a:rPr kumimoji="1" lang="en-US" altLang="ja-JP" sz="1100" b="0" i="0" baseline="0">
              <a:solidFill>
                <a:schemeClr val="dk1"/>
              </a:solidFill>
              <a:effectLst/>
              <a:latin typeface="+mn-lt"/>
              <a:ea typeface="+mn-ea"/>
              <a:cs typeface="+mn-cs"/>
            </a:rPr>
            <a:t>5</a:t>
          </a:r>
          <a:r>
            <a:rPr kumimoji="1" lang="ja-JP" altLang="en-US" sz="1100" b="0" i="0" baseline="0">
              <a:solidFill>
                <a:schemeClr val="dk1"/>
              </a:solidFill>
              <a:effectLst/>
              <a:latin typeface="+mn-lt"/>
              <a:ea typeface="+mn-ea"/>
              <a:cs typeface="+mn-cs"/>
            </a:rPr>
            <a:t>百万円増</a:t>
          </a:r>
          <a:r>
            <a:rPr kumimoji="1" lang="ja-JP" altLang="ja-JP" sz="1100" b="0" i="0" baseline="0">
              <a:solidFill>
                <a:schemeClr val="dk1"/>
              </a:solidFill>
              <a:effectLst/>
              <a:latin typeface="+mn-lt"/>
              <a:ea typeface="+mn-ea"/>
              <a:cs typeface="+mn-cs"/>
            </a:rPr>
            <a:t>額した。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町債発行については普通交付税基準財政需要額算入率の高い過疎債・緊防債等を</a:t>
          </a:r>
          <a:r>
            <a:rPr kumimoji="1" lang="ja-JP" altLang="en-US" sz="1100" b="0" i="0" baseline="0">
              <a:solidFill>
                <a:schemeClr val="dk1"/>
              </a:solidFill>
              <a:effectLst/>
              <a:latin typeface="+mn-lt"/>
              <a:ea typeface="+mn-ea"/>
              <a:cs typeface="+mn-cs"/>
            </a:rPr>
            <a:t>中心に</a:t>
          </a:r>
          <a:r>
            <a:rPr kumimoji="1" lang="ja-JP" altLang="ja-JP" sz="1100" b="0" i="0" baseline="0">
              <a:solidFill>
                <a:schemeClr val="dk1"/>
              </a:solidFill>
              <a:effectLst/>
              <a:latin typeface="+mn-lt"/>
              <a:ea typeface="+mn-ea"/>
              <a:cs typeface="+mn-cs"/>
            </a:rPr>
            <a:t>借入</a:t>
          </a:r>
          <a:r>
            <a:rPr kumimoji="1" lang="ja-JP" altLang="en-US" sz="1100" b="0" i="0" baseline="0">
              <a:solidFill>
                <a:schemeClr val="dk1"/>
              </a:solidFill>
              <a:effectLst/>
              <a:latin typeface="+mn-lt"/>
              <a:ea typeface="+mn-ea"/>
              <a:cs typeface="+mn-cs"/>
            </a:rPr>
            <a:t>たものの、高止まりの状況が数年継続するものと想定しているため、借入額と償還額及び残高を適正に管理し、実質公債費比率の急激な上昇に対応していく。</a:t>
          </a:r>
          <a:endParaRPr kumimoji="1" lang="en-US" altLang="ja-JP" sz="1100" b="0" i="0" baseline="0">
            <a:solidFill>
              <a:schemeClr val="dk1"/>
            </a:solidFill>
            <a:effectLst/>
            <a:latin typeface="+mn-lt"/>
            <a:ea typeface="+mn-ea"/>
            <a:cs typeface="+mn-cs"/>
          </a:endParaRPr>
        </a:p>
        <a:p>
          <a:pPr eaLnBrk="1" fontAlgn="auto" latinLnBrk="0" hangingPunct="1"/>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満期一括償還地方債の償還財源としては積立をしていない。</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愛知県設楽町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000" b="0" i="0" baseline="0">
              <a:solidFill>
                <a:schemeClr val="dk1"/>
              </a:solidFill>
              <a:effectLst/>
              <a:latin typeface="+mn-lt"/>
              <a:ea typeface="+mn-ea"/>
              <a:cs typeface="+mn-cs"/>
            </a:rPr>
            <a:t>将来負担比率の分子は、</a:t>
          </a:r>
          <a:r>
            <a:rPr kumimoji="1" lang="en-US" altLang="ja-JP" sz="1000" b="0" i="0" baseline="0">
              <a:solidFill>
                <a:schemeClr val="dk1"/>
              </a:solidFill>
              <a:effectLst/>
              <a:latin typeface="+mn-lt"/>
              <a:ea typeface="+mn-ea"/>
              <a:cs typeface="+mn-cs"/>
            </a:rPr>
            <a:t>R4</a:t>
          </a:r>
          <a:r>
            <a:rPr kumimoji="1" lang="ja-JP" altLang="ja-JP" sz="1000" b="0" i="0" baseline="0">
              <a:solidFill>
                <a:schemeClr val="dk1"/>
              </a:solidFill>
              <a:effectLst/>
              <a:latin typeface="+mn-lt"/>
              <a:ea typeface="+mn-ea"/>
              <a:cs typeface="+mn-cs"/>
            </a:rPr>
            <a:t>から</a:t>
          </a:r>
          <a:r>
            <a:rPr kumimoji="1" lang="en-US" altLang="ja-JP" sz="1000" b="0" i="0" baseline="0">
              <a:solidFill>
                <a:schemeClr val="dk1"/>
              </a:solidFill>
              <a:effectLst/>
              <a:latin typeface="+mn-lt"/>
              <a:ea typeface="+mn-ea"/>
              <a:cs typeface="+mn-cs"/>
            </a:rPr>
            <a:t>R5</a:t>
          </a:r>
          <a:r>
            <a:rPr kumimoji="1" lang="ja-JP" altLang="ja-JP" sz="1000" b="0" i="0" baseline="0">
              <a:solidFill>
                <a:schemeClr val="dk1"/>
              </a:solidFill>
              <a:effectLst/>
              <a:latin typeface="+mn-lt"/>
              <a:ea typeface="+mn-ea"/>
              <a:cs typeface="+mn-cs"/>
            </a:rPr>
            <a:t>にかけて</a:t>
          </a:r>
          <a:r>
            <a:rPr kumimoji="1" lang="en-US" altLang="ja-JP" sz="1000" b="0" i="0" baseline="0">
              <a:solidFill>
                <a:schemeClr val="dk1"/>
              </a:solidFill>
              <a:effectLst/>
              <a:latin typeface="+mn-lt"/>
              <a:ea typeface="+mn-ea"/>
              <a:cs typeface="+mn-cs"/>
            </a:rPr>
            <a:t>86</a:t>
          </a:r>
          <a:r>
            <a:rPr kumimoji="1" lang="ja-JP" altLang="ja-JP" sz="1000" b="0" i="0" baseline="0">
              <a:solidFill>
                <a:schemeClr val="dk1"/>
              </a:solidFill>
              <a:effectLst/>
              <a:latin typeface="+mn-lt"/>
              <a:ea typeface="+mn-ea"/>
              <a:cs typeface="+mn-cs"/>
            </a:rPr>
            <a:t>百万円増加している。</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　Ｈ</a:t>
          </a:r>
          <a:r>
            <a:rPr kumimoji="1" lang="en-US" altLang="ja-JP" sz="1000" b="0" i="0" baseline="0">
              <a:solidFill>
                <a:schemeClr val="dk1"/>
              </a:solidFill>
              <a:effectLst/>
              <a:latin typeface="+mn-lt"/>
              <a:ea typeface="+mn-ea"/>
              <a:cs typeface="+mn-cs"/>
            </a:rPr>
            <a:t>30</a:t>
          </a:r>
          <a:r>
            <a:rPr kumimoji="1" lang="ja-JP" altLang="ja-JP" sz="1000" b="0" i="0" baseline="0">
              <a:solidFill>
                <a:schemeClr val="dk1"/>
              </a:solidFill>
              <a:effectLst/>
              <a:latin typeface="+mn-lt"/>
              <a:ea typeface="+mn-ea"/>
              <a:cs typeface="+mn-cs"/>
            </a:rPr>
            <a:t>までは、新規借入が減少し、一般会計等に係る地方債現在高及び公営企業債等繰入見込額が減少したことにより、将来負担比率の分子が減少したと考えられる。</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　Ｈ</a:t>
          </a:r>
          <a:r>
            <a:rPr kumimoji="1" lang="en-US" altLang="ja-JP" sz="1000" b="0" i="0" baseline="0">
              <a:solidFill>
                <a:schemeClr val="dk1"/>
              </a:solidFill>
              <a:effectLst/>
              <a:latin typeface="+mn-lt"/>
              <a:ea typeface="+mn-ea"/>
              <a:cs typeface="+mn-cs"/>
            </a:rPr>
            <a:t>30</a:t>
          </a:r>
          <a:r>
            <a:rPr kumimoji="1" lang="ja-JP" altLang="ja-JP" sz="1000" b="0" i="0" baseline="0">
              <a:solidFill>
                <a:schemeClr val="dk1"/>
              </a:solidFill>
              <a:effectLst/>
              <a:latin typeface="+mn-lt"/>
              <a:ea typeface="+mn-ea"/>
              <a:cs typeface="+mn-cs"/>
            </a:rPr>
            <a:t>からＲ</a:t>
          </a:r>
          <a:r>
            <a:rPr kumimoji="1" lang="en-US" altLang="ja-JP" sz="1000" b="0" i="0" baseline="0">
              <a:solidFill>
                <a:schemeClr val="dk1"/>
              </a:solidFill>
              <a:effectLst/>
              <a:latin typeface="+mn-lt"/>
              <a:ea typeface="+mn-ea"/>
              <a:cs typeface="+mn-cs"/>
            </a:rPr>
            <a:t>2</a:t>
          </a:r>
          <a:r>
            <a:rPr kumimoji="1" lang="ja-JP" altLang="ja-JP" sz="1000" b="0" i="0" baseline="0">
              <a:solidFill>
                <a:schemeClr val="dk1"/>
              </a:solidFill>
              <a:effectLst/>
              <a:latin typeface="+mn-lt"/>
              <a:ea typeface="+mn-ea"/>
              <a:cs typeface="+mn-cs"/>
            </a:rPr>
            <a:t>にかけては、近年の設楽ダム建設事業に係る地域整備事業の事業費が増加したことにより町債発行額が増加し、一般会計等に係る地方債現在高が増加したことにより、将来負担比率の分子が増加したと考えられる。</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　Ｒ</a:t>
          </a:r>
          <a:r>
            <a:rPr kumimoji="1" lang="en-US" altLang="ja-JP" sz="1000" b="0" i="0" baseline="0">
              <a:solidFill>
                <a:schemeClr val="dk1"/>
              </a:solidFill>
              <a:effectLst/>
              <a:latin typeface="+mn-lt"/>
              <a:ea typeface="+mn-ea"/>
              <a:cs typeface="+mn-cs"/>
            </a:rPr>
            <a:t>3</a:t>
          </a:r>
          <a:r>
            <a:rPr kumimoji="1" lang="ja-JP" altLang="ja-JP" sz="1000" b="0" i="0" baseline="0">
              <a:solidFill>
                <a:schemeClr val="dk1"/>
              </a:solidFill>
              <a:effectLst/>
              <a:latin typeface="+mn-lt"/>
              <a:ea typeface="+mn-ea"/>
              <a:cs typeface="+mn-cs"/>
            </a:rPr>
            <a:t>については、歳出額の減額により充当可能基金が増額したため、将来負担比率の分子が減少に転じた。</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　</a:t>
          </a:r>
          <a:r>
            <a:rPr kumimoji="1" lang="ja-JP" altLang="en-US" sz="1000" b="0" i="0" baseline="0">
              <a:solidFill>
                <a:schemeClr val="dk1"/>
              </a:solidFill>
              <a:effectLst/>
              <a:latin typeface="+mn-lt"/>
              <a:ea typeface="+mn-ea"/>
              <a:cs typeface="+mn-cs"/>
            </a:rPr>
            <a:t>Ｒ</a:t>
          </a:r>
          <a:r>
            <a:rPr kumimoji="1" lang="en-US" altLang="ja-JP" sz="1000" b="0" i="0" baseline="0">
              <a:solidFill>
                <a:schemeClr val="dk1"/>
              </a:solidFill>
              <a:effectLst/>
              <a:latin typeface="+mn-lt"/>
              <a:ea typeface="+mn-ea"/>
              <a:cs typeface="+mn-cs"/>
            </a:rPr>
            <a:t>4</a:t>
          </a:r>
          <a:r>
            <a:rPr kumimoji="1" lang="ja-JP" altLang="ja-JP" sz="1000" b="0" i="0" baseline="0">
              <a:solidFill>
                <a:schemeClr val="dk1"/>
              </a:solidFill>
              <a:effectLst/>
              <a:latin typeface="+mn-lt"/>
              <a:ea typeface="+mn-ea"/>
              <a:cs typeface="+mn-cs"/>
            </a:rPr>
            <a:t>は公営企業会計準備のために財政調整基金を大きく取り崩したこともあり、増加となっている。</a:t>
          </a:r>
          <a:endParaRPr kumimoji="1" lang="en-US" altLang="ja-JP" sz="10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000">
              <a:effectLst/>
            </a:rPr>
            <a:t>　</a:t>
          </a:r>
          <a:r>
            <a:rPr kumimoji="1" lang="ja-JP" altLang="en-US" sz="1000" b="0" i="0" baseline="0">
              <a:solidFill>
                <a:schemeClr val="dk1"/>
              </a:solidFill>
              <a:effectLst/>
              <a:latin typeface="+mn-lt"/>
              <a:ea typeface="+mn-ea"/>
              <a:cs typeface="+mn-cs"/>
            </a:rPr>
            <a:t>Ｒ</a:t>
          </a:r>
          <a:r>
            <a:rPr kumimoji="1" lang="en-US" altLang="ja-JP" sz="1000" b="0" i="0" baseline="0">
              <a:solidFill>
                <a:schemeClr val="dk1"/>
              </a:solidFill>
              <a:effectLst/>
              <a:latin typeface="+mn-lt"/>
              <a:ea typeface="+mn-ea"/>
              <a:cs typeface="+mn-cs"/>
            </a:rPr>
            <a:t>5</a:t>
          </a:r>
          <a:r>
            <a:rPr kumimoji="1" lang="ja-JP" altLang="en-US" sz="1000" b="0" i="0" baseline="0">
              <a:solidFill>
                <a:schemeClr val="dk1"/>
              </a:solidFill>
              <a:effectLst/>
              <a:latin typeface="+mn-lt"/>
              <a:ea typeface="+mn-ea"/>
              <a:cs typeface="+mn-cs"/>
            </a:rPr>
            <a:t>も充当可能基金の取崩しにより増加となった。</a:t>
          </a:r>
          <a:endParaRPr kumimoji="1" lang="en-US" altLang="ja-JP" sz="10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baseline="0">
              <a:solidFill>
                <a:schemeClr val="dk1"/>
              </a:solidFill>
              <a:effectLst/>
              <a:latin typeface="+mn-lt"/>
              <a:ea typeface="+mn-ea"/>
              <a:cs typeface="+mn-cs"/>
            </a:rPr>
            <a:t>　今後は、設楽ダム建設</a:t>
          </a:r>
          <a:r>
            <a:rPr kumimoji="1" lang="ja-JP" altLang="en-US" sz="1000" b="0" i="0" baseline="0">
              <a:solidFill>
                <a:schemeClr val="dk1"/>
              </a:solidFill>
              <a:effectLst/>
              <a:latin typeface="+mn-lt"/>
              <a:ea typeface="+mn-ea"/>
              <a:cs typeface="+mn-cs"/>
            </a:rPr>
            <a:t>工事延伸</a:t>
          </a:r>
          <a:r>
            <a:rPr kumimoji="1" lang="ja-JP" altLang="ja-JP" sz="1000" b="0" i="0" baseline="0">
              <a:solidFill>
                <a:schemeClr val="dk1"/>
              </a:solidFill>
              <a:effectLst/>
              <a:latin typeface="+mn-lt"/>
              <a:ea typeface="+mn-ea"/>
              <a:cs typeface="+mn-cs"/>
            </a:rPr>
            <a:t>に係る水源地域整備事業、水源地域振興事業</a:t>
          </a:r>
          <a:r>
            <a:rPr kumimoji="1" lang="ja-JP" altLang="en-US" sz="1000" b="0" i="0" baseline="0">
              <a:solidFill>
                <a:schemeClr val="dk1"/>
              </a:solidFill>
              <a:effectLst/>
              <a:latin typeface="+mn-lt"/>
              <a:ea typeface="+mn-ea"/>
              <a:cs typeface="+mn-cs"/>
            </a:rPr>
            <a:t>の見直しや北設情報ネットワークの民間移行に係る経費に対する</a:t>
          </a:r>
          <a:r>
            <a:rPr kumimoji="1" lang="ja-JP" altLang="ja-JP" sz="1000" b="0" i="0" baseline="0">
              <a:solidFill>
                <a:schemeClr val="dk1"/>
              </a:solidFill>
              <a:effectLst/>
              <a:latin typeface="+mn-lt"/>
              <a:ea typeface="+mn-ea"/>
              <a:cs typeface="+mn-cs"/>
            </a:rPr>
            <a:t>町債借入の増加が予想されるため、適切な財源運営に努める必要がある。</a:t>
          </a:r>
          <a:endParaRPr lang="ja-JP" altLang="ja-JP" sz="10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愛知県設楽町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Ｒ</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からＲ</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比較（△</a:t>
          </a:r>
          <a:r>
            <a:rPr kumimoji="1" lang="en-US" altLang="ja-JP" sz="1100" b="0" i="0" baseline="0">
              <a:solidFill>
                <a:schemeClr val="dk1"/>
              </a:solidFill>
              <a:effectLst/>
              <a:latin typeface="+mn-lt"/>
              <a:ea typeface="+mn-ea"/>
              <a:cs typeface="+mn-cs"/>
            </a:rPr>
            <a:t>155</a:t>
          </a:r>
          <a:r>
            <a:rPr kumimoji="1" lang="ja-JP" altLang="ja-JP" sz="1100" b="0" i="0" baseline="0">
              <a:solidFill>
                <a:schemeClr val="dk1"/>
              </a:solidFill>
              <a:effectLst/>
              <a:latin typeface="+mn-lt"/>
              <a:ea typeface="+mn-ea"/>
              <a:cs typeface="+mn-cs"/>
            </a:rPr>
            <a:t>百万円）</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増加要因：定期預金による利子積立（各基金）</a:t>
          </a:r>
          <a:r>
            <a:rPr kumimoji="1" lang="ja-JP" altLang="en-US" sz="1100" b="0" i="0" baseline="0">
              <a:solidFill>
                <a:schemeClr val="dk1"/>
              </a:solidFill>
              <a:effectLst/>
              <a:latin typeface="+mn-lt"/>
              <a:ea typeface="+mn-ea"/>
              <a:cs typeface="+mn-cs"/>
            </a:rPr>
            <a:t>による増加、減債基金（普通交付税追加交付分の内、臨財債償還費充当分）：</a:t>
          </a:r>
          <a:r>
            <a:rPr kumimoji="1" lang="en-US" altLang="ja-JP" sz="1100" b="0" i="0" baseline="0">
              <a:solidFill>
                <a:schemeClr val="dk1"/>
              </a:solidFill>
              <a:effectLst/>
              <a:latin typeface="+mn-lt"/>
              <a:ea typeface="+mn-ea"/>
              <a:cs typeface="+mn-cs"/>
            </a:rPr>
            <a:t>14</a:t>
          </a:r>
          <a:r>
            <a:rPr kumimoji="1" lang="ja-JP" altLang="en-US" sz="1100" b="0" i="0" baseline="0">
              <a:solidFill>
                <a:schemeClr val="dk1"/>
              </a:solidFill>
              <a:effectLst/>
              <a:latin typeface="+mn-lt"/>
              <a:ea typeface="+mn-ea"/>
              <a:cs typeface="+mn-cs"/>
            </a:rPr>
            <a:t>百万円の増加、交通安全施策推進基金（新規造成）：</a:t>
          </a:r>
          <a:r>
            <a:rPr kumimoji="1" lang="en-US" altLang="ja-JP" sz="1100" b="0" i="0" baseline="0">
              <a:solidFill>
                <a:schemeClr val="dk1"/>
              </a:solidFill>
              <a:effectLst/>
              <a:latin typeface="+mn-lt"/>
              <a:ea typeface="+mn-ea"/>
              <a:cs typeface="+mn-cs"/>
            </a:rPr>
            <a:t>17</a:t>
          </a:r>
          <a:r>
            <a:rPr kumimoji="1" lang="ja-JP" altLang="en-US" sz="1100" b="0" i="0" baseline="0">
              <a:solidFill>
                <a:schemeClr val="dk1"/>
              </a:solidFill>
              <a:effectLst/>
              <a:latin typeface="+mn-lt"/>
              <a:ea typeface="+mn-ea"/>
              <a:cs typeface="+mn-cs"/>
            </a:rPr>
            <a:t>百万円の増加。</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減少要因：財政調整基金</a:t>
          </a:r>
          <a:r>
            <a:rPr kumimoji="1" lang="ja-JP" altLang="en-US" sz="1100" b="0" i="0" baseline="0">
              <a:solidFill>
                <a:schemeClr val="dk1"/>
              </a:solidFill>
              <a:effectLst/>
              <a:latin typeface="+mn-lt"/>
              <a:ea typeface="+mn-ea"/>
              <a:cs typeface="+mn-cs"/>
            </a:rPr>
            <a:t>：財源調整のため</a:t>
          </a:r>
          <a:r>
            <a:rPr kumimoji="1" lang="en-US" altLang="ja-JP" sz="1100" b="0" i="0" baseline="0">
              <a:solidFill>
                <a:schemeClr val="dk1"/>
              </a:solidFill>
              <a:effectLst/>
              <a:latin typeface="+mn-lt"/>
              <a:ea typeface="+mn-ea"/>
              <a:cs typeface="+mn-cs"/>
            </a:rPr>
            <a:t>150</a:t>
          </a:r>
          <a:r>
            <a:rPr kumimoji="1" lang="ja-JP" altLang="en-US" sz="1100" b="0" i="0" baseline="0">
              <a:solidFill>
                <a:schemeClr val="dk1"/>
              </a:solidFill>
              <a:effectLst/>
              <a:latin typeface="+mn-lt"/>
              <a:ea typeface="+mn-ea"/>
              <a:cs typeface="+mn-cs"/>
            </a:rPr>
            <a:t>百万円を取崩したことによる減少、地域福祉基金：国保特会基金への積み増しのための</a:t>
          </a:r>
          <a:r>
            <a:rPr kumimoji="1" lang="en-US" altLang="ja-JP" sz="1100" b="0" i="0" baseline="0">
              <a:solidFill>
                <a:schemeClr val="dk1"/>
              </a:solidFill>
              <a:effectLst/>
              <a:latin typeface="+mn-lt"/>
              <a:ea typeface="+mn-ea"/>
              <a:cs typeface="+mn-cs"/>
            </a:rPr>
            <a:t>54</a:t>
          </a:r>
          <a:r>
            <a:rPr kumimoji="1" lang="ja-JP" altLang="en-US" sz="1100" b="0" i="0" baseline="0">
              <a:solidFill>
                <a:schemeClr val="dk1"/>
              </a:solidFill>
              <a:effectLst/>
              <a:latin typeface="+mn-lt"/>
              <a:ea typeface="+mn-ea"/>
              <a:cs typeface="+mn-cs"/>
            </a:rPr>
            <a:t>百万円を取崩したことによる減少。</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普通交付税について、合併算定替特例がＲ</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で終了となったこと、人口減少による測定単位が減少することなどにより、今後、交付額が減少していくことが想定される。施設の老朽化に伴い町債を活用しにくい維持経費が今後も増加していくことが考えられるため、ダム建設後の体制も踏まえ、各基金の使途目的に応じた財源として最低限の取崩しを行っていく。</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（基金の使途）</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設楽町</a:t>
          </a:r>
          <a:r>
            <a:rPr kumimoji="1" lang="ja-JP" altLang="ja-JP" sz="1100" b="0" i="0" baseline="0">
              <a:solidFill>
                <a:schemeClr val="dk1"/>
              </a:solidFill>
              <a:effectLst/>
              <a:latin typeface="+mn-lt"/>
              <a:ea typeface="+mn-ea"/>
              <a:cs typeface="+mn-cs"/>
            </a:rPr>
            <a:t>ふるさと創生基金：「自ら考え自ら行う地域づくり事業」を実施するため</a:t>
          </a:r>
          <a:r>
            <a:rPr kumimoji="1" lang="ja-JP" altLang="en-US" sz="1100" b="0" i="0" baseline="0">
              <a:solidFill>
                <a:schemeClr val="dk1"/>
              </a:solidFill>
              <a:effectLst/>
              <a:latin typeface="+mn-lt"/>
              <a:ea typeface="+mn-ea"/>
              <a:cs typeface="+mn-cs"/>
            </a:rPr>
            <a:t>に使用</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設楽町</a:t>
          </a:r>
          <a:r>
            <a:rPr kumimoji="1" lang="ja-JP" altLang="ja-JP" sz="1100" b="0" i="0" baseline="0">
              <a:solidFill>
                <a:schemeClr val="dk1"/>
              </a:solidFill>
              <a:effectLst/>
              <a:latin typeface="+mn-lt"/>
              <a:ea typeface="+mn-ea"/>
              <a:cs typeface="+mn-cs"/>
            </a:rPr>
            <a:t>公共施設等総合管理基金：公共施設の整備、更新、統廃合及び長寿命化などを計画的に行うため</a:t>
          </a:r>
          <a:r>
            <a:rPr kumimoji="1" lang="ja-JP" altLang="en-US" sz="1100" b="0" i="0" baseline="0">
              <a:solidFill>
                <a:schemeClr val="dk1"/>
              </a:solidFill>
              <a:effectLst/>
              <a:latin typeface="+mn-lt"/>
              <a:ea typeface="+mn-ea"/>
              <a:cs typeface="+mn-cs"/>
            </a:rPr>
            <a:t>に使用</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設楽町</a:t>
          </a:r>
          <a:r>
            <a:rPr kumimoji="1" lang="ja-JP" altLang="ja-JP" sz="1100" b="0" i="0" baseline="0">
              <a:solidFill>
                <a:schemeClr val="dk1"/>
              </a:solidFill>
              <a:effectLst/>
              <a:latin typeface="+mn-lt"/>
              <a:ea typeface="+mn-ea"/>
              <a:cs typeface="+mn-cs"/>
            </a:rPr>
            <a:t>教育振興基金：教育の振興に必要な財源を確保するため</a:t>
          </a:r>
          <a:r>
            <a:rPr kumimoji="1" lang="ja-JP" altLang="en-US" sz="1100" b="0" i="0" baseline="0">
              <a:solidFill>
                <a:schemeClr val="dk1"/>
              </a:solidFill>
              <a:effectLst/>
              <a:latin typeface="+mn-lt"/>
              <a:ea typeface="+mn-ea"/>
              <a:cs typeface="+mn-cs"/>
            </a:rPr>
            <a:t>に使用</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設楽町</a:t>
          </a:r>
          <a:r>
            <a:rPr kumimoji="1" lang="ja-JP" altLang="ja-JP" sz="1100" b="0" i="0" baseline="0">
              <a:solidFill>
                <a:schemeClr val="dk1"/>
              </a:solidFill>
              <a:effectLst/>
              <a:latin typeface="+mn-lt"/>
              <a:ea typeface="+mn-ea"/>
              <a:cs typeface="+mn-cs"/>
            </a:rPr>
            <a:t>ふるさと創生基金：定期預金による利子積立を</a:t>
          </a:r>
          <a:r>
            <a:rPr kumimoji="1" lang="ja-JP" altLang="en-US" sz="1100" b="0" i="0" baseline="0">
              <a:solidFill>
                <a:schemeClr val="dk1"/>
              </a:solidFill>
              <a:effectLst/>
              <a:latin typeface="+mn-lt"/>
              <a:ea typeface="+mn-ea"/>
              <a:cs typeface="+mn-cs"/>
            </a:rPr>
            <a:t>行い増加した</a:t>
          </a:r>
          <a:r>
            <a:rPr kumimoji="1" lang="ja-JP" altLang="ja-JP" sz="1100" b="0" i="0" baseline="0">
              <a:solidFill>
                <a:schemeClr val="dk1"/>
              </a:solidFill>
              <a:effectLst/>
              <a:latin typeface="+mn-lt"/>
              <a:ea typeface="+mn-ea"/>
              <a:cs typeface="+mn-cs"/>
            </a:rPr>
            <a:t>。（Ｒ</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～Ｒ</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百万円）</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設楽町</a:t>
          </a:r>
          <a:r>
            <a:rPr kumimoji="1" lang="ja-JP" altLang="ja-JP" sz="1100" b="0" i="0" baseline="0">
              <a:solidFill>
                <a:schemeClr val="dk1"/>
              </a:solidFill>
              <a:effectLst/>
              <a:latin typeface="+mn-lt"/>
              <a:ea typeface="+mn-ea"/>
              <a:cs typeface="+mn-cs"/>
            </a:rPr>
            <a:t>公共施設等総合管理基金：施設整備</a:t>
          </a:r>
          <a:r>
            <a:rPr kumimoji="1" lang="ja-JP" altLang="en-US" sz="1100" b="0" i="0" baseline="0">
              <a:solidFill>
                <a:schemeClr val="dk1"/>
              </a:solidFill>
              <a:effectLst/>
              <a:latin typeface="+mn-lt"/>
              <a:ea typeface="+mn-ea"/>
              <a:cs typeface="+mn-cs"/>
            </a:rPr>
            <a:t>のために借り入れた起債の償還</a:t>
          </a:r>
          <a:r>
            <a:rPr kumimoji="1" lang="ja-JP" altLang="ja-JP" sz="1100" b="0" i="0" baseline="0">
              <a:solidFill>
                <a:schemeClr val="dk1"/>
              </a:solidFill>
              <a:effectLst/>
              <a:latin typeface="+mn-lt"/>
              <a:ea typeface="+mn-ea"/>
              <a:cs typeface="+mn-cs"/>
            </a:rPr>
            <a:t>に</a:t>
          </a:r>
          <a:r>
            <a:rPr kumimoji="1" lang="ja-JP" altLang="en-US" sz="1100" b="0" i="0" baseline="0">
              <a:solidFill>
                <a:schemeClr val="dk1"/>
              </a:solidFill>
              <a:effectLst/>
              <a:latin typeface="+mn-lt"/>
              <a:ea typeface="+mn-ea"/>
              <a:cs typeface="+mn-cs"/>
            </a:rPr>
            <a:t>充てる</a:t>
          </a:r>
          <a:r>
            <a:rPr kumimoji="1" lang="ja-JP" altLang="ja-JP" sz="1100" b="0" i="0" baseline="0">
              <a:solidFill>
                <a:schemeClr val="dk1"/>
              </a:solidFill>
              <a:effectLst/>
              <a:latin typeface="+mn-lt"/>
              <a:ea typeface="+mn-ea"/>
              <a:cs typeface="+mn-cs"/>
            </a:rPr>
            <a:t>財源として取崩し</a:t>
          </a:r>
          <a:r>
            <a:rPr kumimoji="1" lang="ja-JP" altLang="en-US" sz="1100" b="0" i="0" baseline="0">
              <a:solidFill>
                <a:schemeClr val="dk1"/>
              </a:solidFill>
              <a:effectLst/>
              <a:latin typeface="+mn-lt"/>
              <a:ea typeface="+mn-ea"/>
              <a:cs typeface="+mn-cs"/>
            </a:rPr>
            <a:t>に伴い減少した。</a:t>
          </a:r>
          <a:r>
            <a:rPr kumimoji="1" lang="ja-JP" altLang="ja-JP" sz="1100" b="0" i="0" baseline="0">
              <a:solidFill>
                <a:schemeClr val="dk1"/>
              </a:solidFill>
              <a:effectLst/>
              <a:latin typeface="+mn-lt"/>
              <a:ea typeface="+mn-ea"/>
              <a:cs typeface="+mn-cs"/>
            </a:rPr>
            <a:t>（Ｒ</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～Ｒ</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8</a:t>
          </a:r>
          <a:r>
            <a:rPr kumimoji="1" lang="ja-JP" altLang="ja-JP" sz="1100" b="0" i="0" baseline="0">
              <a:solidFill>
                <a:schemeClr val="dk1"/>
              </a:solidFill>
              <a:effectLst/>
              <a:latin typeface="+mn-lt"/>
              <a:ea typeface="+mn-ea"/>
              <a:cs typeface="+mn-cs"/>
            </a:rPr>
            <a:t>百万円）</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設楽町</a:t>
          </a:r>
          <a:r>
            <a:rPr kumimoji="1" lang="ja-JP" altLang="ja-JP" sz="1100" b="0" i="0" baseline="0">
              <a:solidFill>
                <a:schemeClr val="dk1"/>
              </a:solidFill>
              <a:effectLst/>
              <a:latin typeface="+mn-lt"/>
              <a:ea typeface="+mn-ea"/>
              <a:cs typeface="+mn-cs"/>
            </a:rPr>
            <a:t>教育振興基金：定期預金による利子積立を</a:t>
          </a:r>
          <a:r>
            <a:rPr kumimoji="1" lang="ja-JP" altLang="en-US" sz="1100" b="0" i="0" baseline="0">
              <a:solidFill>
                <a:schemeClr val="dk1"/>
              </a:solidFill>
              <a:effectLst/>
              <a:latin typeface="+mn-lt"/>
              <a:ea typeface="+mn-ea"/>
              <a:cs typeface="+mn-cs"/>
            </a:rPr>
            <a:t>行った</a:t>
          </a:r>
          <a:r>
            <a:rPr kumimoji="1" lang="ja-JP" altLang="ja-JP" sz="1100" b="0" i="0" baseline="0">
              <a:solidFill>
                <a:schemeClr val="dk1"/>
              </a:solidFill>
              <a:effectLst/>
              <a:latin typeface="+mn-lt"/>
              <a:ea typeface="+mn-ea"/>
              <a:cs typeface="+mn-cs"/>
            </a:rPr>
            <a:t>。（Ｒ</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～Ｒ</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±0</a:t>
          </a:r>
          <a:r>
            <a:rPr kumimoji="1" lang="ja-JP" altLang="ja-JP" sz="1100" b="0" i="0" baseline="0">
              <a:solidFill>
                <a:schemeClr val="dk1"/>
              </a:solidFill>
              <a:effectLst/>
              <a:latin typeface="+mn-lt"/>
              <a:ea typeface="+mn-ea"/>
              <a:cs typeface="+mn-cs"/>
            </a:rPr>
            <a:t>百万円）</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森づくり基金：森林環境譲与税受入額より充当対象事業費が減少したため、充当しきれなかった分の積立により増加した</a:t>
          </a:r>
          <a:r>
            <a:rPr kumimoji="1" lang="en-US" altLang="ja-JP" sz="1100" b="0" i="0" baseline="0">
              <a:solidFill>
                <a:schemeClr val="dk1"/>
              </a:solidFill>
              <a:effectLst/>
              <a:latin typeface="+mn-lt"/>
              <a:ea typeface="+mn-ea"/>
              <a:cs typeface="+mn-cs"/>
            </a:rPr>
            <a:t>m</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（Ｒ</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～Ｒ</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14</a:t>
          </a:r>
          <a:r>
            <a:rPr kumimoji="1" lang="ja-JP" altLang="ja-JP" sz="1100" b="0" i="0" baseline="0">
              <a:solidFill>
                <a:schemeClr val="dk1"/>
              </a:solidFill>
              <a:effectLst/>
              <a:latin typeface="+mn-lt"/>
              <a:ea typeface="+mn-ea"/>
              <a:cs typeface="+mn-cs"/>
            </a:rPr>
            <a:t>百万円</a:t>
          </a:r>
          <a:r>
            <a:rPr kumimoji="1" lang="ja-JP" altLang="en-US"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普通交付税について、合併算定替特例がＲ</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で終了となったこと、人口減少による測定単位が減少することなどにより、今後、交付額が減少することが予想され、今後は、基金一般積立（利子積立以外）を行うことは難しいと考える。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特段の目標額・目標年次等はないが、財政調整基金の取崩し状況を踏まえ、各基金の使途目的に応じた財源として、最低限の取崩しを行っていく。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Ｒ</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からＲ</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比較（△</a:t>
          </a:r>
          <a:r>
            <a:rPr kumimoji="1" lang="en-US" altLang="ja-JP" sz="1100" b="0" i="0" baseline="0">
              <a:solidFill>
                <a:schemeClr val="dk1"/>
              </a:solidFill>
              <a:effectLst/>
              <a:latin typeface="+mn-lt"/>
              <a:ea typeface="+mn-ea"/>
              <a:cs typeface="+mn-cs"/>
            </a:rPr>
            <a:t>149</a:t>
          </a:r>
          <a:r>
            <a:rPr kumimoji="1" lang="ja-JP" altLang="ja-JP" sz="1100" b="0" i="0" baseline="0">
              <a:solidFill>
                <a:schemeClr val="dk1"/>
              </a:solidFill>
              <a:effectLst/>
              <a:latin typeface="+mn-lt"/>
              <a:ea typeface="+mn-ea"/>
              <a:cs typeface="+mn-cs"/>
            </a:rPr>
            <a:t>百万円）</a:t>
          </a:r>
          <a:endParaRPr lang="ja-JP" altLang="ja-JP" sz="1400">
            <a:effectLst/>
          </a:endParaRPr>
        </a:p>
        <a:p>
          <a:pPr eaLnBrk="1" fontAlgn="auto" latinLnBrk="0" hangingPunct="1"/>
          <a:r>
            <a:rPr lang="ja-JP"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歳入不足分の財源調整のための取崩しを行ったことにより減額となった。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人口減の町勢を鑑みると、今後継続して基金積立（利子積立以外）を行うことは難しいと考える。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当初予算編成時に過度な財政調整基金（一般財源）の取崩しに頼らない歳出削減と歳入確保による財政スリム化に継続して取り組んでいく。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b="0" i="0" baseline="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Ｒ</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からＲ</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比較（</a:t>
          </a:r>
          <a:r>
            <a:rPr kumimoji="1" lang="en-US" altLang="ja-JP" sz="1100" b="0" i="0" baseline="0">
              <a:solidFill>
                <a:schemeClr val="dk1"/>
              </a:solidFill>
              <a:effectLst/>
              <a:latin typeface="+mn-lt"/>
              <a:ea typeface="+mn-ea"/>
              <a:cs typeface="+mn-cs"/>
            </a:rPr>
            <a:t>14</a:t>
          </a:r>
          <a:r>
            <a:rPr kumimoji="1" lang="ja-JP" altLang="ja-JP" sz="1100" b="0" i="0" baseline="0">
              <a:solidFill>
                <a:schemeClr val="dk1"/>
              </a:solidFill>
              <a:effectLst/>
              <a:latin typeface="+mn-lt"/>
              <a:ea typeface="+mn-ea"/>
              <a:cs typeface="+mn-cs"/>
            </a:rPr>
            <a:t>百万円）</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普通交付税の追加交付に伴い、</a:t>
          </a:r>
          <a:r>
            <a:rPr kumimoji="1" lang="en-US" altLang="ja-JP" sz="1100" b="0" i="0" baseline="0">
              <a:solidFill>
                <a:schemeClr val="dk1"/>
              </a:solidFill>
              <a:effectLst/>
              <a:latin typeface="+mn-lt"/>
              <a:ea typeface="+mn-ea"/>
              <a:cs typeface="+mn-cs"/>
            </a:rPr>
            <a:t>R6.7</a:t>
          </a:r>
          <a:r>
            <a:rPr kumimoji="1" lang="ja-JP" altLang="en-US" sz="1100" b="0" i="0" baseline="0">
              <a:solidFill>
                <a:schemeClr val="dk1"/>
              </a:solidFill>
              <a:effectLst/>
              <a:latin typeface="+mn-lt"/>
              <a:ea typeface="+mn-ea"/>
              <a:cs typeface="+mn-cs"/>
            </a:rPr>
            <a:t>の臨時財政対策債償還額に充てる額の積立を実施したことにより増加した。</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普通交付税の合併算定替特例について、Ｒ</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で終了となったこと、人口減少による測定単位の減少などにより、今後減少が予想され、今後は、</a:t>
          </a:r>
          <a:r>
            <a:rPr kumimoji="1" lang="ja-JP" altLang="en-US" sz="1100" b="0" i="0" baseline="0">
              <a:solidFill>
                <a:schemeClr val="dk1"/>
              </a:solidFill>
              <a:effectLst/>
              <a:latin typeface="+mn-lt"/>
              <a:ea typeface="+mn-ea"/>
              <a:cs typeface="+mn-cs"/>
            </a:rPr>
            <a:t>基本的に</a:t>
          </a:r>
          <a:r>
            <a:rPr kumimoji="1" lang="ja-JP" altLang="ja-JP" sz="1100" b="0" i="0" baseline="0">
              <a:solidFill>
                <a:schemeClr val="dk1"/>
              </a:solidFill>
              <a:effectLst/>
              <a:latin typeface="+mn-lt"/>
              <a:ea typeface="+mn-ea"/>
              <a:cs typeface="+mn-cs"/>
            </a:rPr>
            <a:t>基金積立（利子積立以外）を行うことは難しいと考える。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今後の公債費の高止まり傾向が続くため、必要に応じ</a:t>
          </a:r>
          <a:r>
            <a:rPr kumimoji="1" lang="ja-JP" altLang="ja-JP" sz="1100" b="0" i="0" baseline="0">
              <a:solidFill>
                <a:schemeClr val="dk1"/>
              </a:solidFill>
              <a:effectLst/>
              <a:latin typeface="+mn-lt"/>
              <a:ea typeface="+mn-ea"/>
              <a:cs typeface="+mn-cs"/>
            </a:rPr>
            <a:t>最低限の取崩しを行っていく。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B41DEE0-CE85-4CC1-8E50-018C3B0FBF6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C3CF5FC-9F40-438B-9BE6-596455F932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E0B63741-AF3A-40D4-8AD1-414511E7162C}"/>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D387EE58-BF98-4A94-A276-178116CC460B}"/>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8E4F39C0-32DC-4174-859A-C665F7ABCCE2}"/>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7EF705E7-8AAE-4CBB-A41A-9D6A8BBA4444}"/>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FB3A0ED5-9FFA-47E7-A479-8BFE424DEBC5}"/>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39BA6CDD-C806-4639-9AC5-5A9B17354A1D}"/>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4FFD8C20-978E-420C-830F-5F3DD52F1478}"/>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4BA8FDB0-18C7-4FE4-9C45-1D5CA78B7778}"/>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id="{17FB73F7-CF1D-49E4-8EDE-0BB2C5FC9AC8}"/>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id="{164C1B88-F7FE-448B-93E9-2AAE5E063AC8}"/>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id="{B6839264-D7FF-479C-8A12-325D716B7245}"/>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id="{8CDC872B-4989-46B4-A739-C6A113C617D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id="{B03F3A6D-A621-411B-9656-E33E09C4E13A}"/>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愛知県設楽町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id="{356423BA-AFCE-4F06-A449-546AB38E5A02}"/>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id="{69A23BE3-6072-4C1C-ADB2-2A6A615EC19F}"/>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id="{870F3BA1-5861-4E66-A9C6-1E9B3D8E9E76}"/>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id="{4C0DFD41-5D88-4388-B0F6-7BD158B20078}"/>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id="{C3BD74CF-0D37-4E45-8772-D6CA4B450A42}"/>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id="{E7FAFC85-B8CC-41A6-AB23-DA458904127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4,188
4,155
273.94
6,008,580
5,751,696
108,044
3,368,178
6,565,671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id="{63BD220B-2F0F-4197-8C03-ED737C366D35}"/>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id="{8CA222B8-EF78-4686-9C0C-80E093A87488}"/>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id="{02BB9C34-C942-49AA-BBD2-7A04E42F71D2}"/>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id="{3614D5A3-8FA3-443B-84FE-67E9B6D2A776}"/>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id="{2BCEC503-21DB-4E01-B502-58EA1D522241}"/>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id="{63A9D69A-06A6-40F1-8E71-4B448E6079AF}"/>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id="{C95302C7-6783-4274-90AF-FBF061BECF6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id="{D9A144FC-DFC2-4D5A-972E-264D80D40CB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id="{54930F59-613A-486E-B0D2-A477FFE13D4D}"/>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id="{20482959-871C-4CE2-902D-27929C99035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id="{A8BAF3A6-2BF8-4F9E-93FA-11093CCE7D7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id="{E37CC560-7816-43B2-A117-993BD0861BD8}"/>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id="{F7AC5561-D86B-494C-9929-F9E786088723}"/>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id="{D4216CB3-A533-47E3-83A8-C9E3CE2E1392}"/>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id="{B76FD7A7-AFB0-437A-A8B3-EEDDB03D4266}"/>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id="{35BAF605-730A-4CF0-8D63-2CF635379471}"/>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id="{AA2B49BC-A31F-44CE-A392-A9FFA0F1599C}"/>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a:extLst>
            <a:ext uri="{FF2B5EF4-FFF2-40B4-BE49-F238E27FC236}">
              <a16:creationId xmlns:a16="http://schemas.microsoft.com/office/drawing/2014/main" id="{E4D4CCB4-1A12-46E9-B9B0-C677954B21BE}"/>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a:extLst>
            <a:ext uri="{FF2B5EF4-FFF2-40B4-BE49-F238E27FC236}">
              <a16:creationId xmlns:a16="http://schemas.microsoft.com/office/drawing/2014/main" id="{484F9C14-CC95-4D62-80BC-967BA5EFF9D2}"/>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2" name="テキスト ボックス 41">
          <a:extLst>
            <a:ext uri="{FF2B5EF4-FFF2-40B4-BE49-F238E27FC236}">
              <a16:creationId xmlns:a16="http://schemas.microsoft.com/office/drawing/2014/main" id="{4054D75D-4045-40C4-A429-A8B9BFBB3CFA}"/>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3" name="テキスト ボックス 42">
          <a:extLst>
            <a:ext uri="{FF2B5EF4-FFF2-40B4-BE49-F238E27FC236}">
              <a16:creationId xmlns:a16="http://schemas.microsoft.com/office/drawing/2014/main" id="{339DBB95-150A-4C33-89DA-653ED2FF25C2}"/>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4" name="テキスト ボックス 43">
          <a:extLst>
            <a:ext uri="{FF2B5EF4-FFF2-40B4-BE49-F238E27FC236}">
              <a16:creationId xmlns:a16="http://schemas.microsoft.com/office/drawing/2014/main" id="{C1097B55-7BF4-4D26-AA98-FB08756F26BF}"/>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a:extLst>
            <a:ext uri="{FF2B5EF4-FFF2-40B4-BE49-F238E27FC236}">
              <a16:creationId xmlns:a16="http://schemas.microsoft.com/office/drawing/2014/main" id="{3A505F40-93BB-4A3D-9850-F85B723A0BDD}"/>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a:extLst>
            <a:ext uri="{FF2B5EF4-FFF2-40B4-BE49-F238E27FC236}">
              <a16:creationId xmlns:a16="http://schemas.microsoft.com/office/drawing/2014/main" id="{BC03891B-7399-4646-92D8-5CC7647BA439}"/>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a:extLst>
            <a:ext uri="{FF2B5EF4-FFF2-40B4-BE49-F238E27FC236}">
              <a16:creationId xmlns:a16="http://schemas.microsoft.com/office/drawing/2014/main" id="{7EAE8ABE-5729-4470-820C-B86715E1DFDB}"/>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a:extLst>
            <a:ext uri="{FF2B5EF4-FFF2-40B4-BE49-F238E27FC236}">
              <a16:creationId xmlns:a16="http://schemas.microsoft.com/office/drawing/2014/main" id="{3A60F9E2-7546-4296-8230-3594B4D79429}"/>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a:extLst>
            <a:ext uri="{FF2B5EF4-FFF2-40B4-BE49-F238E27FC236}">
              <a16:creationId xmlns:a16="http://schemas.microsoft.com/office/drawing/2014/main" id="{FD8098C0-F8DD-472C-8EE0-70499747BCD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a:extLst>
            <a:ext uri="{FF2B5EF4-FFF2-40B4-BE49-F238E27FC236}">
              <a16:creationId xmlns:a16="http://schemas.microsoft.com/office/drawing/2014/main" id="{55DD646A-FA10-417D-AD80-B84C5FBC42F8}"/>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a:extLst>
            <a:ext uri="{FF2B5EF4-FFF2-40B4-BE49-F238E27FC236}">
              <a16:creationId xmlns:a16="http://schemas.microsoft.com/office/drawing/2014/main" id="{2684458C-971A-412D-8CF7-2BA1DDD4D736}"/>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a:extLst>
            <a:ext uri="{FF2B5EF4-FFF2-40B4-BE49-F238E27FC236}">
              <a16:creationId xmlns:a16="http://schemas.microsoft.com/office/drawing/2014/main" id="{F676FBC5-A76C-41CC-B671-11953A2A0B38}"/>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a:extLst>
            <a:ext uri="{FF2B5EF4-FFF2-40B4-BE49-F238E27FC236}">
              <a16:creationId xmlns:a16="http://schemas.microsoft.com/office/drawing/2014/main" id="{4FE9666C-C723-42CC-BDD6-7AA5F8342414}"/>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a:extLst>
            <a:ext uri="{FF2B5EF4-FFF2-40B4-BE49-F238E27FC236}">
              <a16:creationId xmlns:a16="http://schemas.microsoft.com/office/drawing/2014/main" id="{AF282091-E3BB-4B94-9418-6AA4118B86A7}"/>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a:extLst>
            <a:ext uri="{FF2B5EF4-FFF2-40B4-BE49-F238E27FC236}">
              <a16:creationId xmlns:a16="http://schemas.microsoft.com/office/drawing/2014/main" id="{212ADCFB-1B52-4E5A-A955-C1B09E2AD25B}"/>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a:extLst>
            <a:ext uri="{FF2B5EF4-FFF2-40B4-BE49-F238E27FC236}">
              <a16:creationId xmlns:a16="http://schemas.microsoft.com/office/drawing/2014/main" id="{16C68045-1E20-4052-9D9D-BB49DEB81195}"/>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a:extLst>
            <a:ext uri="{FF2B5EF4-FFF2-40B4-BE49-F238E27FC236}">
              <a16:creationId xmlns:a16="http://schemas.microsoft.com/office/drawing/2014/main" id="{A626063C-EBE2-4960-AAE7-FECB5247AD58}"/>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baseline="0">
              <a:solidFill>
                <a:schemeClr val="dk1"/>
              </a:solidFill>
              <a:effectLst/>
              <a:latin typeface="+mn-lt"/>
              <a:ea typeface="+mn-ea"/>
              <a:cs typeface="+mn-cs"/>
            </a:rPr>
            <a:t>　有形固定資産の減価償却率は、新規施設の建設が落ち着いたことにより前年より数値が多少上昇したが、インフラ資産の老朽化率が比較的高いこともあることから、徐々に比率が上がっていくことが想定される。</a:t>
          </a:r>
          <a:endParaRPr lang="ja-JP" altLang="ja-JP" sz="1050">
            <a:effectLst/>
          </a:endParaRPr>
        </a:p>
        <a:p>
          <a:r>
            <a:rPr kumimoji="1" lang="ja-JP" altLang="ja-JP" sz="1050" baseline="0">
              <a:solidFill>
                <a:schemeClr val="dk1"/>
              </a:solidFill>
              <a:effectLst/>
              <a:latin typeface="+mn-lt"/>
              <a:ea typeface="+mn-ea"/>
              <a:cs typeface="+mn-cs"/>
            </a:rPr>
            <a:t>　今後、公共施設の個別施設計画に基づき、計画的に施設の改修や修繕を行うとともに、除却や譲渡を含めた施設マネジメントを進め、資産の適切な管理に努めていく。</a:t>
          </a:r>
          <a:endParaRPr lang="ja-JP" altLang="ja-JP" sz="1050">
            <a:effectLst/>
          </a:endParaRPr>
        </a:p>
      </xdr:txBody>
    </xdr:sp>
    <xdr:clientData/>
  </xdr:twoCellAnchor>
  <xdr:oneCellAnchor>
    <xdr:from>
      <xdr:col>4</xdr:col>
      <xdr:colOff>174625</xdr:colOff>
      <xdr:row>23</xdr:row>
      <xdr:rowOff>47625</xdr:rowOff>
    </xdr:from>
    <xdr:ext cx="349839" cy="225703"/>
    <xdr:sp macro="" textlink="">
      <xdr:nvSpPr>
        <xdr:cNvPr id="58" name="テキスト ボックス 57">
          <a:extLst>
            <a:ext uri="{FF2B5EF4-FFF2-40B4-BE49-F238E27FC236}">
              <a16:creationId xmlns:a16="http://schemas.microsoft.com/office/drawing/2014/main" id="{50426DE5-E911-48EB-9EE9-97F259EC186C}"/>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a:extLst>
            <a:ext uri="{FF2B5EF4-FFF2-40B4-BE49-F238E27FC236}">
              <a16:creationId xmlns:a16="http://schemas.microsoft.com/office/drawing/2014/main" id="{280C61B6-E741-4240-B60F-474424FE4341}"/>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0" name="テキスト ボックス 59">
          <a:extLst>
            <a:ext uri="{FF2B5EF4-FFF2-40B4-BE49-F238E27FC236}">
              <a16:creationId xmlns:a16="http://schemas.microsoft.com/office/drawing/2014/main" id="{2AF63E6D-6151-411F-B218-A2AC86DB8D3C}"/>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1" name="直線コネクタ 60">
          <a:extLst>
            <a:ext uri="{FF2B5EF4-FFF2-40B4-BE49-F238E27FC236}">
              <a16:creationId xmlns:a16="http://schemas.microsoft.com/office/drawing/2014/main" id="{29FE0FF0-3704-42EB-866C-E64BA204A378}"/>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2" name="テキスト ボックス 61">
          <a:extLst>
            <a:ext uri="{FF2B5EF4-FFF2-40B4-BE49-F238E27FC236}">
              <a16:creationId xmlns:a16="http://schemas.microsoft.com/office/drawing/2014/main" id="{0DDFC79F-ED12-4554-8069-BAC9AE73CA87}"/>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3" name="直線コネクタ 62">
          <a:extLst>
            <a:ext uri="{FF2B5EF4-FFF2-40B4-BE49-F238E27FC236}">
              <a16:creationId xmlns:a16="http://schemas.microsoft.com/office/drawing/2014/main" id="{A9C14DAC-917B-4E0C-AAB9-68A67A769769}"/>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4" name="テキスト ボックス 63">
          <a:extLst>
            <a:ext uri="{FF2B5EF4-FFF2-40B4-BE49-F238E27FC236}">
              <a16:creationId xmlns:a16="http://schemas.microsoft.com/office/drawing/2014/main" id="{ECAAC50E-5CC1-4076-A23A-765B20D6AF19}"/>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5" name="直線コネクタ 64">
          <a:extLst>
            <a:ext uri="{FF2B5EF4-FFF2-40B4-BE49-F238E27FC236}">
              <a16:creationId xmlns:a16="http://schemas.microsoft.com/office/drawing/2014/main" id="{0931640A-3060-4BA3-B61C-BDBC18FE374A}"/>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6" name="テキスト ボックス 65">
          <a:extLst>
            <a:ext uri="{FF2B5EF4-FFF2-40B4-BE49-F238E27FC236}">
              <a16:creationId xmlns:a16="http://schemas.microsoft.com/office/drawing/2014/main" id="{937C779D-0442-4EED-B8DA-D310367ADDB4}"/>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7" name="直線コネクタ 66">
          <a:extLst>
            <a:ext uri="{FF2B5EF4-FFF2-40B4-BE49-F238E27FC236}">
              <a16:creationId xmlns:a16="http://schemas.microsoft.com/office/drawing/2014/main" id="{6599FAC6-7B28-4C7E-B983-338400A995A1}"/>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8" name="テキスト ボックス 67">
          <a:extLst>
            <a:ext uri="{FF2B5EF4-FFF2-40B4-BE49-F238E27FC236}">
              <a16:creationId xmlns:a16="http://schemas.microsoft.com/office/drawing/2014/main" id="{FCD96C1D-7525-49AD-A5A4-E1E91BCAEFF8}"/>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9" name="直線コネクタ 68">
          <a:extLst>
            <a:ext uri="{FF2B5EF4-FFF2-40B4-BE49-F238E27FC236}">
              <a16:creationId xmlns:a16="http://schemas.microsoft.com/office/drawing/2014/main" id="{DFE92DC6-BC34-4C06-A22A-6FFD2B344C5E}"/>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0" name="テキスト ボックス 69">
          <a:extLst>
            <a:ext uri="{FF2B5EF4-FFF2-40B4-BE49-F238E27FC236}">
              <a16:creationId xmlns:a16="http://schemas.microsoft.com/office/drawing/2014/main" id="{F8B040A4-379F-4E2A-8978-68AE58ABB09C}"/>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1" name="直線コネクタ 70">
          <a:extLst>
            <a:ext uri="{FF2B5EF4-FFF2-40B4-BE49-F238E27FC236}">
              <a16:creationId xmlns:a16="http://schemas.microsoft.com/office/drawing/2014/main" id="{82EDAB4F-264E-4F8E-AF62-533C1079C8B6}"/>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2" name="テキスト ボックス 71">
          <a:extLst>
            <a:ext uri="{FF2B5EF4-FFF2-40B4-BE49-F238E27FC236}">
              <a16:creationId xmlns:a16="http://schemas.microsoft.com/office/drawing/2014/main" id="{D566D29E-ED79-4505-9BE6-A29ED07432FB}"/>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3" name="直線コネクタ 72">
          <a:extLst>
            <a:ext uri="{FF2B5EF4-FFF2-40B4-BE49-F238E27FC236}">
              <a16:creationId xmlns:a16="http://schemas.microsoft.com/office/drawing/2014/main" id="{C781FB11-C0E8-42C4-91BE-38C056C46C62}"/>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4" name="テキスト ボックス 73">
          <a:extLst>
            <a:ext uri="{FF2B5EF4-FFF2-40B4-BE49-F238E27FC236}">
              <a16:creationId xmlns:a16="http://schemas.microsoft.com/office/drawing/2014/main" id="{CB16DEB1-8067-4051-BCCC-517306C22933}"/>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5" name="有形固定資産減価償却率グラフ枠">
          <a:extLst>
            <a:ext uri="{FF2B5EF4-FFF2-40B4-BE49-F238E27FC236}">
              <a16:creationId xmlns:a16="http://schemas.microsoft.com/office/drawing/2014/main" id="{9792789C-7EC0-4A39-8E95-0147C0B2825F}"/>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124732</xdr:rowOff>
    </xdr:from>
    <xdr:to>
      <xdr:col>23</xdr:col>
      <xdr:colOff>85090</xdr:colOff>
      <xdr:row>35</xdr:row>
      <xdr:rowOff>83729</xdr:rowOff>
    </xdr:to>
    <xdr:cxnSp macro="">
      <xdr:nvCxnSpPr>
        <xdr:cNvPr id="76" name="直線コネクタ 75">
          <a:extLst>
            <a:ext uri="{FF2B5EF4-FFF2-40B4-BE49-F238E27FC236}">
              <a16:creationId xmlns:a16="http://schemas.microsoft.com/office/drawing/2014/main" id="{043A8D33-67D3-4A0C-BDE7-DF5AF0491F12}"/>
            </a:ext>
          </a:extLst>
        </xdr:cNvPr>
        <xdr:cNvCxnSpPr/>
      </xdr:nvCxnSpPr>
      <xdr:spPr>
        <a:xfrm flipV="1">
          <a:off x="4760595" y="5353957"/>
          <a:ext cx="1270" cy="1502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87556</xdr:rowOff>
    </xdr:from>
    <xdr:ext cx="405111" cy="259045"/>
    <xdr:sp macro="" textlink="">
      <xdr:nvSpPr>
        <xdr:cNvPr id="77" name="有形固定資産減価償却率最小値テキスト">
          <a:extLst>
            <a:ext uri="{FF2B5EF4-FFF2-40B4-BE49-F238E27FC236}">
              <a16:creationId xmlns:a16="http://schemas.microsoft.com/office/drawing/2014/main" id="{ABA32671-3952-430D-8E0C-9AB08565E9FD}"/>
            </a:ext>
          </a:extLst>
        </xdr:cNvPr>
        <xdr:cNvSpPr txBox="1"/>
      </xdr:nvSpPr>
      <xdr:spPr>
        <a:xfrm>
          <a:off x="4813300" y="6859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83729</xdr:rowOff>
    </xdr:from>
    <xdr:to>
      <xdr:col>23</xdr:col>
      <xdr:colOff>174625</xdr:colOff>
      <xdr:row>35</xdr:row>
      <xdr:rowOff>83729</xdr:rowOff>
    </xdr:to>
    <xdr:cxnSp macro="">
      <xdr:nvCxnSpPr>
        <xdr:cNvPr id="78" name="直線コネクタ 77">
          <a:extLst>
            <a:ext uri="{FF2B5EF4-FFF2-40B4-BE49-F238E27FC236}">
              <a16:creationId xmlns:a16="http://schemas.microsoft.com/office/drawing/2014/main" id="{AE8D94D8-B10C-4D4C-B91A-A8E69A70D561}"/>
            </a:ext>
          </a:extLst>
        </xdr:cNvPr>
        <xdr:cNvCxnSpPr/>
      </xdr:nvCxnSpPr>
      <xdr:spPr>
        <a:xfrm>
          <a:off x="4673600" y="6856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71409</xdr:rowOff>
    </xdr:from>
    <xdr:ext cx="405111" cy="259045"/>
    <xdr:sp macro="" textlink="">
      <xdr:nvSpPr>
        <xdr:cNvPr id="79" name="有形固定資産減価償却率最大値テキスト">
          <a:extLst>
            <a:ext uri="{FF2B5EF4-FFF2-40B4-BE49-F238E27FC236}">
              <a16:creationId xmlns:a16="http://schemas.microsoft.com/office/drawing/2014/main" id="{0810E889-AED4-414A-B1D1-EB566B39F8DE}"/>
            </a:ext>
          </a:extLst>
        </xdr:cNvPr>
        <xdr:cNvSpPr txBox="1"/>
      </xdr:nvSpPr>
      <xdr:spPr>
        <a:xfrm>
          <a:off x="4813300" y="5129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124732</xdr:rowOff>
    </xdr:from>
    <xdr:to>
      <xdr:col>23</xdr:col>
      <xdr:colOff>174625</xdr:colOff>
      <xdr:row>26</xdr:row>
      <xdr:rowOff>124732</xdr:rowOff>
    </xdr:to>
    <xdr:cxnSp macro="">
      <xdr:nvCxnSpPr>
        <xdr:cNvPr id="80" name="直線コネクタ 79">
          <a:extLst>
            <a:ext uri="{FF2B5EF4-FFF2-40B4-BE49-F238E27FC236}">
              <a16:creationId xmlns:a16="http://schemas.microsoft.com/office/drawing/2014/main" id="{BC6062B0-6122-47FD-BD9B-CEF64E591313}"/>
            </a:ext>
          </a:extLst>
        </xdr:cNvPr>
        <xdr:cNvCxnSpPr/>
      </xdr:nvCxnSpPr>
      <xdr:spPr>
        <a:xfrm>
          <a:off x="4673600" y="5353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23512</xdr:rowOff>
    </xdr:from>
    <xdr:ext cx="405111" cy="259045"/>
    <xdr:sp macro="" textlink="">
      <xdr:nvSpPr>
        <xdr:cNvPr id="81" name="有形固定資産減価償却率平均値テキスト">
          <a:extLst>
            <a:ext uri="{FF2B5EF4-FFF2-40B4-BE49-F238E27FC236}">
              <a16:creationId xmlns:a16="http://schemas.microsoft.com/office/drawing/2014/main" id="{AF5B84F5-E26A-47B9-843D-2136AA284A08}"/>
            </a:ext>
          </a:extLst>
        </xdr:cNvPr>
        <xdr:cNvSpPr txBox="1"/>
      </xdr:nvSpPr>
      <xdr:spPr>
        <a:xfrm>
          <a:off x="4813300" y="59385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45085</xdr:rowOff>
    </xdr:from>
    <xdr:to>
      <xdr:col>23</xdr:col>
      <xdr:colOff>136525</xdr:colOff>
      <xdr:row>30</xdr:row>
      <xdr:rowOff>146685</xdr:rowOff>
    </xdr:to>
    <xdr:sp macro="" textlink="">
      <xdr:nvSpPr>
        <xdr:cNvPr id="82" name="フローチャート: 判断 81">
          <a:extLst>
            <a:ext uri="{FF2B5EF4-FFF2-40B4-BE49-F238E27FC236}">
              <a16:creationId xmlns:a16="http://schemas.microsoft.com/office/drawing/2014/main" id="{AE70D93F-7CC5-4C06-A0ED-B0E147AF884C}"/>
            </a:ext>
          </a:extLst>
        </xdr:cNvPr>
        <xdr:cNvSpPr/>
      </xdr:nvSpPr>
      <xdr:spPr>
        <a:xfrm>
          <a:off x="47117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1905</xdr:rowOff>
    </xdr:from>
    <xdr:to>
      <xdr:col>19</xdr:col>
      <xdr:colOff>187325</xdr:colOff>
      <xdr:row>30</xdr:row>
      <xdr:rowOff>103505</xdr:rowOff>
    </xdr:to>
    <xdr:sp macro="" textlink="">
      <xdr:nvSpPr>
        <xdr:cNvPr id="83" name="フローチャート: 判断 82">
          <a:extLst>
            <a:ext uri="{FF2B5EF4-FFF2-40B4-BE49-F238E27FC236}">
              <a16:creationId xmlns:a16="http://schemas.microsoft.com/office/drawing/2014/main" id="{5D182CCB-AC17-4DFB-B951-147858A933FE}"/>
            </a:ext>
          </a:extLst>
        </xdr:cNvPr>
        <xdr:cNvSpPr/>
      </xdr:nvSpPr>
      <xdr:spPr>
        <a:xfrm>
          <a:off x="4000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1905</xdr:rowOff>
    </xdr:from>
    <xdr:to>
      <xdr:col>15</xdr:col>
      <xdr:colOff>187325</xdr:colOff>
      <xdr:row>30</xdr:row>
      <xdr:rowOff>103505</xdr:rowOff>
    </xdr:to>
    <xdr:sp macro="" textlink="">
      <xdr:nvSpPr>
        <xdr:cNvPr id="84" name="フローチャート: 判断 83">
          <a:extLst>
            <a:ext uri="{FF2B5EF4-FFF2-40B4-BE49-F238E27FC236}">
              <a16:creationId xmlns:a16="http://schemas.microsoft.com/office/drawing/2014/main" id="{235FDA7F-0DC0-4067-862E-E6F6201EB5CB}"/>
            </a:ext>
          </a:extLst>
        </xdr:cNvPr>
        <xdr:cNvSpPr/>
      </xdr:nvSpPr>
      <xdr:spPr>
        <a:xfrm>
          <a:off x="3238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114753</xdr:rowOff>
    </xdr:from>
    <xdr:to>
      <xdr:col>11</xdr:col>
      <xdr:colOff>187325</xdr:colOff>
      <xdr:row>30</xdr:row>
      <xdr:rowOff>44903</xdr:rowOff>
    </xdr:to>
    <xdr:sp macro="" textlink="">
      <xdr:nvSpPr>
        <xdr:cNvPr id="85" name="フローチャート: 判断 84">
          <a:extLst>
            <a:ext uri="{FF2B5EF4-FFF2-40B4-BE49-F238E27FC236}">
              <a16:creationId xmlns:a16="http://schemas.microsoft.com/office/drawing/2014/main" id="{65A5A365-D23D-4FAF-9A00-7AC04AB5C7A1}"/>
            </a:ext>
          </a:extLst>
        </xdr:cNvPr>
        <xdr:cNvSpPr/>
      </xdr:nvSpPr>
      <xdr:spPr>
        <a:xfrm>
          <a:off x="2476500" y="585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133259</xdr:rowOff>
    </xdr:from>
    <xdr:to>
      <xdr:col>7</xdr:col>
      <xdr:colOff>187325</xdr:colOff>
      <xdr:row>30</xdr:row>
      <xdr:rowOff>63409</xdr:rowOff>
    </xdr:to>
    <xdr:sp macro="" textlink="">
      <xdr:nvSpPr>
        <xdr:cNvPr id="86" name="フローチャート: 判断 85">
          <a:extLst>
            <a:ext uri="{FF2B5EF4-FFF2-40B4-BE49-F238E27FC236}">
              <a16:creationId xmlns:a16="http://schemas.microsoft.com/office/drawing/2014/main" id="{66E2FAB4-7D48-4A6B-8732-D0635E5E35D6}"/>
            </a:ext>
          </a:extLst>
        </xdr:cNvPr>
        <xdr:cNvSpPr/>
      </xdr:nvSpPr>
      <xdr:spPr>
        <a:xfrm>
          <a:off x="1714500" y="5876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A0EFD323-5B73-432E-9B41-D8DEA2EE0D49}"/>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19138AA-AF48-49F8-9A6D-646D19CB2558}"/>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79EFC428-8D07-488B-A222-AA4AF9C4C7A9}"/>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A4990A1C-2211-4EA1-BDB5-566BD73554F3}"/>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21579028-2950-4EE4-B8FE-8FCDAE5A7025}"/>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4989</xdr:rowOff>
    </xdr:from>
    <xdr:to>
      <xdr:col>23</xdr:col>
      <xdr:colOff>136525</xdr:colOff>
      <xdr:row>30</xdr:row>
      <xdr:rowOff>106589</xdr:rowOff>
    </xdr:to>
    <xdr:sp macro="" textlink="">
      <xdr:nvSpPr>
        <xdr:cNvPr id="92" name="楕円 91">
          <a:extLst>
            <a:ext uri="{FF2B5EF4-FFF2-40B4-BE49-F238E27FC236}">
              <a16:creationId xmlns:a16="http://schemas.microsoft.com/office/drawing/2014/main" id="{41C2CCB9-05A4-4373-8544-AC099D1B279A}"/>
            </a:ext>
          </a:extLst>
        </xdr:cNvPr>
        <xdr:cNvSpPr/>
      </xdr:nvSpPr>
      <xdr:spPr>
        <a:xfrm>
          <a:off x="4711700" y="592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27866</xdr:rowOff>
    </xdr:from>
    <xdr:ext cx="405111" cy="259045"/>
    <xdr:sp macro="" textlink="">
      <xdr:nvSpPr>
        <xdr:cNvPr id="93" name="有形固定資産減価償却率該当値テキスト">
          <a:extLst>
            <a:ext uri="{FF2B5EF4-FFF2-40B4-BE49-F238E27FC236}">
              <a16:creationId xmlns:a16="http://schemas.microsoft.com/office/drawing/2014/main" id="{A7E17B4C-50BF-4269-BE6D-6295540CCB75}"/>
            </a:ext>
          </a:extLst>
        </xdr:cNvPr>
        <xdr:cNvSpPr txBox="1"/>
      </xdr:nvSpPr>
      <xdr:spPr>
        <a:xfrm>
          <a:off x="4813300" y="577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142512</xdr:rowOff>
    </xdr:from>
    <xdr:to>
      <xdr:col>19</xdr:col>
      <xdr:colOff>187325</xdr:colOff>
      <xdr:row>30</xdr:row>
      <xdr:rowOff>72662</xdr:rowOff>
    </xdr:to>
    <xdr:sp macro="" textlink="">
      <xdr:nvSpPr>
        <xdr:cNvPr id="94" name="楕円 93">
          <a:extLst>
            <a:ext uri="{FF2B5EF4-FFF2-40B4-BE49-F238E27FC236}">
              <a16:creationId xmlns:a16="http://schemas.microsoft.com/office/drawing/2014/main" id="{1E1F7835-2987-46CB-B5D5-A99FD2A58DFE}"/>
            </a:ext>
          </a:extLst>
        </xdr:cNvPr>
        <xdr:cNvSpPr/>
      </xdr:nvSpPr>
      <xdr:spPr>
        <a:xfrm>
          <a:off x="4000500" y="588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21862</xdr:rowOff>
    </xdr:from>
    <xdr:to>
      <xdr:col>23</xdr:col>
      <xdr:colOff>85725</xdr:colOff>
      <xdr:row>30</xdr:row>
      <xdr:rowOff>55789</xdr:rowOff>
    </xdr:to>
    <xdr:cxnSp macro="">
      <xdr:nvCxnSpPr>
        <xdr:cNvPr id="95" name="直線コネクタ 94">
          <a:extLst>
            <a:ext uri="{FF2B5EF4-FFF2-40B4-BE49-F238E27FC236}">
              <a16:creationId xmlns:a16="http://schemas.microsoft.com/office/drawing/2014/main" id="{7F9F7B2D-5A61-470A-9F1F-A572DB580F8F}"/>
            </a:ext>
          </a:extLst>
        </xdr:cNvPr>
        <xdr:cNvCxnSpPr/>
      </xdr:nvCxnSpPr>
      <xdr:spPr>
        <a:xfrm>
          <a:off x="4051300" y="5936887"/>
          <a:ext cx="7112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102417</xdr:rowOff>
    </xdr:from>
    <xdr:to>
      <xdr:col>15</xdr:col>
      <xdr:colOff>187325</xdr:colOff>
      <xdr:row>30</xdr:row>
      <xdr:rowOff>32567</xdr:rowOff>
    </xdr:to>
    <xdr:sp macro="" textlink="">
      <xdr:nvSpPr>
        <xdr:cNvPr id="96" name="楕円 95">
          <a:extLst>
            <a:ext uri="{FF2B5EF4-FFF2-40B4-BE49-F238E27FC236}">
              <a16:creationId xmlns:a16="http://schemas.microsoft.com/office/drawing/2014/main" id="{71DD4BD3-E004-4A89-8DCE-748083C7F1C1}"/>
            </a:ext>
          </a:extLst>
        </xdr:cNvPr>
        <xdr:cNvSpPr/>
      </xdr:nvSpPr>
      <xdr:spPr>
        <a:xfrm>
          <a:off x="3238500" y="584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153217</xdr:rowOff>
    </xdr:from>
    <xdr:to>
      <xdr:col>19</xdr:col>
      <xdr:colOff>136525</xdr:colOff>
      <xdr:row>30</xdr:row>
      <xdr:rowOff>21862</xdr:rowOff>
    </xdr:to>
    <xdr:cxnSp macro="">
      <xdr:nvCxnSpPr>
        <xdr:cNvPr id="97" name="直線コネクタ 96">
          <a:extLst>
            <a:ext uri="{FF2B5EF4-FFF2-40B4-BE49-F238E27FC236}">
              <a16:creationId xmlns:a16="http://schemas.microsoft.com/office/drawing/2014/main" id="{64F6466D-8427-4724-BF0F-FFCABCC66E84}"/>
            </a:ext>
          </a:extLst>
        </xdr:cNvPr>
        <xdr:cNvCxnSpPr/>
      </xdr:nvCxnSpPr>
      <xdr:spPr>
        <a:xfrm>
          <a:off x="3289300" y="5896792"/>
          <a:ext cx="762000" cy="4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61051</xdr:rowOff>
    </xdr:from>
    <xdr:to>
      <xdr:col>11</xdr:col>
      <xdr:colOff>187325</xdr:colOff>
      <xdr:row>28</xdr:row>
      <xdr:rowOff>162651</xdr:rowOff>
    </xdr:to>
    <xdr:sp macro="" textlink="">
      <xdr:nvSpPr>
        <xdr:cNvPr id="98" name="楕円 97">
          <a:extLst>
            <a:ext uri="{FF2B5EF4-FFF2-40B4-BE49-F238E27FC236}">
              <a16:creationId xmlns:a16="http://schemas.microsoft.com/office/drawing/2014/main" id="{D284B1B5-0A88-4D47-8D21-6CAF3BBCE60C}"/>
            </a:ext>
          </a:extLst>
        </xdr:cNvPr>
        <xdr:cNvSpPr/>
      </xdr:nvSpPr>
      <xdr:spPr>
        <a:xfrm>
          <a:off x="2476500" y="563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111851</xdr:rowOff>
    </xdr:from>
    <xdr:to>
      <xdr:col>15</xdr:col>
      <xdr:colOff>136525</xdr:colOff>
      <xdr:row>29</xdr:row>
      <xdr:rowOff>153217</xdr:rowOff>
    </xdr:to>
    <xdr:cxnSp macro="">
      <xdr:nvCxnSpPr>
        <xdr:cNvPr id="99" name="直線コネクタ 98">
          <a:extLst>
            <a:ext uri="{FF2B5EF4-FFF2-40B4-BE49-F238E27FC236}">
              <a16:creationId xmlns:a16="http://schemas.microsoft.com/office/drawing/2014/main" id="{9D402EE4-8932-4CB7-B6B9-1AD154B6E83F}"/>
            </a:ext>
          </a:extLst>
        </xdr:cNvPr>
        <xdr:cNvCxnSpPr/>
      </xdr:nvCxnSpPr>
      <xdr:spPr>
        <a:xfrm>
          <a:off x="2527300" y="5683976"/>
          <a:ext cx="762000" cy="21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94632</xdr:rowOff>
    </xdr:from>
    <xdr:ext cx="405111" cy="259045"/>
    <xdr:sp macro="" textlink="">
      <xdr:nvSpPr>
        <xdr:cNvPr id="100" name="n_1aveValue有形固定資産減価償却率">
          <a:extLst>
            <a:ext uri="{FF2B5EF4-FFF2-40B4-BE49-F238E27FC236}">
              <a16:creationId xmlns:a16="http://schemas.microsoft.com/office/drawing/2014/main" id="{275FDBCD-8AAA-4CD3-A78F-87F90AA74104}"/>
            </a:ext>
          </a:extLst>
        </xdr:cNvPr>
        <xdr:cNvSpPr txBox="1"/>
      </xdr:nvSpPr>
      <xdr:spPr>
        <a:xfrm>
          <a:off x="3836044"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94632</xdr:rowOff>
    </xdr:from>
    <xdr:ext cx="405111" cy="259045"/>
    <xdr:sp macro="" textlink="">
      <xdr:nvSpPr>
        <xdr:cNvPr id="101" name="n_2aveValue有形固定資産減価償却率">
          <a:extLst>
            <a:ext uri="{FF2B5EF4-FFF2-40B4-BE49-F238E27FC236}">
              <a16:creationId xmlns:a16="http://schemas.microsoft.com/office/drawing/2014/main" id="{9490CC03-E2BF-40B1-92A0-DD6B222C0D83}"/>
            </a:ext>
          </a:extLst>
        </xdr:cNvPr>
        <xdr:cNvSpPr txBox="1"/>
      </xdr:nvSpPr>
      <xdr:spPr>
        <a:xfrm>
          <a:off x="3086744"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36030</xdr:rowOff>
    </xdr:from>
    <xdr:ext cx="405111" cy="259045"/>
    <xdr:sp macro="" textlink="">
      <xdr:nvSpPr>
        <xdr:cNvPr id="102" name="n_3aveValue有形固定資産減価償却率">
          <a:extLst>
            <a:ext uri="{FF2B5EF4-FFF2-40B4-BE49-F238E27FC236}">
              <a16:creationId xmlns:a16="http://schemas.microsoft.com/office/drawing/2014/main" id="{1122FFD0-9B6D-4DFE-8D8F-9498C944CC82}"/>
            </a:ext>
          </a:extLst>
        </xdr:cNvPr>
        <xdr:cNvSpPr txBox="1"/>
      </xdr:nvSpPr>
      <xdr:spPr>
        <a:xfrm>
          <a:off x="2324744" y="5951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79936</xdr:rowOff>
    </xdr:from>
    <xdr:ext cx="405111" cy="259045"/>
    <xdr:sp macro="" textlink="">
      <xdr:nvSpPr>
        <xdr:cNvPr id="103" name="n_4aveValue有形固定資産減価償却率">
          <a:extLst>
            <a:ext uri="{FF2B5EF4-FFF2-40B4-BE49-F238E27FC236}">
              <a16:creationId xmlns:a16="http://schemas.microsoft.com/office/drawing/2014/main" id="{34BD0965-67E0-4D1D-B26B-1D768757D650}"/>
            </a:ext>
          </a:extLst>
        </xdr:cNvPr>
        <xdr:cNvSpPr txBox="1"/>
      </xdr:nvSpPr>
      <xdr:spPr>
        <a:xfrm>
          <a:off x="1562744" y="5652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89189</xdr:rowOff>
    </xdr:from>
    <xdr:ext cx="405111" cy="259045"/>
    <xdr:sp macro="" textlink="">
      <xdr:nvSpPr>
        <xdr:cNvPr id="104" name="n_1mainValue有形固定資産減価償却率">
          <a:extLst>
            <a:ext uri="{FF2B5EF4-FFF2-40B4-BE49-F238E27FC236}">
              <a16:creationId xmlns:a16="http://schemas.microsoft.com/office/drawing/2014/main" id="{97D76F4A-990C-4CCB-B8E6-7E61F25EA13B}"/>
            </a:ext>
          </a:extLst>
        </xdr:cNvPr>
        <xdr:cNvSpPr txBox="1"/>
      </xdr:nvSpPr>
      <xdr:spPr>
        <a:xfrm>
          <a:off x="3836044" y="5661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49094</xdr:rowOff>
    </xdr:from>
    <xdr:ext cx="405111" cy="259045"/>
    <xdr:sp macro="" textlink="">
      <xdr:nvSpPr>
        <xdr:cNvPr id="105" name="n_2mainValue有形固定資産減価償却率">
          <a:extLst>
            <a:ext uri="{FF2B5EF4-FFF2-40B4-BE49-F238E27FC236}">
              <a16:creationId xmlns:a16="http://schemas.microsoft.com/office/drawing/2014/main" id="{6441FC9C-853C-4E88-8A13-5A13B81D1BB5}"/>
            </a:ext>
          </a:extLst>
        </xdr:cNvPr>
        <xdr:cNvSpPr txBox="1"/>
      </xdr:nvSpPr>
      <xdr:spPr>
        <a:xfrm>
          <a:off x="3086744" y="5621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7728</xdr:rowOff>
    </xdr:from>
    <xdr:ext cx="405111" cy="259045"/>
    <xdr:sp macro="" textlink="">
      <xdr:nvSpPr>
        <xdr:cNvPr id="106" name="n_3mainValue有形固定資産減価償却率">
          <a:extLst>
            <a:ext uri="{FF2B5EF4-FFF2-40B4-BE49-F238E27FC236}">
              <a16:creationId xmlns:a16="http://schemas.microsoft.com/office/drawing/2014/main" id="{CF061A04-D780-45CA-830E-FBA584274F77}"/>
            </a:ext>
          </a:extLst>
        </xdr:cNvPr>
        <xdr:cNvSpPr txBox="1"/>
      </xdr:nvSpPr>
      <xdr:spPr>
        <a:xfrm>
          <a:off x="2324744" y="5408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4276B3CD-4EB9-408E-AD77-508A9413749B}"/>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6C21F6D0-CF78-4739-AECD-8AB4156831A7}"/>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38595E82-CC0D-4CE7-BF4F-63EF4B3A58AC}"/>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[ 389.3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34B1A9C3-ACE3-4DE0-B82D-38DDA3D1D13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49C45E41-E11D-4018-A1B3-F32CEA256E9F}"/>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627F79E4-09A4-40E4-A4A6-AA761E1201E4}"/>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17CBF1F7-05CC-456F-A82C-FDE81D4B6272}"/>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98A75CD2-2844-4E51-A1F2-8B226C8A54C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1E73E8D7-EC4B-4723-B661-D6F9EA4426AC}"/>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6EC3EA3D-33AA-4598-9F25-76079F08DB8B}"/>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605131FE-14BB-4AD1-A13B-2DDEA3FE86B9}"/>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00065D0F-CD9C-410C-926A-B7D558B95C73}"/>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2BD4F336-FDC0-4E0C-805B-C5571F25A261}"/>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地方債を活用した複数の公共施設の建設事業が令和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年度まで継続したことから、当面、債務償還比率は高止まりすることが懸念されるが、実施事業の精査により地方債発行の抑制に努め、持続可能な財政運営の進展に取組む。</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3F8ED09F-4C80-4DA3-8C6E-FBDED8F32CB6}"/>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F640554E-4119-426E-9D61-ED51E2E36358}"/>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2018A865-E08F-4A25-9C51-707E0D720EC4}"/>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8BE0C442-5673-4BBE-B817-ECD5653520F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a:extLst>
            <a:ext uri="{FF2B5EF4-FFF2-40B4-BE49-F238E27FC236}">
              <a16:creationId xmlns:a16="http://schemas.microsoft.com/office/drawing/2014/main" id="{E4FF1411-FA0A-4BA7-8B3A-C22994C21A14}"/>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5C26DA93-0261-478E-98FE-F122F0620053}"/>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0125E1A0-4D2C-4EED-9ABC-37659DF09D01}"/>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AE640CA4-56FD-4199-A3A4-F9FD7CA5D2F3}"/>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500FA3C2-5FBD-4303-AA0C-37D2E86C137A}"/>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EC507229-8B9E-434C-9401-1853E54ACBF5}"/>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65157A7C-9AFB-4667-8C0A-C1A85E59BF68}"/>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D85F982A-BEDB-45B0-84DA-C5238A474DAB}"/>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84A9D226-8BBA-4917-BAD5-753A2D227BF2}"/>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71AA4C14-1386-4711-8CB0-023E448698C6}"/>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63BA5178-765E-40A7-BB75-BC1909A46CC1}"/>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86931</xdr:rowOff>
    </xdr:to>
    <xdr:cxnSp macro="">
      <xdr:nvCxnSpPr>
        <xdr:cNvPr id="135" name="直線コネクタ 134">
          <a:extLst>
            <a:ext uri="{FF2B5EF4-FFF2-40B4-BE49-F238E27FC236}">
              <a16:creationId xmlns:a16="http://schemas.microsoft.com/office/drawing/2014/main" id="{1EC968FF-B08A-4065-989B-807CC2D5D842}"/>
            </a:ext>
          </a:extLst>
        </xdr:cNvPr>
        <xdr:cNvCxnSpPr/>
      </xdr:nvCxnSpPr>
      <xdr:spPr>
        <a:xfrm flipV="1">
          <a:off x="14793595" y="5312833"/>
          <a:ext cx="1269" cy="1374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90758</xdr:rowOff>
    </xdr:from>
    <xdr:ext cx="469744" cy="259045"/>
    <xdr:sp macro="" textlink="">
      <xdr:nvSpPr>
        <xdr:cNvPr id="136" name="債務償還比率最小値テキスト">
          <a:extLst>
            <a:ext uri="{FF2B5EF4-FFF2-40B4-BE49-F238E27FC236}">
              <a16:creationId xmlns:a16="http://schemas.microsoft.com/office/drawing/2014/main" id="{2345D8E0-836E-4A90-8E0E-5BA6EC1E5F68}"/>
            </a:ext>
          </a:extLst>
        </xdr:cNvPr>
        <xdr:cNvSpPr txBox="1"/>
      </xdr:nvSpPr>
      <xdr:spPr>
        <a:xfrm>
          <a:off x="14846300" y="669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86931</xdr:rowOff>
    </xdr:from>
    <xdr:to>
      <xdr:col>76</xdr:col>
      <xdr:colOff>111125</xdr:colOff>
      <xdr:row>34</xdr:row>
      <xdr:rowOff>86931</xdr:rowOff>
    </xdr:to>
    <xdr:cxnSp macro="">
      <xdr:nvCxnSpPr>
        <xdr:cNvPr id="137" name="直線コネクタ 136">
          <a:extLst>
            <a:ext uri="{FF2B5EF4-FFF2-40B4-BE49-F238E27FC236}">
              <a16:creationId xmlns:a16="http://schemas.microsoft.com/office/drawing/2014/main" id="{45A334E3-7D30-46C5-8EED-D29032427291}"/>
            </a:ext>
          </a:extLst>
        </xdr:cNvPr>
        <xdr:cNvCxnSpPr/>
      </xdr:nvCxnSpPr>
      <xdr:spPr>
        <a:xfrm>
          <a:off x="14706600" y="668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124340A2-D766-4BB9-896B-09EBF4D5F1AA}"/>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F6575028-BA55-44CB-BE6D-41AD6A7BDF77}"/>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31238</xdr:rowOff>
    </xdr:from>
    <xdr:ext cx="469744" cy="259045"/>
    <xdr:sp macro="" textlink="">
      <xdr:nvSpPr>
        <xdr:cNvPr id="140" name="債務償還比率平均値テキスト">
          <a:extLst>
            <a:ext uri="{FF2B5EF4-FFF2-40B4-BE49-F238E27FC236}">
              <a16:creationId xmlns:a16="http://schemas.microsoft.com/office/drawing/2014/main" id="{7A663792-E120-4940-9D61-1D884FB1A0B2}"/>
            </a:ext>
          </a:extLst>
        </xdr:cNvPr>
        <xdr:cNvSpPr txBox="1"/>
      </xdr:nvSpPr>
      <xdr:spPr>
        <a:xfrm>
          <a:off x="14846300" y="5431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8361</xdr:rowOff>
    </xdr:from>
    <xdr:to>
      <xdr:col>76</xdr:col>
      <xdr:colOff>73025</xdr:colOff>
      <xdr:row>28</xdr:row>
      <xdr:rowOff>109961</xdr:rowOff>
    </xdr:to>
    <xdr:sp macro="" textlink="">
      <xdr:nvSpPr>
        <xdr:cNvPr id="141" name="フローチャート: 判断 140">
          <a:extLst>
            <a:ext uri="{FF2B5EF4-FFF2-40B4-BE49-F238E27FC236}">
              <a16:creationId xmlns:a16="http://schemas.microsoft.com/office/drawing/2014/main" id="{C3A7840D-E788-46E3-8267-A86B0328FD8A}"/>
            </a:ext>
          </a:extLst>
        </xdr:cNvPr>
        <xdr:cNvSpPr/>
      </xdr:nvSpPr>
      <xdr:spPr>
        <a:xfrm>
          <a:off x="14744700" y="558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53869</xdr:rowOff>
    </xdr:from>
    <xdr:to>
      <xdr:col>72</xdr:col>
      <xdr:colOff>123825</xdr:colOff>
      <xdr:row>27</xdr:row>
      <xdr:rowOff>155469</xdr:rowOff>
    </xdr:to>
    <xdr:sp macro="" textlink="">
      <xdr:nvSpPr>
        <xdr:cNvPr id="142" name="フローチャート: 判断 141">
          <a:extLst>
            <a:ext uri="{FF2B5EF4-FFF2-40B4-BE49-F238E27FC236}">
              <a16:creationId xmlns:a16="http://schemas.microsoft.com/office/drawing/2014/main" id="{17215265-967F-47AC-9758-C75EFD04E329}"/>
            </a:ext>
          </a:extLst>
        </xdr:cNvPr>
        <xdr:cNvSpPr/>
      </xdr:nvSpPr>
      <xdr:spPr>
        <a:xfrm>
          <a:off x="14033500" y="545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66103</xdr:rowOff>
    </xdr:from>
    <xdr:to>
      <xdr:col>68</xdr:col>
      <xdr:colOff>123825</xdr:colOff>
      <xdr:row>27</xdr:row>
      <xdr:rowOff>167703</xdr:rowOff>
    </xdr:to>
    <xdr:sp macro="" textlink="">
      <xdr:nvSpPr>
        <xdr:cNvPr id="143" name="フローチャート: 判断 142">
          <a:extLst>
            <a:ext uri="{FF2B5EF4-FFF2-40B4-BE49-F238E27FC236}">
              <a16:creationId xmlns:a16="http://schemas.microsoft.com/office/drawing/2014/main" id="{32211C99-6A7F-4E1D-B426-F7876B72FDA7}"/>
            </a:ext>
          </a:extLst>
        </xdr:cNvPr>
        <xdr:cNvSpPr/>
      </xdr:nvSpPr>
      <xdr:spPr>
        <a:xfrm>
          <a:off x="13271500" y="5466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40217</xdr:rowOff>
    </xdr:from>
    <xdr:to>
      <xdr:col>64</xdr:col>
      <xdr:colOff>123825</xdr:colOff>
      <xdr:row>29</xdr:row>
      <xdr:rowOff>141817</xdr:rowOff>
    </xdr:to>
    <xdr:sp macro="" textlink="">
      <xdr:nvSpPr>
        <xdr:cNvPr id="144" name="フローチャート: 判断 143">
          <a:extLst>
            <a:ext uri="{FF2B5EF4-FFF2-40B4-BE49-F238E27FC236}">
              <a16:creationId xmlns:a16="http://schemas.microsoft.com/office/drawing/2014/main" id="{270130BF-2CD7-4397-B33A-F5A5068E40DF}"/>
            </a:ext>
          </a:extLst>
        </xdr:cNvPr>
        <xdr:cNvSpPr/>
      </xdr:nvSpPr>
      <xdr:spPr>
        <a:xfrm>
          <a:off x="12509500" y="578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77470</xdr:rowOff>
    </xdr:from>
    <xdr:to>
      <xdr:col>60</xdr:col>
      <xdr:colOff>123825</xdr:colOff>
      <xdr:row>31</xdr:row>
      <xdr:rowOff>7620</xdr:rowOff>
    </xdr:to>
    <xdr:sp macro="" textlink="">
      <xdr:nvSpPr>
        <xdr:cNvPr id="145" name="フローチャート: 判断 144">
          <a:extLst>
            <a:ext uri="{FF2B5EF4-FFF2-40B4-BE49-F238E27FC236}">
              <a16:creationId xmlns:a16="http://schemas.microsoft.com/office/drawing/2014/main" id="{89FC0B85-9B14-4C57-B61E-63CB0F53DE3F}"/>
            </a:ext>
          </a:extLst>
        </xdr:cNvPr>
        <xdr:cNvSpPr/>
      </xdr:nvSpPr>
      <xdr:spPr>
        <a:xfrm>
          <a:off x="117475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AA94C202-6FA5-4494-B048-7114A6F1516C}"/>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8E8A871-FAA3-4E09-990D-8DEEF57A8CB3}"/>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1E63A2F8-EEFC-4EBD-8BBF-DB703AA77FC9}"/>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61383DC4-0EBF-4992-BB4D-C647377F8E38}"/>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A8BA3C96-6BD2-4306-8E7A-ED42F936F98F}"/>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47424</xdr:rowOff>
    </xdr:from>
    <xdr:to>
      <xdr:col>76</xdr:col>
      <xdr:colOff>73025</xdr:colOff>
      <xdr:row>30</xdr:row>
      <xdr:rowOff>149024</xdr:rowOff>
    </xdr:to>
    <xdr:sp macro="" textlink="">
      <xdr:nvSpPr>
        <xdr:cNvPr id="151" name="楕円 150">
          <a:extLst>
            <a:ext uri="{FF2B5EF4-FFF2-40B4-BE49-F238E27FC236}">
              <a16:creationId xmlns:a16="http://schemas.microsoft.com/office/drawing/2014/main" id="{8BE73FFD-F38B-4BD4-A4B1-6A0FFB129931}"/>
            </a:ext>
          </a:extLst>
        </xdr:cNvPr>
        <xdr:cNvSpPr/>
      </xdr:nvSpPr>
      <xdr:spPr>
        <a:xfrm>
          <a:off x="14744700" y="596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25851</xdr:rowOff>
    </xdr:from>
    <xdr:ext cx="469744" cy="259045"/>
    <xdr:sp macro="" textlink="">
      <xdr:nvSpPr>
        <xdr:cNvPr id="152" name="債務償還比率該当値テキスト">
          <a:extLst>
            <a:ext uri="{FF2B5EF4-FFF2-40B4-BE49-F238E27FC236}">
              <a16:creationId xmlns:a16="http://schemas.microsoft.com/office/drawing/2014/main" id="{31B7AA34-C588-4326-A172-7BE942D733AE}"/>
            </a:ext>
          </a:extLst>
        </xdr:cNvPr>
        <xdr:cNvSpPr txBox="1"/>
      </xdr:nvSpPr>
      <xdr:spPr>
        <a:xfrm>
          <a:off x="14846300" y="5940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30692</xdr:rowOff>
    </xdr:from>
    <xdr:to>
      <xdr:col>72</xdr:col>
      <xdr:colOff>123825</xdr:colOff>
      <xdr:row>30</xdr:row>
      <xdr:rowOff>132292</xdr:rowOff>
    </xdr:to>
    <xdr:sp macro="" textlink="">
      <xdr:nvSpPr>
        <xdr:cNvPr id="153" name="楕円 152">
          <a:extLst>
            <a:ext uri="{FF2B5EF4-FFF2-40B4-BE49-F238E27FC236}">
              <a16:creationId xmlns:a16="http://schemas.microsoft.com/office/drawing/2014/main" id="{41CB0F92-F88A-4F9B-8911-3EF9D46E8BFF}"/>
            </a:ext>
          </a:extLst>
        </xdr:cNvPr>
        <xdr:cNvSpPr/>
      </xdr:nvSpPr>
      <xdr:spPr>
        <a:xfrm>
          <a:off x="14033500" y="594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81492</xdr:rowOff>
    </xdr:from>
    <xdr:to>
      <xdr:col>76</xdr:col>
      <xdr:colOff>22225</xdr:colOff>
      <xdr:row>30</xdr:row>
      <xdr:rowOff>98224</xdr:rowOff>
    </xdr:to>
    <xdr:cxnSp macro="">
      <xdr:nvCxnSpPr>
        <xdr:cNvPr id="154" name="直線コネクタ 153">
          <a:extLst>
            <a:ext uri="{FF2B5EF4-FFF2-40B4-BE49-F238E27FC236}">
              <a16:creationId xmlns:a16="http://schemas.microsoft.com/office/drawing/2014/main" id="{DE9C046B-8ACC-4264-B025-31FE6633B8C2}"/>
            </a:ext>
          </a:extLst>
        </xdr:cNvPr>
        <xdr:cNvCxnSpPr/>
      </xdr:nvCxnSpPr>
      <xdr:spPr>
        <a:xfrm>
          <a:off x="14084300" y="5996517"/>
          <a:ext cx="711200" cy="16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58028</xdr:rowOff>
    </xdr:from>
    <xdr:to>
      <xdr:col>68</xdr:col>
      <xdr:colOff>123825</xdr:colOff>
      <xdr:row>29</xdr:row>
      <xdr:rowOff>159628</xdr:rowOff>
    </xdr:to>
    <xdr:sp macro="" textlink="">
      <xdr:nvSpPr>
        <xdr:cNvPr id="155" name="楕円 154">
          <a:extLst>
            <a:ext uri="{FF2B5EF4-FFF2-40B4-BE49-F238E27FC236}">
              <a16:creationId xmlns:a16="http://schemas.microsoft.com/office/drawing/2014/main" id="{AF6BDA7E-47D9-490D-AFB0-71C6EEE5892E}"/>
            </a:ext>
          </a:extLst>
        </xdr:cNvPr>
        <xdr:cNvSpPr/>
      </xdr:nvSpPr>
      <xdr:spPr>
        <a:xfrm>
          <a:off x="13271500" y="580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108828</xdr:rowOff>
    </xdr:from>
    <xdr:to>
      <xdr:col>72</xdr:col>
      <xdr:colOff>73025</xdr:colOff>
      <xdr:row>30</xdr:row>
      <xdr:rowOff>81492</xdr:rowOff>
    </xdr:to>
    <xdr:cxnSp macro="">
      <xdr:nvCxnSpPr>
        <xdr:cNvPr id="156" name="直線コネクタ 155">
          <a:extLst>
            <a:ext uri="{FF2B5EF4-FFF2-40B4-BE49-F238E27FC236}">
              <a16:creationId xmlns:a16="http://schemas.microsoft.com/office/drawing/2014/main" id="{83A34EF4-B1A4-4B6A-8B92-30C4515E1FCF}"/>
            </a:ext>
          </a:extLst>
        </xdr:cNvPr>
        <xdr:cNvCxnSpPr/>
      </xdr:nvCxnSpPr>
      <xdr:spPr>
        <a:xfrm>
          <a:off x="13322300" y="5852403"/>
          <a:ext cx="762000" cy="14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152316</xdr:rowOff>
    </xdr:from>
    <xdr:to>
      <xdr:col>64</xdr:col>
      <xdr:colOff>123825</xdr:colOff>
      <xdr:row>31</xdr:row>
      <xdr:rowOff>82466</xdr:rowOff>
    </xdr:to>
    <xdr:sp macro="" textlink="">
      <xdr:nvSpPr>
        <xdr:cNvPr id="157" name="楕円 156">
          <a:extLst>
            <a:ext uri="{FF2B5EF4-FFF2-40B4-BE49-F238E27FC236}">
              <a16:creationId xmlns:a16="http://schemas.microsoft.com/office/drawing/2014/main" id="{FC6B1D6F-E52A-444F-B4E0-BDF4B99F053D}"/>
            </a:ext>
          </a:extLst>
        </xdr:cNvPr>
        <xdr:cNvSpPr/>
      </xdr:nvSpPr>
      <xdr:spPr>
        <a:xfrm>
          <a:off x="12509500" y="606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108828</xdr:rowOff>
    </xdr:from>
    <xdr:to>
      <xdr:col>68</xdr:col>
      <xdr:colOff>73025</xdr:colOff>
      <xdr:row>31</xdr:row>
      <xdr:rowOff>31666</xdr:rowOff>
    </xdr:to>
    <xdr:cxnSp macro="">
      <xdr:nvCxnSpPr>
        <xdr:cNvPr id="158" name="直線コネクタ 157">
          <a:extLst>
            <a:ext uri="{FF2B5EF4-FFF2-40B4-BE49-F238E27FC236}">
              <a16:creationId xmlns:a16="http://schemas.microsoft.com/office/drawing/2014/main" id="{0A239B77-EEB4-4976-8D85-90AF62CC6281}"/>
            </a:ext>
          </a:extLst>
        </xdr:cNvPr>
        <xdr:cNvCxnSpPr/>
      </xdr:nvCxnSpPr>
      <xdr:spPr>
        <a:xfrm flipV="1">
          <a:off x="12560300" y="5852403"/>
          <a:ext cx="762000" cy="26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40407</xdr:rowOff>
    </xdr:from>
    <xdr:to>
      <xdr:col>60</xdr:col>
      <xdr:colOff>123825</xdr:colOff>
      <xdr:row>30</xdr:row>
      <xdr:rowOff>142007</xdr:rowOff>
    </xdr:to>
    <xdr:sp macro="" textlink="">
      <xdr:nvSpPr>
        <xdr:cNvPr id="159" name="楕円 158">
          <a:extLst>
            <a:ext uri="{FF2B5EF4-FFF2-40B4-BE49-F238E27FC236}">
              <a16:creationId xmlns:a16="http://schemas.microsoft.com/office/drawing/2014/main" id="{5E2E503D-955C-4D11-A968-7285B0DD1D72}"/>
            </a:ext>
          </a:extLst>
        </xdr:cNvPr>
        <xdr:cNvSpPr/>
      </xdr:nvSpPr>
      <xdr:spPr>
        <a:xfrm>
          <a:off x="11747500" y="595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91207</xdr:rowOff>
    </xdr:from>
    <xdr:to>
      <xdr:col>64</xdr:col>
      <xdr:colOff>73025</xdr:colOff>
      <xdr:row>31</xdr:row>
      <xdr:rowOff>31666</xdr:rowOff>
    </xdr:to>
    <xdr:cxnSp macro="">
      <xdr:nvCxnSpPr>
        <xdr:cNvPr id="160" name="直線コネクタ 159">
          <a:extLst>
            <a:ext uri="{FF2B5EF4-FFF2-40B4-BE49-F238E27FC236}">
              <a16:creationId xmlns:a16="http://schemas.microsoft.com/office/drawing/2014/main" id="{786C8A5D-A084-4964-9137-458B0DCE3024}"/>
            </a:ext>
          </a:extLst>
        </xdr:cNvPr>
        <xdr:cNvCxnSpPr/>
      </xdr:nvCxnSpPr>
      <xdr:spPr>
        <a:xfrm>
          <a:off x="11798300" y="6006232"/>
          <a:ext cx="762000" cy="11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546</xdr:rowOff>
    </xdr:from>
    <xdr:ext cx="469744" cy="259045"/>
    <xdr:sp macro="" textlink="">
      <xdr:nvSpPr>
        <xdr:cNvPr id="161" name="n_1aveValue債務償還比率">
          <a:extLst>
            <a:ext uri="{FF2B5EF4-FFF2-40B4-BE49-F238E27FC236}">
              <a16:creationId xmlns:a16="http://schemas.microsoft.com/office/drawing/2014/main" id="{AC0542BF-2F5A-42FC-A0A9-B48BFE2E49EE}"/>
            </a:ext>
          </a:extLst>
        </xdr:cNvPr>
        <xdr:cNvSpPr txBox="1"/>
      </xdr:nvSpPr>
      <xdr:spPr>
        <a:xfrm>
          <a:off x="13836727" y="5229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12780</xdr:rowOff>
    </xdr:from>
    <xdr:ext cx="469744" cy="259045"/>
    <xdr:sp macro="" textlink="">
      <xdr:nvSpPr>
        <xdr:cNvPr id="162" name="n_2aveValue債務償還比率">
          <a:extLst>
            <a:ext uri="{FF2B5EF4-FFF2-40B4-BE49-F238E27FC236}">
              <a16:creationId xmlns:a16="http://schemas.microsoft.com/office/drawing/2014/main" id="{B7F8F5E5-AD25-46D9-A915-BC55FC197043}"/>
            </a:ext>
          </a:extLst>
        </xdr:cNvPr>
        <xdr:cNvSpPr txBox="1"/>
      </xdr:nvSpPr>
      <xdr:spPr>
        <a:xfrm>
          <a:off x="13087427" y="524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158344</xdr:rowOff>
    </xdr:from>
    <xdr:ext cx="469744" cy="259045"/>
    <xdr:sp macro="" textlink="">
      <xdr:nvSpPr>
        <xdr:cNvPr id="163" name="n_3aveValue債務償還比率">
          <a:extLst>
            <a:ext uri="{FF2B5EF4-FFF2-40B4-BE49-F238E27FC236}">
              <a16:creationId xmlns:a16="http://schemas.microsoft.com/office/drawing/2014/main" id="{D36C465B-BFAD-4092-A531-E5CB0CBDB036}"/>
            </a:ext>
          </a:extLst>
        </xdr:cNvPr>
        <xdr:cNvSpPr txBox="1"/>
      </xdr:nvSpPr>
      <xdr:spPr>
        <a:xfrm>
          <a:off x="12325427" y="555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170197</xdr:rowOff>
    </xdr:from>
    <xdr:ext cx="469744" cy="259045"/>
    <xdr:sp macro="" textlink="">
      <xdr:nvSpPr>
        <xdr:cNvPr id="164" name="n_4aveValue債務償還比率">
          <a:extLst>
            <a:ext uri="{FF2B5EF4-FFF2-40B4-BE49-F238E27FC236}">
              <a16:creationId xmlns:a16="http://schemas.microsoft.com/office/drawing/2014/main" id="{208D57CE-AD3C-430C-BDD5-12D6E1E920C3}"/>
            </a:ext>
          </a:extLst>
        </xdr:cNvPr>
        <xdr:cNvSpPr txBox="1"/>
      </xdr:nvSpPr>
      <xdr:spPr>
        <a:xfrm>
          <a:off x="11563427" y="6085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123419</xdr:rowOff>
    </xdr:from>
    <xdr:ext cx="469744" cy="259045"/>
    <xdr:sp macro="" textlink="">
      <xdr:nvSpPr>
        <xdr:cNvPr id="165" name="n_1mainValue債務償還比率">
          <a:extLst>
            <a:ext uri="{FF2B5EF4-FFF2-40B4-BE49-F238E27FC236}">
              <a16:creationId xmlns:a16="http://schemas.microsoft.com/office/drawing/2014/main" id="{C3C22A6B-9E4E-4C29-AF72-B893664E314F}"/>
            </a:ext>
          </a:extLst>
        </xdr:cNvPr>
        <xdr:cNvSpPr txBox="1"/>
      </xdr:nvSpPr>
      <xdr:spPr>
        <a:xfrm>
          <a:off x="13836727" y="6038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150755</xdr:rowOff>
    </xdr:from>
    <xdr:ext cx="469744" cy="259045"/>
    <xdr:sp macro="" textlink="">
      <xdr:nvSpPr>
        <xdr:cNvPr id="166" name="n_2mainValue債務償還比率">
          <a:extLst>
            <a:ext uri="{FF2B5EF4-FFF2-40B4-BE49-F238E27FC236}">
              <a16:creationId xmlns:a16="http://schemas.microsoft.com/office/drawing/2014/main" id="{6360F770-C919-41CD-9E7A-527F0546F7A8}"/>
            </a:ext>
          </a:extLst>
        </xdr:cNvPr>
        <xdr:cNvSpPr txBox="1"/>
      </xdr:nvSpPr>
      <xdr:spPr>
        <a:xfrm>
          <a:off x="13087427" y="589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73593</xdr:rowOff>
    </xdr:from>
    <xdr:ext cx="469744" cy="259045"/>
    <xdr:sp macro="" textlink="">
      <xdr:nvSpPr>
        <xdr:cNvPr id="167" name="n_3mainValue債務償還比率">
          <a:extLst>
            <a:ext uri="{FF2B5EF4-FFF2-40B4-BE49-F238E27FC236}">
              <a16:creationId xmlns:a16="http://schemas.microsoft.com/office/drawing/2014/main" id="{D384B362-4BBC-4CC3-B4EC-C9C3FE946DA9}"/>
            </a:ext>
          </a:extLst>
        </xdr:cNvPr>
        <xdr:cNvSpPr txBox="1"/>
      </xdr:nvSpPr>
      <xdr:spPr>
        <a:xfrm>
          <a:off x="12325427" y="6160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158534</xdr:rowOff>
    </xdr:from>
    <xdr:ext cx="469744" cy="259045"/>
    <xdr:sp macro="" textlink="">
      <xdr:nvSpPr>
        <xdr:cNvPr id="168" name="n_4mainValue債務償還比率">
          <a:extLst>
            <a:ext uri="{FF2B5EF4-FFF2-40B4-BE49-F238E27FC236}">
              <a16:creationId xmlns:a16="http://schemas.microsoft.com/office/drawing/2014/main" id="{574D9F8D-3227-4571-A7F5-A530482A2070}"/>
            </a:ext>
          </a:extLst>
        </xdr:cNvPr>
        <xdr:cNvSpPr txBox="1"/>
      </xdr:nvSpPr>
      <xdr:spPr>
        <a:xfrm>
          <a:off x="11563427" y="5730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23979017-E7B7-4A04-B91B-6DFDCB96BC16}"/>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FA78F38C-B72A-46B0-88A7-D8432FB74522}"/>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F180F578-8291-403B-93F4-87105296D05D}"/>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35138263-5D52-40D4-A8D8-01AD1295C0D7}"/>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22E2C621-BDDA-49A3-AA5E-63A0FCEE15B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C6A68F28-CB52-4CBA-9DC8-35B163FBF3C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42D19DA-1859-4A96-A578-33BD2A47F5B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FFB9B82-FE0E-4B11-91C0-4CD67D4CE62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88BBB21-F32D-4668-BEC7-5880DF22542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F0461DE-0B20-405B-937F-E328368352D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愛知県設楽町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51E92E0-2485-468D-B5D7-ABFFA74B0C1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77F8C24-12D3-4DC0-BB4F-3B3FB8C3E8F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0E05649-93E5-498A-A716-BE2F5C4CBD0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A76785A-32A6-49E3-B97E-57B4CDACBD0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BF8F359-5A04-4781-A385-2E2ED00D75A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F4FCF72-CD8F-4DAF-9FDB-CC3B7D7CC35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4,188
4,155
273.94
6,008,580
5,751,696
108,044
3,368,178
6,565,671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1F86B92-0E09-4D15-A482-922A9C8107A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B67EEDC-E8A8-4724-ABA2-DE4302AF5AE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9E6C3DB-12D4-41CB-B2FE-F96D51401BB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E00CC68-2AB9-4981-9D44-FC75A5C11BC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AFD0909-2231-4115-B7AC-C493C5C6E6D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C46CF43-E908-46D0-82AE-45579A2938CC}"/>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5010882-BA3D-4B74-A29C-CADD60729D2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B4CD115-2A75-476D-BF17-E570BE0ABDE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79A49E6-5129-49F2-A72F-D1C8F6E6792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F7A7BDE-2365-4265-B891-99E851548F2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96C2727-0CAD-4756-8CE0-94B1C600E0C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F52F1AA-0E9D-4A2C-B372-AF9B43B477F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82EF324-E7F9-481E-A41C-FD851249F42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6721CC4-28A7-4FD3-A2EC-A5E7DBC404A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1A4608F-9B9E-4115-925B-A257F78A7D8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E5F406E-B5F7-4279-8E6B-7E82F2A2D36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7DCFB74-4663-418B-80DD-C1AEA09CB27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869A55B-B2B7-4C35-929C-4C6AC7D551D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7961EA4-5B2A-43B3-A6E9-E206FBADE47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77A94D7-E76A-4590-8A05-54389CD038B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65A4C7B-D2EF-49A9-B4DD-9ABB50EFDE2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0DF62FD-D788-425A-9841-3698F812EFD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74C47E9-614C-4698-82F8-1775EE2084F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EF31608-BB78-4BA8-ABBF-1BCE65877B6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08F4E2F-8F0A-4B31-BD3A-811C7425634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391FD0B-F87B-4ADE-8E40-9E84B38BFD9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3476BC8-9545-42C8-8B1D-C80D8B1BB75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7720301-CC73-4C1D-8059-817A6FEA7AE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A49B817-5845-43D9-9235-E790A9218D9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038BF14-80C6-4708-89A7-C0FFBE8EC8D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AE930CA-3963-469D-A2FB-7C61023DCE6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CE61BA9-D740-40A1-B2E3-0DE3697A34C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756FB08A-48F6-4508-BA00-B0507D7052B2}"/>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10C8E131-96B3-466F-9AC7-07602197647A}"/>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5AC50657-B8D5-4D50-8C94-0927E567606E}"/>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444FE154-C6FF-4243-A563-9B6265B06781}"/>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26737D2B-D280-441B-996B-6450DE51F347}"/>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7E70D770-F101-4E15-B270-6F4E451F0A12}"/>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F0D25974-D7F9-40D6-9CB6-8D6A59CB4D7E}"/>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76F35FFC-35BB-41DF-B0E7-3297EF4B51DC}"/>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34D185E7-19FA-40FB-8AF4-1726205854E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E1063912-BAC2-4D2B-9D25-8AB0A5251966}"/>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9B80FEAB-BE1C-4A41-B90A-E7D13313B95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89916</xdr:rowOff>
    </xdr:from>
    <xdr:to>
      <xdr:col>24</xdr:col>
      <xdr:colOff>62865</xdr:colOff>
      <xdr:row>41</xdr:row>
      <xdr:rowOff>67056</xdr:rowOff>
    </xdr:to>
    <xdr:cxnSp macro="">
      <xdr:nvCxnSpPr>
        <xdr:cNvPr id="55" name="直線コネクタ 54">
          <a:extLst>
            <a:ext uri="{FF2B5EF4-FFF2-40B4-BE49-F238E27FC236}">
              <a16:creationId xmlns:a16="http://schemas.microsoft.com/office/drawing/2014/main" id="{C9EF61BD-0875-4DFD-9137-C592E6B7F325}"/>
            </a:ext>
          </a:extLst>
        </xdr:cNvPr>
        <xdr:cNvCxnSpPr/>
      </xdr:nvCxnSpPr>
      <xdr:spPr>
        <a:xfrm flipV="1">
          <a:off x="4634865" y="5747766"/>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70883</xdr:rowOff>
    </xdr:from>
    <xdr:ext cx="405111" cy="259045"/>
    <xdr:sp macro="" textlink="">
      <xdr:nvSpPr>
        <xdr:cNvPr id="56" name="【道路】&#10;有形固定資産減価償却率最小値テキスト">
          <a:extLst>
            <a:ext uri="{FF2B5EF4-FFF2-40B4-BE49-F238E27FC236}">
              <a16:creationId xmlns:a16="http://schemas.microsoft.com/office/drawing/2014/main" id="{66FD45B5-9C1C-4473-91F7-3886935E16EB}"/>
            </a:ext>
          </a:extLst>
        </xdr:cNvPr>
        <xdr:cNvSpPr txBox="1"/>
      </xdr:nvSpPr>
      <xdr:spPr>
        <a:xfrm>
          <a:off x="4673600" y="710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67056</xdr:rowOff>
    </xdr:from>
    <xdr:to>
      <xdr:col>24</xdr:col>
      <xdr:colOff>152400</xdr:colOff>
      <xdr:row>41</xdr:row>
      <xdr:rowOff>67056</xdr:rowOff>
    </xdr:to>
    <xdr:cxnSp macro="">
      <xdr:nvCxnSpPr>
        <xdr:cNvPr id="57" name="直線コネクタ 56">
          <a:extLst>
            <a:ext uri="{FF2B5EF4-FFF2-40B4-BE49-F238E27FC236}">
              <a16:creationId xmlns:a16="http://schemas.microsoft.com/office/drawing/2014/main" id="{ECD85714-BE3D-4486-AA8F-CB2A1797AAAD}"/>
            </a:ext>
          </a:extLst>
        </xdr:cNvPr>
        <xdr:cNvCxnSpPr/>
      </xdr:nvCxnSpPr>
      <xdr:spPr>
        <a:xfrm>
          <a:off x="4546600" y="709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36593</xdr:rowOff>
    </xdr:from>
    <xdr:ext cx="405111" cy="259045"/>
    <xdr:sp macro="" textlink="">
      <xdr:nvSpPr>
        <xdr:cNvPr id="58" name="【道路】&#10;有形固定資産減価償却率最大値テキスト">
          <a:extLst>
            <a:ext uri="{FF2B5EF4-FFF2-40B4-BE49-F238E27FC236}">
              <a16:creationId xmlns:a16="http://schemas.microsoft.com/office/drawing/2014/main" id="{E68B8881-36F5-4D6C-981F-C6613F89072C}"/>
            </a:ext>
          </a:extLst>
        </xdr:cNvPr>
        <xdr:cNvSpPr txBox="1"/>
      </xdr:nvSpPr>
      <xdr:spPr>
        <a:xfrm>
          <a:off x="4673600" y="5522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89916</xdr:rowOff>
    </xdr:from>
    <xdr:to>
      <xdr:col>24</xdr:col>
      <xdr:colOff>152400</xdr:colOff>
      <xdr:row>33</xdr:row>
      <xdr:rowOff>89916</xdr:rowOff>
    </xdr:to>
    <xdr:cxnSp macro="">
      <xdr:nvCxnSpPr>
        <xdr:cNvPr id="59" name="直線コネクタ 58">
          <a:extLst>
            <a:ext uri="{FF2B5EF4-FFF2-40B4-BE49-F238E27FC236}">
              <a16:creationId xmlns:a16="http://schemas.microsoft.com/office/drawing/2014/main" id="{744B2993-1B76-4A1A-9807-CFBDA1FD0149}"/>
            </a:ext>
          </a:extLst>
        </xdr:cNvPr>
        <xdr:cNvCxnSpPr/>
      </xdr:nvCxnSpPr>
      <xdr:spPr>
        <a:xfrm>
          <a:off x="4546600" y="57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33545</xdr:rowOff>
    </xdr:from>
    <xdr:ext cx="405111" cy="259045"/>
    <xdr:sp macro="" textlink="">
      <xdr:nvSpPr>
        <xdr:cNvPr id="60" name="【道路】&#10;有形固定資産減価償却率平均値テキスト">
          <a:extLst>
            <a:ext uri="{FF2B5EF4-FFF2-40B4-BE49-F238E27FC236}">
              <a16:creationId xmlns:a16="http://schemas.microsoft.com/office/drawing/2014/main" id="{0E604B71-77C4-485B-B553-2F8D3F589BC5}"/>
            </a:ext>
          </a:extLst>
        </xdr:cNvPr>
        <xdr:cNvSpPr txBox="1"/>
      </xdr:nvSpPr>
      <xdr:spPr>
        <a:xfrm>
          <a:off x="4673600" y="63771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55118</xdr:rowOff>
    </xdr:from>
    <xdr:to>
      <xdr:col>24</xdr:col>
      <xdr:colOff>114300</xdr:colOff>
      <xdr:row>37</xdr:row>
      <xdr:rowOff>156718</xdr:rowOff>
    </xdr:to>
    <xdr:sp macro="" textlink="">
      <xdr:nvSpPr>
        <xdr:cNvPr id="61" name="フローチャート: 判断 60">
          <a:extLst>
            <a:ext uri="{FF2B5EF4-FFF2-40B4-BE49-F238E27FC236}">
              <a16:creationId xmlns:a16="http://schemas.microsoft.com/office/drawing/2014/main" id="{9A98BC26-B757-4D12-B9B6-03DB1812B3D2}"/>
            </a:ext>
          </a:extLst>
        </xdr:cNvPr>
        <xdr:cNvSpPr/>
      </xdr:nvSpPr>
      <xdr:spPr>
        <a:xfrm>
          <a:off x="4584700" y="639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27686</xdr:rowOff>
    </xdr:from>
    <xdr:to>
      <xdr:col>20</xdr:col>
      <xdr:colOff>38100</xdr:colOff>
      <xdr:row>37</xdr:row>
      <xdr:rowOff>129286</xdr:rowOff>
    </xdr:to>
    <xdr:sp macro="" textlink="">
      <xdr:nvSpPr>
        <xdr:cNvPr id="62" name="フローチャート: 判断 61">
          <a:extLst>
            <a:ext uri="{FF2B5EF4-FFF2-40B4-BE49-F238E27FC236}">
              <a16:creationId xmlns:a16="http://schemas.microsoft.com/office/drawing/2014/main" id="{33DC7CF7-7A9C-42AD-9EE4-4088EC14D64E}"/>
            </a:ext>
          </a:extLst>
        </xdr:cNvPr>
        <xdr:cNvSpPr/>
      </xdr:nvSpPr>
      <xdr:spPr>
        <a:xfrm>
          <a:off x="3746500" y="63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16256</xdr:rowOff>
    </xdr:from>
    <xdr:to>
      <xdr:col>15</xdr:col>
      <xdr:colOff>101600</xdr:colOff>
      <xdr:row>37</xdr:row>
      <xdr:rowOff>117856</xdr:rowOff>
    </xdr:to>
    <xdr:sp macro="" textlink="">
      <xdr:nvSpPr>
        <xdr:cNvPr id="63" name="フローチャート: 判断 62">
          <a:extLst>
            <a:ext uri="{FF2B5EF4-FFF2-40B4-BE49-F238E27FC236}">
              <a16:creationId xmlns:a16="http://schemas.microsoft.com/office/drawing/2014/main" id="{459604D7-1B6C-425B-B12E-ECF11F31AB0C}"/>
            </a:ext>
          </a:extLst>
        </xdr:cNvPr>
        <xdr:cNvSpPr/>
      </xdr:nvSpPr>
      <xdr:spPr>
        <a:xfrm>
          <a:off x="2857500" y="63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93980</xdr:rowOff>
    </xdr:from>
    <xdr:to>
      <xdr:col>10</xdr:col>
      <xdr:colOff>165100</xdr:colOff>
      <xdr:row>37</xdr:row>
      <xdr:rowOff>24130</xdr:rowOff>
    </xdr:to>
    <xdr:sp macro="" textlink="">
      <xdr:nvSpPr>
        <xdr:cNvPr id="64" name="フローチャート: 判断 63">
          <a:extLst>
            <a:ext uri="{FF2B5EF4-FFF2-40B4-BE49-F238E27FC236}">
              <a16:creationId xmlns:a16="http://schemas.microsoft.com/office/drawing/2014/main" id="{F055706F-9EF8-487A-B91D-BDF2140EA03F}"/>
            </a:ext>
          </a:extLst>
        </xdr:cNvPr>
        <xdr:cNvSpPr/>
      </xdr:nvSpPr>
      <xdr:spPr>
        <a:xfrm>
          <a:off x="1968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96266</xdr:rowOff>
    </xdr:from>
    <xdr:to>
      <xdr:col>6</xdr:col>
      <xdr:colOff>38100</xdr:colOff>
      <xdr:row>37</xdr:row>
      <xdr:rowOff>26416</xdr:rowOff>
    </xdr:to>
    <xdr:sp macro="" textlink="">
      <xdr:nvSpPr>
        <xdr:cNvPr id="65" name="フローチャート: 判断 64">
          <a:extLst>
            <a:ext uri="{FF2B5EF4-FFF2-40B4-BE49-F238E27FC236}">
              <a16:creationId xmlns:a16="http://schemas.microsoft.com/office/drawing/2014/main" id="{23368588-7CF0-4EDB-AF34-BA3C46852D10}"/>
            </a:ext>
          </a:extLst>
        </xdr:cNvPr>
        <xdr:cNvSpPr/>
      </xdr:nvSpPr>
      <xdr:spPr>
        <a:xfrm>
          <a:off x="1079500" y="626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BE9FC3CF-123B-4CAD-B5B9-92E2F17F354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51F8B22-79CB-4670-8FC6-5410AA78F4E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B278F7D-D671-462E-8214-54DFE7AFC25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F78ED6F-373D-43FA-8D87-82294F138D2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1BDA4A7-7F58-485D-9579-D2452282C58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16256</xdr:rowOff>
    </xdr:from>
    <xdr:to>
      <xdr:col>24</xdr:col>
      <xdr:colOff>114300</xdr:colOff>
      <xdr:row>36</xdr:row>
      <xdr:rowOff>117856</xdr:rowOff>
    </xdr:to>
    <xdr:sp macro="" textlink="">
      <xdr:nvSpPr>
        <xdr:cNvPr id="71" name="楕円 70">
          <a:extLst>
            <a:ext uri="{FF2B5EF4-FFF2-40B4-BE49-F238E27FC236}">
              <a16:creationId xmlns:a16="http://schemas.microsoft.com/office/drawing/2014/main" id="{957F8B58-75A1-4223-B33B-F18E391E636B}"/>
            </a:ext>
          </a:extLst>
        </xdr:cNvPr>
        <xdr:cNvSpPr/>
      </xdr:nvSpPr>
      <xdr:spPr>
        <a:xfrm>
          <a:off x="4584700" y="618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39133</xdr:rowOff>
    </xdr:from>
    <xdr:ext cx="405111" cy="259045"/>
    <xdr:sp macro="" textlink="">
      <xdr:nvSpPr>
        <xdr:cNvPr id="72" name="【道路】&#10;有形固定資産減価償却率該当値テキスト">
          <a:extLst>
            <a:ext uri="{FF2B5EF4-FFF2-40B4-BE49-F238E27FC236}">
              <a16:creationId xmlns:a16="http://schemas.microsoft.com/office/drawing/2014/main" id="{8D367156-D396-4734-B660-2612166A0AAD}"/>
            </a:ext>
          </a:extLst>
        </xdr:cNvPr>
        <xdr:cNvSpPr txBox="1"/>
      </xdr:nvSpPr>
      <xdr:spPr>
        <a:xfrm>
          <a:off x="4673600" y="6039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167132</xdr:rowOff>
    </xdr:from>
    <xdr:to>
      <xdr:col>20</xdr:col>
      <xdr:colOff>38100</xdr:colOff>
      <xdr:row>36</xdr:row>
      <xdr:rowOff>97282</xdr:rowOff>
    </xdr:to>
    <xdr:sp macro="" textlink="">
      <xdr:nvSpPr>
        <xdr:cNvPr id="73" name="楕円 72">
          <a:extLst>
            <a:ext uri="{FF2B5EF4-FFF2-40B4-BE49-F238E27FC236}">
              <a16:creationId xmlns:a16="http://schemas.microsoft.com/office/drawing/2014/main" id="{0E55FA45-8E89-48E9-A7D7-27463271CC92}"/>
            </a:ext>
          </a:extLst>
        </xdr:cNvPr>
        <xdr:cNvSpPr/>
      </xdr:nvSpPr>
      <xdr:spPr>
        <a:xfrm>
          <a:off x="3746500" y="616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46482</xdr:rowOff>
    </xdr:from>
    <xdr:to>
      <xdr:col>24</xdr:col>
      <xdr:colOff>63500</xdr:colOff>
      <xdr:row>36</xdr:row>
      <xdr:rowOff>67056</xdr:rowOff>
    </xdr:to>
    <xdr:cxnSp macro="">
      <xdr:nvCxnSpPr>
        <xdr:cNvPr id="74" name="直線コネクタ 73">
          <a:extLst>
            <a:ext uri="{FF2B5EF4-FFF2-40B4-BE49-F238E27FC236}">
              <a16:creationId xmlns:a16="http://schemas.microsoft.com/office/drawing/2014/main" id="{0A416CEA-5E4E-4520-AC98-ADAFA281BEFC}"/>
            </a:ext>
          </a:extLst>
        </xdr:cNvPr>
        <xdr:cNvCxnSpPr/>
      </xdr:nvCxnSpPr>
      <xdr:spPr>
        <a:xfrm>
          <a:off x="3797300" y="6218682"/>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155702</xdr:rowOff>
    </xdr:from>
    <xdr:to>
      <xdr:col>15</xdr:col>
      <xdr:colOff>101600</xdr:colOff>
      <xdr:row>36</xdr:row>
      <xdr:rowOff>85852</xdr:rowOff>
    </xdr:to>
    <xdr:sp macro="" textlink="">
      <xdr:nvSpPr>
        <xdr:cNvPr id="75" name="楕円 74">
          <a:extLst>
            <a:ext uri="{FF2B5EF4-FFF2-40B4-BE49-F238E27FC236}">
              <a16:creationId xmlns:a16="http://schemas.microsoft.com/office/drawing/2014/main" id="{7835E9AC-EBE1-4459-BB37-A4FA58119141}"/>
            </a:ext>
          </a:extLst>
        </xdr:cNvPr>
        <xdr:cNvSpPr/>
      </xdr:nvSpPr>
      <xdr:spPr>
        <a:xfrm>
          <a:off x="2857500" y="615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35052</xdr:rowOff>
    </xdr:from>
    <xdr:to>
      <xdr:col>19</xdr:col>
      <xdr:colOff>177800</xdr:colOff>
      <xdr:row>36</xdr:row>
      <xdr:rowOff>46482</xdr:rowOff>
    </xdr:to>
    <xdr:cxnSp macro="">
      <xdr:nvCxnSpPr>
        <xdr:cNvPr id="76" name="直線コネクタ 75">
          <a:extLst>
            <a:ext uri="{FF2B5EF4-FFF2-40B4-BE49-F238E27FC236}">
              <a16:creationId xmlns:a16="http://schemas.microsoft.com/office/drawing/2014/main" id="{6406120C-2BCD-4CAE-A203-D65AF453CE7A}"/>
            </a:ext>
          </a:extLst>
        </xdr:cNvPr>
        <xdr:cNvCxnSpPr/>
      </xdr:nvCxnSpPr>
      <xdr:spPr>
        <a:xfrm>
          <a:off x="2908300" y="620725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146558</xdr:rowOff>
    </xdr:from>
    <xdr:to>
      <xdr:col>10</xdr:col>
      <xdr:colOff>165100</xdr:colOff>
      <xdr:row>36</xdr:row>
      <xdr:rowOff>76708</xdr:rowOff>
    </xdr:to>
    <xdr:sp macro="" textlink="">
      <xdr:nvSpPr>
        <xdr:cNvPr id="77" name="楕円 76">
          <a:extLst>
            <a:ext uri="{FF2B5EF4-FFF2-40B4-BE49-F238E27FC236}">
              <a16:creationId xmlns:a16="http://schemas.microsoft.com/office/drawing/2014/main" id="{10C86DF3-C3B7-49D6-8615-301696698AD7}"/>
            </a:ext>
          </a:extLst>
        </xdr:cNvPr>
        <xdr:cNvSpPr/>
      </xdr:nvSpPr>
      <xdr:spPr>
        <a:xfrm>
          <a:off x="1968500" y="614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25908</xdr:rowOff>
    </xdr:from>
    <xdr:to>
      <xdr:col>15</xdr:col>
      <xdr:colOff>50800</xdr:colOff>
      <xdr:row>36</xdr:row>
      <xdr:rowOff>35052</xdr:rowOff>
    </xdr:to>
    <xdr:cxnSp macro="">
      <xdr:nvCxnSpPr>
        <xdr:cNvPr id="78" name="直線コネクタ 77">
          <a:extLst>
            <a:ext uri="{FF2B5EF4-FFF2-40B4-BE49-F238E27FC236}">
              <a16:creationId xmlns:a16="http://schemas.microsoft.com/office/drawing/2014/main" id="{4EF39CA1-F499-4C91-9D8C-C24CE76EBFB6}"/>
            </a:ext>
          </a:extLst>
        </xdr:cNvPr>
        <xdr:cNvCxnSpPr/>
      </xdr:nvCxnSpPr>
      <xdr:spPr>
        <a:xfrm>
          <a:off x="2019300" y="61981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120413</xdr:rowOff>
    </xdr:from>
    <xdr:ext cx="405111" cy="259045"/>
    <xdr:sp macro="" textlink="">
      <xdr:nvSpPr>
        <xdr:cNvPr id="79" name="n_1aveValue【道路】&#10;有形固定資産減価償却率">
          <a:extLst>
            <a:ext uri="{FF2B5EF4-FFF2-40B4-BE49-F238E27FC236}">
              <a16:creationId xmlns:a16="http://schemas.microsoft.com/office/drawing/2014/main" id="{EC29EE47-5D99-462C-9349-A5E2B6798858}"/>
            </a:ext>
          </a:extLst>
        </xdr:cNvPr>
        <xdr:cNvSpPr txBox="1"/>
      </xdr:nvSpPr>
      <xdr:spPr>
        <a:xfrm>
          <a:off x="3582044" y="646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108983</xdr:rowOff>
    </xdr:from>
    <xdr:ext cx="405111" cy="259045"/>
    <xdr:sp macro="" textlink="">
      <xdr:nvSpPr>
        <xdr:cNvPr id="80" name="n_2aveValue【道路】&#10;有形固定資産減価償却率">
          <a:extLst>
            <a:ext uri="{FF2B5EF4-FFF2-40B4-BE49-F238E27FC236}">
              <a16:creationId xmlns:a16="http://schemas.microsoft.com/office/drawing/2014/main" id="{D42B89BB-0FBC-4176-B76F-B372797B7C30}"/>
            </a:ext>
          </a:extLst>
        </xdr:cNvPr>
        <xdr:cNvSpPr txBox="1"/>
      </xdr:nvSpPr>
      <xdr:spPr>
        <a:xfrm>
          <a:off x="2705744" y="6452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15257</xdr:rowOff>
    </xdr:from>
    <xdr:ext cx="405111" cy="259045"/>
    <xdr:sp macro="" textlink="">
      <xdr:nvSpPr>
        <xdr:cNvPr id="81" name="n_3aveValue【道路】&#10;有形固定資産減価償却率">
          <a:extLst>
            <a:ext uri="{FF2B5EF4-FFF2-40B4-BE49-F238E27FC236}">
              <a16:creationId xmlns:a16="http://schemas.microsoft.com/office/drawing/2014/main" id="{A437B34E-720D-4CD6-A7F0-55E2296A1E65}"/>
            </a:ext>
          </a:extLst>
        </xdr:cNvPr>
        <xdr:cNvSpPr txBox="1"/>
      </xdr:nvSpPr>
      <xdr:spPr>
        <a:xfrm>
          <a:off x="1816744" y="635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42943</xdr:rowOff>
    </xdr:from>
    <xdr:ext cx="405111" cy="259045"/>
    <xdr:sp macro="" textlink="">
      <xdr:nvSpPr>
        <xdr:cNvPr id="82" name="n_4aveValue【道路】&#10;有形固定資産減価償却率">
          <a:extLst>
            <a:ext uri="{FF2B5EF4-FFF2-40B4-BE49-F238E27FC236}">
              <a16:creationId xmlns:a16="http://schemas.microsoft.com/office/drawing/2014/main" id="{2F03C51B-D6C1-4167-8F96-0BE41060F72C}"/>
            </a:ext>
          </a:extLst>
        </xdr:cNvPr>
        <xdr:cNvSpPr txBox="1"/>
      </xdr:nvSpPr>
      <xdr:spPr>
        <a:xfrm>
          <a:off x="927744" y="604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113809</xdr:rowOff>
    </xdr:from>
    <xdr:ext cx="405111" cy="259045"/>
    <xdr:sp macro="" textlink="">
      <xdr:nvSpPr>
        <xdr:cNvPr id="83" name="n_1mainValue【道路】&#10;有形固定資産減価償却率">
          <a:extLst>
            <a:ext uri="{FF2B5EF4-FFF2-40B4-BE49-F238E27FC236}">
              <a16:creationId xmlns:a16="http://schemas.microsoft.com/office/drawing/2014/main" id="{92CF9C0D-470E-4FA3-9705-6B6F8AFEBB56}"/>
            </a:ext>
          </a:extLst>
        </xdr:cNvPr>
        <xdr:cNvSpPr txBox="1"/>
      </xdr:nvSpPr>
      <xdr:spPr>
        <a:xfrm>
          <a:off x="3582044" y="5943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102379</xdr:rowOff>
    </xdr:from>
    <xdr:ext cx="405111" cy="259045"/>
    <xdr:sp macro="" textlink="">
      <xdr:nvSpPr>
        <xdr:cNvPr id="84" name="n_2mainValue【道路】&#10;有形固定資産減価償却率">
          <a:extLst>
            <a:ext uri="{FF2B5EF4-FFF2-40B4-BE49-F238E27FC236}">
              <a16:creationId xmlns:a16="http://schemas.microsoft.com/office/drawing/2014/main" id="{A3F000D7-127A-4070-8EFC-1726EDC0A6A4}"/>
            </a:ext>
          </a:extLst>
        </xdr:cNvPr>
        <xdr:cNvSpPr txBox="1"/>
      </xdr:nvSpPr>
      <xdr:spPr>
        <a:xfrm>
          <a:off x="2705744" y="5931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93235</xdr:rowOff>
    </xdr:from>
    <xdr:ext cx="405111" cy="259045"/>
    <xdr:sp macro="" textlink="">
      <xdr:nvSpPr>
        <xdr:cNvPr id="85" name="n_3mainValue【道路】&#10;有形固定資産減価償却率">
          <a:extLst>
            <a:ext uri="{FF2B5EF4-FFF2-40B4-BE49-F238E27FC236}">
              <a16:creationId xmlns:a16="http://schemas.microsoft.com/office/drawing/2014/main" id="{A3B5B7BF-2243-48FF-B7C9-06ACB917A86A}"/>
            </a:ext>
          </a:extLst>
        </xdr:cNvPr>
        <xdr:cNvSpPr txBox="1"/>
      </xdr:nvSpPr>
      <xdr:spPr>
        <a:xfrm>
          <a:off x="1816744" y="592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C2325738-DC55-488C-83F2-DED41E8C15B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DFE85789-B8F0-4C6A-AC9F-0208E739D0C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B38D5C82-C7F8-4A61-9F82-8B24E69EC8E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A2B4C766-17C4-42C0-8CE6-CB2379A8CAC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760CEB43-E140-4741-9D63-5294F9D6962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13526188-DF48-4D3C-A6AE-5281905A8C7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8554F772-2185-4AEF-A556-FDAAA872C2D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3B5CD38C-FC50-4C5F-B691-86FC2FA4A94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a:extLst>
            <a:ext uri="{FF2B5EF4-FFF2-40B4-BE49-F238E27FC236}">
              <a16:creationId xmlns:a16="http://schemas.microsoft.com/office/drawing/2014/main" id="{AD438B94-CEAB-49B3-96A7-583B4F52280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FEDD86C7-9C50-44CE-8508-C0BA65E8D8E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a:extLst>
            <a:ext uri="{FF2B5EF4-FFF2-40B4-BE49-F238E27FC236}">
              <a16:creationId xmlns:a16="http://schemas.microsoft.com/office/drawing/2014/main" id="{B9692DE9-6487-4DE4-9BBD-C389BA41DCC5}"/>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a:extLst>
            <a:ext uri="{FF2B5EF4-FFF2-40B4-BE49-F238E27FC236}">
              <a16:creationId xmlns:a16="http://schemas.microsoft.com/office/drawing/2014/main" id="{A10087CF-A331-4557-A0C1-756ED20D40E4}"/>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a:extLst>
            <a:ext uri="{FF2B5EF4-FFF2-40B4-BE49-F238E27FC236}">
              <a16:creationId xmlns:a16="http://schemas.microsoft.com/office/drawing/2014/main" id="{8531BCBC-914B-4D93-810C-2C99E4186143}"/>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9" name="テキスト ボックス 98">
          <a:extLst>
            <a:ext uri="{FF2B5EF4-FFF2-40B4-BE49-F238E27FC236}">
              <a16:creationId xmlns:a16="http://schemas.microsoft.com/office/drawing/2014/main" id="{FC3139DF-3033-4576-BEA5-C394083866FA}"/>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a:extLst>
            <a:ext uri="{FF2B5EF4-FFF2-40B4-BE49-F238E27FC236}">
              <a16:creationId xmlns:a16="http://schemas.microsoft.com/office/drawing/2014/main" id="{77123C32-BC38-4312-96E1-2F4F54E06F3C}"/>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1" name="テキスト ボックス 100">
          <a:extLst>
            <a:ext uri="{FF2B5EF4-FFF2-40B4-BE49-F238E27FC236}">
              <a16:creationId xmlns:a16="http://schemas.microsoft.com/office/drawing/2014/main" id="{D9564224-6321-4B29-A3C2-A2828591DCED}"/>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a:extLst>
            <a:ext uri="{FF2B5EF4-FFF2-40B4-BE49-F238E27FC236}">
              <a16:creationId xmlns:a16="http://schemas.microsoft.com/office/drawing/2014/main" id="{4DDDB5DE-93EA-496A-B456-39110BC5E06D}"/>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3" name="テキスト ボックス 102">
          <a:extLst>
            <a:ext uri="{FF2B5EF4-FFF2-40B4-BE49-F238E27FC236}">
              <a16:creationId xmlns:a16="http://schemas.microsoft.com/office/drawing/2014/main" id="{3307DDF6-AC41-4E20-AE0F-0F7B00EC18AD}"/>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a:extLst>
            <a:ext uri="{FF2B5EF4-FFF2-40B4-BE49-F238E27FC236}">
              <a16:creationId xmlns:a16="http://schemas.microsoft.com/office/drawing/2014/main" id="{EB0AE624-907A-4375-97E0-3D2B427AC5B9}"/>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5" name="テキスト ボックス 104">
          <a:extLst>
            <a:ext uri="{FF2B5EF4-FFF2-40B4-BE49-F238E27FC236}">
              <a16:creationId xmlns:a16="http://schemas.microsoft.com/office/drawing/2014/main" id="{3EF38A78-0442-4F81-B6F7-AE06D0D0FDC5}"/>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4FC2B870-5A46-4467-B63B-AED5F3A9D9C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7" name="テキスト ボックス 106">
          <a:extLst>
            <a:ext uri="{FF2B5EF4-FFF2-40B4-BE49-F238E27FC236}">
              <a16:creationId xmlns:a16="http://schemas.microsoft.com/office/drawing/2014/main" id="{E15AB856-1202-4C6B-8D98-B9CC3B9546C6}"/>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a:extLst>
            <a:ext uri="{FF2B5EF4-FFF2-40B4-BE49-F238E27FC236}">
              <a16:creationId xmlns:a16="http://schemas.microsoft.com/office/drawing/2014/main" id="{6AF7A46D-1470-4160-B167-6A38FA25A17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140155</xdr:rowOff>
    </xdr:from>
    <xdr:to>
      <xdr:col>54</xdr:col>
      <xdr:colOff>189865</xdr:colOff>
      <xdr:row>41</xdr:row>
      <xdr:rowOff>142700</xdr:rowOff>
    </xdr:to>
    <xdr:cxnSp macro="">
      <xdr:nvCxnSpPr>
        <xdr:cNvPr id="109" name="直線コネクタ 108">
          <a:extLst>
            <a:ext uri="{FF2B5EF4-FFF2-40B4-BE49-F238E27FC236}">
              <a16:creationId xmlns:a16="http://schemas.microsoft.com/office/drawing/2014/main" id="{F01350EB-249D-412E-AB3C-B85F473460CA}"/>
            </a:ext>
          </a:extLst>
        </xdr:cNvPr>
        <xdr:cNvCxnSpPr/>
      </xdr:nvCxnSpPr>
      <xdr:spPr>
        <a:xfrm flipV="1">
          <a:off x="10476865" y="5798005"/>
          <a:ext cx="0" cy="137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146527</xdr:rowOff>
    </xdr:from>
    <xdr:ext cx="469744" cy="259045"/>
    <xdr:sp macro="" textlink="">
      <xdr:nvSpPr>
        <xdr:cNvPr id="110" name="【道路】&#10;一人当たり延長最小値テキスト">
          <a:extLst>
            <a:ext uri="{FF2B5EF4-FFF2-40B4-BE49-F238E27FC236}">
              <a16:creationId xmlns:a16="http://schemas.microsoft.com/office/drawing/2014/main" id="{4A3CA488-0F84-4B0D-A210-5084B71C7300}"/>
            </a:ext>
          </a:extLst>
        </xdr:cNvPr>
        <xdr:cNvSpPr txBox="1"/>
      </xdr:nvSpPr>
      <xdr:spPr>
        <a:xfrm>
          <a:off x="10515600" y="7175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142700</xdr:rowOff>
    </xdr:from>
    <xdr:to>
      <xdr:col>55</xdr:col>
      <xdr:colOff>88900</xdr:colOff>
      <xdr:row>41</xdr:row>
      <xdr:rowOff>142700</xdr:rowOff>
    </xdr:to>
    <xdr:cxnSp macro="">
      <xdr:nvCxnSpPr>
        <xdr:cNvPr id="111" name="直線コネクタ 110">
          <a:extLst>
            <a:ext uri="{FF2B5EF4-FFF2-40B4-BE49-F238E27FC236}">
              <a16:creationId xmlns:a16="http://schemas.microsoft.com/office/drawing/2014/main" id="{07DD2E9A-8981-4900-8EF7-444EF8C0BCAD}"/>
            </a:ext>
          </a:extLst>
        </xdr:cNvPr>
        <xdr:cNvCxnSpPr/>
      </xdr:nvCxnSpPr>
      <xdr:spPr>
        <a:xfrm>
          <a:off x="10388600" y="717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86832</xdr:rowOff>
    </xdr:from>
    <xdr:ext cx="599010" cy="259045"/>
    <xdr:sp macro="" textlink="">
      <xdr:nvSpPr>
        <xdr:cNvPr id="112" name="【道路】&#10;一人当たり延長最大値テキスト">
          <a:extLst>
            <a:ext uri="{FF2B5EF4-FFF2-40B4-BE49-F238E27FC236}">
              <a16:creationId xmlns:a16="http://schemas.microsoft.com/office/drawing/2014/main" id="{6D688275-9163-41E9-B56D-EEDF79B811E4}"/>
            </a:ext>
          </a:extLst>
        </xdr:cNvPr>
        <xdr:cNvSpPr txBox="1"/>
      </xdr:nvSpPr>
      <xdr:spPr>
        <a:xfrm>
          <a:off x="10515600" y="5573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140155</xdr:rowOff>
    </xdr:from>
    <xdr:to>
      <xdr:col>55</xdr:col>
      <xdr:colOff>88900</xdr:colOff>
      <xdr:row>33</xdr:row>
      <xdr:rowOff>140155</xdr:rowOff>
    </xdr:to>
    <xdr:cxnSp macro="">
      <xdr:nvCxnSpPr>
        <xdr:cNvPr id="113" name="直線コネクタ 112">
          <a:extLst>
            <a:ext uri="{FF2B5EF4-FFF2-40B4-BE49-F238E27FC236}">
              <a16:creationId xmlns:a16="http://schemas.microsoft.com/office/drawing/2014/main" id="{8EFF7E19-F05D-4E81-AF88-6DF84DC71D49}"/>
            </a:ext>
          </a:extLst>
        </xdr:cNvPr>
        <xdr:cNvCxnSpPr/>
      </xdr:nvCxnSpPr>
      <xdr:spPr>
        <a:xfrm>
          <a:off x="10388600" y="5798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162758</xdr:rowOff>
    </xdr:from>
    <xdr:ext cx="534377" cy="259045"/>
    <xdr:sp macro="" textlink="">
      <xdr:nvSpPr>
        <xdr:cNvPr id="114" name="【道路】&#10;一人当たり延長平均値テキスト">
          <a:extLst>
            <a:ext uri="{FF2B5EF4-FFF2-40B4-BE49-F238E27FC236}">
              <a16:creationId xmlns:a16="http://schemas.microsoft.com/office/drawing/2014/main" id="{9AEA94CB-A054-4AB8-8CCF-76766A4646E8}"/>
            </a:ext>
          </a:extLst>
        </xdr:cNvPr>
        <xdr:cNvSpPr txBox="1"/>
      </xdr:nvSpPr>
      <xdr:spPr>
        <a:xfrm>
          <a:off x="10515600" y="6677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12881</xdr:rowOff>
    </xdr:from>
    <xdr:to>
      <xdr:col>55</xdr:col>
      <xdr:colOff>50800</xdr:colOff>
      <xdr:row>39</xdr:row>
      <xdr:rowOff>114481</xdr:rowOff>
    </xdr:to>
    <xdr:sp macro="" textlink="">
      <xdr:nvSpPr>
        <xdr:cNvPr id="115" name="フローチャート: 判断 114">
          <a:extLst>
            <a:ext uri="{FF2B5EF4-FFF2-40B4-BE49-F238E27FC236}">
              <a16:creationId xmlns:a16="http://schemas.microsoft.com/office/drawing/2014/main" id="{5F841E5B-1FE2-4EE5-B44A-EB61B63391FA}"/>
            </a:ext>
          </a:extLst>
        </xdr:cNvPr>
        <xdr:cNvSpPr/>
      </xdr:nvSpPr>
      <xdr:spPr>
        <a:xfrm>
          <a:off x="10426700" y="6699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21003</xdr:rowOff>
    </xdr:from>
    <xdr:to>
      <xdr:col>50</xdr:col>
      <xdr:colOff>165100</xdr:colOff>
      <xdr:row>39</xdr:row>
      <xdr:rowOff>122603</xdr:rowOff>
    </xdr:to>
    <xdr:sp macro="" textlink="">
      <xdr:nvSpPr>
        <xdr:cNvPr id="116" name="フローチャート: 判断 115">
          <a:extLst>
            <a:ext uri="{FF2B5EF4-FFF2-40B4-BE49-F238E27FC236}">
              <a16:creationId xmlns:a16="http://schemas.microsoft.com/office/drawing/2014/main" id="{2C93CADE-7A06-4D3D-9CD5-F515DE46C92B}"/>
            </a:ext>
          </a:extLst>
        </xdr:cNvPr>
        <xdr:cNvSpPr/>
      </xdr:nvSpPr>
      <xdr:spPr>
        <a:xfrm>
          <a:off x="9588500" y="670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37767</xdr:rowOff>
    </xdr:from>
    <xdr:to>
      <xdr:col>46</xdr:col>
      <xdr:colOff>38100</xdr:colOff>
      <xdr:row>39</xdr:row>
      <xdr:rowOff>139367</xdr:rowOff>
    </xdr:to>
    <xdr:sp macro="" textlink="">
      <xdr:nvSpPr>
        <xdr:cNvPr id="117" name="フローチャート: 判断 116">
          <a:extLst>
            <a:ext uri="{FF2B5EF4-FFF2-40B4-BE49-F238E27FC236}">
              <a16:creationId xmlns:a16="http://schemas.microsoft.com/office/drawing/2014/main" id="{D76931E6-70CA-4045-A9A4-EC12839B9B46}"/>
            </a:ext>
          </a:extLst>
        </xdr:cNvPr>
        <xdr:cNvSpPr/>
      </xdr:nvSpPr>
      <xdr:spPr>
        <a:xfrm>
          <a:off x="8699500" y="672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5123</xdr:rowOff>
    </xdr:from>
    <xdr:to>
      <xdr:col>41</xdr:col>
      <xdr:colOff>101600</xdr:colOff>
      <xdr:row>38</xdr:row>
      <xdr:rowOff>106723</xdr:rowOff>
    </xdr:to>
    <xdr:sp macro="" textlink="">
      <xdr:nvSpPr>
        <xdr:cNvPr id="118" name="フローチャート: 判断 117">
          <a:extLst>
            <a:ext uri="{FF2B5EF4-FFF2-40B4-BE49-F238E27FC236}">
              <a16:creationId xmlns:a16="http://schemas.microsoft.com/office/drawing/2014/main" id="{A7338672-C00C-4ABB-969A-D89FBBB7A796}"/>
            </a:ext>
          </a:extLst>
        </xdr:cNvPr>
        <xdr:cNvSpPr/>
      </xdr:nvSpPr>
      <xdr:spPr>
        <a:xfrm>
          <a:off x="7810500" y="652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34163</xdr:rowOff>
    </xdr:from>
    <xdr:to>
      <xdr:col>36</xdr:col>
      <xdr:colOff>165100</xdr:colOff>
      <xdr:row>39</xdr:row>
      <xdr:rowOff>135763</xdr:rowOff>
    </xdr:to>
    <xdr:sp macro="" textlink="">
      <xdr:nvSpPr>
        <xdr:cNvPr id="119" name="フローチャート: 判断 118">
          <a:extLst>
            <a:ext uri="{FF2B5EF4-FFF2-40B4-BE49-F238E27FC236}">
              <a16:creationId xmlns:a16="http://schemas.microsoft.com/office/drawing/2014/main" id="{CDD1067E-2045-48FD-B633-E2AE8AEC53BE}"/>
            </a:ext>
          </a:extLst>
        </xdr:cNvPr>
        <xdr:cNvSpPr/>
      </xdr:nvSpPr>
      <xdr:spPr>
        <a:xfrm>
          <a:off x="6921500" y="67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C27B73B7-2344-4FCD-9B89-08E8FF5479A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9D99D81E-F8C3-4522-A1E2-F63307F8495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3CC50277-1AB0-4EA6-A9BF-519DF9B254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D767C3AD-ED02-476A-BB9B-43841090987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BF114947-8FB9-48D6-86F1-D4F394A44B2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70724</xdr:rowOff>
    </xdr:from>
    <xdr:to>
      <xdr:col>55</xdr:col>
      <xdr:colOff>50800</xdr:colOff>
      <xdr:row>39</xdr:row>
      <xdr:rowOff>874</xdr:rowOff>
    </xdr:to>
    <xdr:sp macro="" textlink="">
      <xdr:nvSpPr>
        <xdr:cNvPr id="125" name="楕円 124">
          <a:extLst>
            <a:ext uri="{FF2B5EF4-FFF2-40B4-BE49-F238E27FC236}">
              <a16:creationId xmlns:a16="http://schemas.microsoft.com/office/drawing/2014/main" id="{0272162B-53F0-45CB-BBF8-130770A7E5E7}"/>
            </a:ext>
          </a:extLst>
        </xdr:cNvPr>
        <xdr:cNvSpPr/>
      </xdr:nvSpPr>
      <xdr:spPr>
        <a:xfrm>
          <a:off x="10426700" y="658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93601</xdr:rowOff>
    </xdr:from>
    <xdr:ext cx="534377" cy="259045"/>
    <xdr:sp macro="" textlink="">
      <xdr:nvSpPr>
        <xdr:cNvPr id="126" name="【道路】&#10;一人当たり延長該当値テキスト">
          <a:extLst>
            <a:ext uri="{FF2B5EF4-FFF2-40B4-BE49-F238E27FC236}">
              <a16:creationId xmlns:a16="http://schemas.microsoft.com/office/drawing/2014/main" id="{9447E141-C669-44E6-88BF-939A21C63B03}"/>
            </a:ext>
          </a:extLst>
        </xdr:cNvPr>
        <xdr:cNvSpPr txBox="1"/>
      </xdr:nvSpPr>
      <xdr:spPr>
        <a:xfrm>
          <a:off x="10515600" y="643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95916</xdr:rowOff>
    </xdr:from>
    <xdr:to>
      <xdr:col>50</xdr:col>
      <xdr:colOff>165100</xdr:colOff>
      <xdr:row>39</xdr:row>
      <xdr:rowOff>26066</xdr:rowOff>
    </xdr:to>
    <xdr:sp macro="" textlink="">
      <xdr:nvSpPr>
        <xdr:cNvPr id="127" name="楕円 126">
          <a:extLst>
            <a:ext uri="{FF2B5EF4-FFF2-40B4-BE49-F238E27FC236}">
              <a16:creationId xmlns:a16="http://schemas.microsoft.com/office/drawing/2014/main" id="{16695C8A-0C1F-4DBC-9DFC-45AB41AFF4E8}"/>
            </a:ext>
          </a:extLst>
        </xdr:cNvPr>
        <xdr:cNvSpPr/>
      </xdr:nvSpPr>
      <xdr:spPr>
        <a:xfrm>
          <a:off x="9588500" y="661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121524</xdr:rowOff>
    </xdr:from>
    <xdr:to>
      <xdr:col>55</xdr:col>
      <xdr:colOff>0</xdr:colOff>
      <xdr:row>38</xdr:row>
      <xdr:rowOff>146716</xdr:rowOff>
    </xdr:to>
    <xdr:cxnSp macro="">
      <xdr:nvCxnSpPr>
        <xdr:cNvPr id="128" name="直線コネクタ 127">
          <a:extLst>
            <a:ext uri="{FF2B5EF4-FFF2-40B4-BE49-F238E27FC236}">
              <a16:creationId xmlns:a16="http://schemas.microsoft.com/office/drawing/2014/main" id="{0DF4425F-C53F-45A7-B3FC-8273B67BAECA}"/>
            </a:ext>
          </a:extLst>
        </xdr:cNvPr>
        <xdr:cNvCxnSpPr/>
      </xdr:nvCxnSpPr>
      <xdr:spPr>
        <a:xfrm flipV="1">
          <a:off x="9639300" y="6636624"/>
          <a:ext cx="838200" cy="25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119225</xdr:rowOff>
    </xdr:from>
    <xdr:to>
      <xdr:col>46</xdr:col>
      <xdr:colOff>38100</xdr:colOff>
      <xdr:row>39</xdr:row>
      <xdr:rowOff>49375</xdr:rowOff>
    </xdr:to>
    <xdr:sp macro="" textlink="">
      <xdr:nvSpPr>
        <xdr:cNvPr id="129" name="楕円 128">
          <a:extLst>
            <a:ext uri="{FF2B5EF4-FFF2-40B4-BE49-F238E27FC236}">
              <a16:creationId xmlns:a16="http://schemas.microsoft.com/office/drawing/2014/main" id="{01401D55-FDA8-4AE9-A3F2-D9228AC7DEE0}"/>
            </a:ext>
          </a:extLst>
        </xdr:cNvPr>
        <xdr:cNvSpPr/>
      </xdr:nvSpPr>
      <xdr:spPr>
        <a:xfrm>
          <a:off x="8699500" y="663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146716</xdr:rowOff>
    </xdr:from>
    <xdr:to>
      <xdr:col>50</xdr:col>
      <xdr:colOff>114300</xdr:colOff>
      <xdr:row>38</xdr:row>
      <xdr:rowOff>170025</xdr:rowOff>
    </xdr:to>
    <xdr:cxnSp macro="">
      <xdr:nvCxnSpPr>
        <xdr:cNvPr id="130" name="直線コネクタ 129">
          <a:extLst>
            <a:ext uri="{FF2B5EF4-FFF2-40B4-BE49-F238E27FC236}">
              <a16:creationId xmlns:a16="http://schemas.microsoft.com/office/drawing/2014/main" id="{7B670F6B-BF7A-4070-8BA2-C6008FFAB082}"/>
            </a:ext>
          </a:extLst>
        </xdr:cNvPr>
        <xdr:cNvCxnSpPr/>
      </xdr:nvCxnSpPr>
      <xdr:spPr>
        <a:xfrm flipV="1">
          <a:off x="8750300" y="6661816"/>
          <a:ext cx="889000" cy="23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129001</xdr:rowOff>
    </xdr:from>
    <xdr:to>
      <xdr:col>41</xdr:col>
      <xdr:colOff>101600</xdr:colOff>
      <xdr:row>37</xdr:row>
      <xdr:rowOff>59151</xdr:rowOff>
    </xdr:to>
    <xdr:sp macro="" textlink="">
      <xdr:nvSpPr>
        <xdr:cNvPr id="131" name="楕円 130">
          <a:extLst>
            <a:ext uri="{FF2B5EF4-FFF2-40B4-BE49-F238E27FC236}">
              <a16:creationId xmlns:a16="http://schemas.microsoft.com/office/drawing/2014/main" id="{2F9D6634-C6AC-4E5B-91BB-3D3A413E8021}"/>
            </a:ext>
          </a:extLst>
        </xdr:cNvPr>
        <xdr:cNvSpPr/>
      </xdr:nvSpPr>
      <xdr:spPr>
        <a:xfrm>
          <a:off x="7810500" y="630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8351</xdr:rowOff>
    </xdr:from>
    <xdr:to>
      <xdr:col>45</xdr:col>
      <xdr:colOff>177800</xdr:colOff>
      <xdr:row>38</xdr:row>
      <xdr:rowOff>170025</xdr:rowOff>
    </xdr:to>
    <xdr:cxnSp macro="">
      <xdr:nvCxnSpPr>
        <xdr:cNvPr id="132" name="直線コネクタ 131">
          <a:extLst>
            <a:ext uri="{FF2B5EF4-FFF2-40B4-BE49-F238E27FC236}">
              <a16:creationId xmlns:a16="http://schemas.microsoft.com/office/drawing/2014/main" id="{24D7FD0A-403D-471C-A642-B771FDB06A08}"/>
            </a:ext>
          </a:extLst>
        </xdr:cNvPr>
        <xdr:cNvCxnSpPr/>
      </xdr:nvCxnSpPr>
      <xdr:spPr>
        <a:xfrm>
          <a:off x="7861300" y="6352001"/>
          <a:ext cx="889000" cy="33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113730</xdr:rowOff>
    </xdr:from>
    <xdr:ext cx="534377" cy="259045"/>
    <xdr:sp macro="" textlink="">
      <xdr:nvSpPr>
        <xdr:cNvPr id="133" name="n_1aveValue【道路】&#10;一人当たり延長">
          <a:extLst>
            <a:ext uri="{FF2B5EF4-FFF2-40B4-BE49-F238E27FC236}">
              <a16:creationId xmlns:a16="http://schemas.microsoft.com/office/drawing/2014/main" id="{15BE67EE-C266-401E-85B3-481CE18A6418}"/>
            </a:ext>
          </a:extLst>
        </xdr:cNvPr>
        <xdr:cNvSpPr txBox="1"/>
      </xdr:nvSpPr>
      <xdr:spPr>
        <a:xfrm>
          <a:off x="9359411" y="680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130494</xdr:rowOff>
    </xdr:from>
    <xdr:ext cx="534377" cy="259045"/>
    <xdr:sp macro="" textlink="">
      <xdr:nvSpPr>
        <xdr:cNvPr id="134" name="n_2aveValue【道路】&#10;一人当たり延長">
          <a:extLst>
            <a:ext uri="{FF2B5EF4-FFF2-40B4-BE49-F238E27FC236}">
              <a16:creationId xmlns:a16="http://schemas.microsoft.com/office/drawing/2014/main" id="{046092F3-A620-4A42-A12D-0AC6BE91C95E}"/>
            </a:ext>
          </a:extLst>
        </xdr:cNvPr>
        <xdr:cNvSpPr txBox="1"/>
      </xdr:nvSpPr>
      <xdr:spPr>
        <a:xfrm>
          <a:off x="8483111" y="681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97850</xdr:rowOff>
    </xdr:from>
    <xdr:ext cx="534377" cy="259045"/>
    <xdr:sp macro="" textlink="">
      <xdr:nvSpPr>
        <xdr:cNvPr id="135" name="n_3aveValue【道路】&#10;一人当たり延長">
          <a:extLst>
            <a:ext uri="{FF2B5EF4-FFF2-40B4-BE49-F238E27FC236}">
              <a16:creationId xmlns:a16="http://schemas.microsoft.com/office/drawing/2014/main" id="{6E6AD6EF-21C5-44BA-B598-49F18454C6D4}"/>
            </a:ext>
          </a:extLst>
        </xdr:cNvPr>
        <xdr:cNvSpPr txBox="1"/>
      </xdr:nvSpPr>
      <xdr:spPr>
        <a:xfrm>
          <a:off x="7594111" y="661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152290</xdr:rowOff>
    </xdr:from>
    <xdr:ext cx="534377" cy="259045"/>
    <xdr:sp macro="" textlink="">
      <xdr:nvSpPr>
        <xdr:cNvPr id="136" name="n_4aveValue【道路】&#10;一人当たり延長">
          <a:extLst>
            <a:ext uri="{FF2B5EF4-FFF2-40B4-BE49-F238E27FC236}">
              <a16:creationId xmlns:a16="http://schemas.microsoft.com/office/drawing/2014/main" id="{E3478C47-4E3C-48FB-936B-DF0D3C0D3128}"/>
            </a:ext>
          </a:extLst>
        </xdr:cNvPr>
        <xdr:cNvSpPr txBox="1"/>
      </xdr:nvSpPr>
      <xdr:spPr>
        <a:xfrm>
          <a:off x="6705111" y="649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42592</xdr:rowOff>
    </xdr:from>
    <xdr:ext cx="534377" cy="259045"/>
    <xdr:sp macro="" textlink="">
      <xdr:nvSpPr>
        <xdr:cNvPr id="137" name="n_1mainValue【道路】&#10;一人当たり延長">
          <a:extLst>
            <a:ext uri="{FF2B5EF4-FFF2-40B4-BE49-F238E27FC236}">
              <a16:creationId xmlns:a16="http://schemas.microsoft.com/office/drawing/2014/main" id="{A18ABD6B-C352-4A8C-86B3-B36080F553FA}"/>
            </a:ext>
          </a:extLst>
        </xdr:cNvPr>
        <xdr:cNvSpPr txBox="1"/>
      </xdr:nvSpPr>
      <xdr:spPr>
        <a:xfrm>
          <a:off x="9359411" y="638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65902</xdr:rowOff>
    </xdr:from>
    <xdr:ext cx="534377" cy="259045"/>
    <xdr:sp macro="" textlink="">
      <xdr:nvSpPr>
        <xdr:cNvPr id="138" name="n_2mainValue【道路】&#10;一人当たり延長">
          <a:extLst>
            <a:ext uri="{FF2B5EF4-FFF2-40B4-BE49-F238E27FC236}">
              <a16:creationId xmlns:a16="http://schemas.microsoft.com/office/drawing/2014/main" id="{C902FDE1-7484-40F8-A1CE-E4CAACBDEFAB}"/>
            </a:ext>
          </a:extLst>
        </xdr:cNvPr>
        <xdr:cNvSpPr txBox="1"/>
      </xdr:nvSpPr>
      <xdr:spPr>
        <a:xfrm>
          <a:off x="8483111" y="640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35</xdr:row>
      <xdr:rowOff>75678</xdr:rowOff>
    </xdr:from>
    <xdr:ext cx="599010" cy="259045"/>
    <xdr:sp macro="" textlink="">
      <xdr:nvSpPr>
        <xdr:cNvPr id="139" name="n_3mainValue【道路】&#10;一人当たり延長">
          <a:extLst>
            <a:ext uri="{FF2B5EF4-FFF2-40B4-BE49-F238E27FC236}">
              <a16:creationId xmlns:a16="http://schemas.microsoft.com/office/drawing/2014/main" id="{8C026C82-FD8F-4795-9A7E-0C95303D64A4}"/>
            </a:ext>
          </a:extLst>
        </xdr:cNvPr>
        <xdr:cNvSpPr txBox="1"/>
      </xdr:nvSpPr>
      <xdr:spPr>
        <a:xfrm>
          <a:off x="7561794" y="6076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a:extLst>
            <a:ext uri="{FF2B5EF4-FFF2-40B4-BE49-F238E27FC236}">
              <a16:creationId xmlns:a16="http://schemas.microsoft.com/office/drawing/2014/main" id="{F90AC0DB-B24E-45E0-904E-977A0FB01FC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a:extLst>
            <a:ext uri="{FF2B5EF4-FFF2-40B4-BE49-F238E27FC236}">
              <a16:creationId xmlns:a16="http://schemas.microsoft.com/office/drawing/2014/main" id="{1F6235A5-FA3A-412F-8B66-F3122C476B3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a:extLst>
            <a:ext uri="{FF2B5EF4-FFF2-40B4-BE49-F238E27FC236}">
              <a16:creationId xmlns:a16="http://schemas.microsoft.com/office/drawing/2014/main" id="{0D057866-5907-4FCE-835B-B439F3B2BFC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a:extLst>
            <a:ext uri="{FF2B5EF4-FFF2-40B4-BE49-F238E27FC236}">
              <a16:creationId xmlns:a16="http://schemas.microsoft.com/office/drawing/2014/main" id="{6878FA0E-AD3B-47CB-BD98-866CD7443B8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a:extLst>
            <a:ext uri="{FF2B5EF4-FFF2-40B4-BE49-F238E27FC236}">
              <a16:creationId xmlns:a16="http://schemas.microsoft.com/office/drawing/2014/main" id="{3C421019-C1F8-4A66-9C42-3E5E592EAD6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a:extLst>
            <a:ext uri="{FF2B5EF4-FFF2-40B4-BE49-F238E27FC236}">
              <a16:creationId xmlns:a16="http://schemas.microsoft.com/office/drawing/2014/main" id="{4F543C14-C45A-4FD8-B810-458F7C2A0E2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a:extLst>
            <a:ext uri="{FF2B5EF4-FFF2-40B4-BE49-F238E27FC236}">
              <a16:creationId xmlns:a16="http://schemas.microsoft.com/office/drawing/2014/main" id="{9717094E-E063-4339-B1A2-F41C3F64153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a:extLst>
            <a:ext uri="{FF2B5EF4-FFF2-40B4-BE49-F238E27FC236}">
              <a16:creationId xmlns:a16="http://schemas.microsoft.com/office/drawing/2014/main" id="{8DED57C1-71F0-4AF3-A766-840A7A201F0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a:extLst>
            <a:ext uri="{FF2B5EF4-FFF2-40B4-BE49-F238E27FC236}">
              <a16:creationId xmlns:a16="http://schemas.microsoft.com/office/drawing/2014/main" id="{7373AF31-28B5-4B11-B3CB-0DAA5771981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a:extLst>
            <a:ext uri="{FF2B5EF4-FFF2-40B4-BE49-F238E27FC236}">
              <a16:creationId xmlns:a16="http://schemas.microsoft.com/office/drawing/2014/main" id="{5460642C-637D-431D-BA9C-A200DA7B465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0" name="テキスト ボックス 149">
          <a:extLst>
            <a:ext uri="{FF2B5EF4-FFF2-40B4-BE49-F238E27FC236}">
              <a16:creationId xmlns:a16="http://schemas.microsoft.com/office/drawing/2014/main" id="{7F8999AF-72A5-4C83-BB86-D6559BB5963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1" name="直線コネクタ 150">
          <a:extLst>
            <a:ext uri="{FF2B5EF4-FFF2-40B4-BE49-F238E27FC236}">
              <a16:creationId xmlns:a16="http://schemas.microsoft.com/office/drawing/2014/main" id="{DB32A626-7904-45CE-89C6-3A8346AFDCE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2" name="テキスト ボックス 151">
          <a:extLst>
            <a:ext uri="{FF2B5EF4-FFF2-40B4-BE49-F238E27FC236}">
              <a16:creationId xmlns:a16="http://schemas.microsoft.com/office/drawing/2014/main" id="{595E8CDA-76BE-4FA0-8E7C-685BC81BBB2C}"/>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3" name="直線コネクタ 152">
          <a:extLst>
            <a:ext uri="{FF2B5EF4-FFF2-40B4-BE49-F238E27FC236}">
              <a16:creationId xmlns:a16="http://schemas.microsoft.com/office/drawing/2014/main" id="{6A11F564-C6B7-4541-8FD7-D1E8153EA158}"/>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4" name="テキスト ボックス 153">
          <a:extLst>
            <a:ext uri="{FF2B5EF4-FFF2-40B4-BE49-F238E27FC236}">
              <a16:creationId xmlns:a16="http://schemas.microsoft.com/office/drawing/2014/main" id="{5819A7D0-7659-467E-9DF7-399B9B87C0E4}"/>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5" name="直線コネクタ 154">
          <a:extLst>
            <a:ext uri="{FF2B5EF4-FFF2-40B4-BE49-F238E27FC236}">
              <a16:creationId xmlns:a16="http://schemas.microsoft.com/office/drawing/2014/main" id="{A83E5384-D081-4C67-B1A6-1BB65BD5640A}"/>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6" name="テキスト ボックス 155">
          <a:extLst>
            <a:ext uri="{FF2B5EF4-FFF2-40B4-BE49-F238E27FC236}">
              <a16:creationId xmlns:a16="http://schemas.microsoft.com/office/drawing/2014/main" id="{AA26CAA9-F1BA-43CB-8881-0736D6935B41}"/>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7" name="直線コネクタ 156">
          <a:extLst>
            <a:ext uri="{FF2B5EF4-FFF2-40B4-BE49-F238E27FC236}">
              <a16:creationId xmlns:a16="http://schemas.microsoft.com/office/drawing/2014/main" id="{61287371-0AA6-40DD-B6E0-C00802D1E1A2}"/>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8" name="テキスト ボックス 157">
          <a:extLst>
            <a:ext uri="{FF2B5EF4-FFF2-40B4-BE49-F238E27FC236}">
              <a16:creationId xmlns:a16="http://schemas.microsoft.com/office/drawing/2014/main" id="{B5335C56-8AA4-4C74-B711-CD94880F685C}"/>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9" name="直線コネクタ 158">
          <a:extLst>
            <a:ext uri="{FF2B5EF4-FFF2-40B4-BE49-F238E27FC236}">
              <a16:creationId xmlns:a16="http://schemas.microsoft.com/office/drawing/2014/main" id="{1FF31CDC-DB05-4BFF-B46D-1A850C705501}"/>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0" name="テキスト ボックス 159">
          <a:extLst>
            <a:ext uri="{FF2B5EF4-FFF2-40B4-BE49-F238E27FC236}">
              <a16:creationId xmlns:a16="http://schemas.microsoft.com/office/drawing/2014/main" id="{873926C4-1E46-4938-B118-5476719D3B8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1" name="直線コネクタ 160">
          <a:extLst>
            <a:ext uri="{FF2B5EF4-FFF2-40B4-BE49-F238E27FC236}">
              <a16:creationId xmlns:a16="http://schemas.microsoft.com/office/drawing/2014/main" id="{99F94320-D15C-4BF8-B639-0120513901F7}"/>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2" name="テキスト ボックス 161">
          <a:extLst>
            <a:ext uri="{FF2B5EF4-FFF2-40B4-BE49-F238E27FC236}">
              <a16:creationId xmlns:a16="http://schemas.microsoft.com/office/drawing/2014/main" id="{1B7E6A55-35E4-4833-A130-892E71DDEF3E}"/>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a:extLst>
            <a:ext uri="{FF2B5EF4-FFF2-40B4-BE49-F238E27FC236}">
              <a16:creationId xmlns:a16="http://schemas.microsoft.com/office/drawing/2014/main" id="{B779D75C-3275-40C3-A402-CD67CFAC02F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4" name="【橋りょう・トンネル】&#10;有形固定資産減価償却率グラフ枠">
          <a:extLst>
            <a:ext uri="{FF2B5EF4-FFF2-40B4-BE49-F238E27FC236}">
              <a16:creationId xmlns:a16="http://schemas.microsoft.com/office/drawing/2014/main" id="{841F7AE0-AFFF-4B57-8E6A-DE8ED5020ED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50619</xdr:rowOff>
    </xdr:from>
    <xdr:to>
      <xdr:col>24</xdr:col>
      <xdr:colOff>62865</xdr:colOff>
      <xdr:row>63</xdr:row>
      <xdr:rowOff>156754</xdr:rowOff>
    </xdr:to>
    <xdr:cxnSp macro="">
      <xdr:nvCxnSpPr>
        <xdr:cNvPr id="165" name="直線コネクタ 164">
          <a:extLst>
            <a:ext uri="{FF2B5EF4-FFF2-40B4-BE49-F238E27FC236}">
              <a16:creationId xmlns:a16="http://schemas.microsoft.com/office/drawing/2014/main" id="{9ADCE19F-F55A-4F86-88A7-3547678A0A4D}"/>
            </a:ext>
          </a:extLst>
        </xdr:cNvPr>
        <xdr:cNvCxnSpPr/>
      </xdr:nvCxnSpPr>
      <xdr:spPr>
        <a:xfrm flipV="1">
          <a:off x="4634865" y="9651819"/>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160581</xdr:rowOff>
    </xdr:from>
    <xdr:ext cx="405111" cy="259045"/>
    <xdr:sp macro="" textlink="">
      <xdr:nvSpPr>
        <xdr:cNvPr id="166" name="【橋りょう・トンネル】&#10;有形固定資産減価償却率最小値テキスト">
          <a:extLst>
            <a:ext uri="{FF2B5EF4-FFF2-40B4-BE49-F238E27FC236}">
              <a16:creationId xmlns:a16="http://schemas.microsoft.com/office/drawing/2014/main" id="{FCA231CB-3A03-4C3D-8E6B-642A6EB6849E}"/>
            </a:ext>
          </a:extLst>
        </xdr:cNvPr>
        <xdr:cNvSpPr txBox="1"/>
      </xdr:nvSpPr>
      <xdr:spPr>
        <a:xfrm>
          <a:off x="4673600" y="10961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156754</xdr:rowOff>
    </xdr:from>
    <xdr:to>
      <xdr:col>24</xdr:col>
      <xdr:colOff>152400</xdr:colOff>
      <xdr:row>63</xdr:row>
      <xdr:rowOff>156754</xdr:rowOff>
    </xdr:to>
    <xdr:cxnSp macro="">
      <xdr:nvCxnSpPr>
        <xdr:cNvPr id="167" name="直線コネクタ 166">
          <a:extLst>
            <a:ext uri="{FF2B5EF4-FFF2-40B4-BE49-F238E27FC236}">
              <a16:creationId xmlns:a16="http://schemas.microsoft.com/office/drawing/2014/main" id="{4C49F7ED-2EA8-4E1F-BC9C-A45C7211EDC8}"/>
            </a:ext>
          </a:extLst>
        </xdr:cNvPr>
        <xdr:cNvCxnSpPr/>
      </xdr:nvCxnSpPr>
      <xdr:spPr>
        <a:xfrm>
          <a:off x="4546600" y="10958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168746</xdr:rowOff>
    </xdr:from>
    <xdr:ext cx="405111" cy="259045"/>
    <xdr:sp macro="" textlink="">
      <xdr:nvSpPr>
        <xdr:cNvPr id="168" name="【橋りょう・トンネル】&#10;有形固定資産減価償却率最大値テキスト">
          <a:extLst>
            <a:ext uri="{FF2B5EF4-FFF2-40B4-BE49-F238E27FC236}">
              <a16:creationId xmlns:a16="http://schemas.microsoft.com/office/drawing/2014/main" id="{5E787857-F2D9-4B67-8DA0-C64B2EFE82E8}"/>
            </a:ext>
          </a:extLst>
        </xdr:cNvPr>
        <xdr:cNvSpPr txBox="1"/>
      </xdr:nvSpPr>
      <xdr:spPr>
        <a:xfrm>
          <a:off x="4673600" y="942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50619</xdr:rowOff>
    </xdr:from>
    <xdr:to>
      <xdr:col>24</xdr:col>
      <xdr:colOff>152400</xdr:colOff>
      <xdr:row>56</xdr:row>
      <xdr:rowOff>50619</xdr:rowOff>
    </xdr:to>
    <xdr:cxnSp macro="">
      <xdr:nvCxnSpPr>
        <xdr:cNvPr id="169" name="直線コネクタ 168">
          <a:extLst>
            <a:ext uri="{FF2B5EF4-FFF2-40B4-BE49-F238E27FC236}">
              <a16:creationId xmlns:a16="http://schemas.microsoft.com/office/drawing/2014/main" id="{8F611A65-4CDD-4D93-91E1-EA9702784A3B}"/>
            </a:ext>
          </a:extLst>
        </xdr:cNvPr>
        <xdr:cNvCxnSpPr/>
      </xdr:nvCxnSpPr>
      <xdr:spPr>
        <a:xfrm>
          <a:off x="4546600" y="965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122300</xdr:rowOff>
    </xdr:from>
    <xdr:ext cx="405111" cy="259045"/>
    <xdr:sp macro="" textlink="">
      <xdr:nvSpPr>
        <xdr:cNvPr id="170" name="【橋りょう・トンネル】&#10;有形固定資産減価償却率平均値テキスト">
          <a:extLst>
            <a:ext uri="{FF2B5EF4-FFF2-40B4-BE49-F238E27FC236}">
              <a16:creationId xmlns:a16="http://schemas.microsoft.com/office/drawing/2014/main" id="{B0BAA0EC-45A3-40FA-AA4B-320A2BDB8D8A}"/>
            </a:ext>
          </a:extLst>
        </xdr:cNvPr>
        <xdr:cNvSpPr txBox="1"/>
      </xdr:nvSpPr>
      <xdr:spPr>
        <a:xfrm>
          <a:off x="4673600" y="104093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99423</xdr:rowOff>
    </xdr:from>
    <xdr:to>
      <xdr:col>24</xdr:col>
      <xdr:colOff>114300</xdr:colOff>
      <xdr:row>62</xdr:row>
      <xdr:rowOff>29573</xdr:rowOff>
    </xdr:to>
    <xdr:sp macro="" textlink="">
      <xdr:nvSpPr>
        <xdr:cNvPr id="171" name="フローチャート: 判断 170">
          <a:extLst>
            <a:ext uri="{FF2B5EF4-FFF2-40B4-BE49-F238E27FC236}">
              <a16:creationId xmlns:a16="http://schemas.microsoft.com/office/drawing/2014/main" id="{FB3A0791-617E-4FCB-9743-22FC4B9FE3C7}"/>
            </a:ext>
          </a:extLst>
        </xdr:cNvPr>
        <xdr:cNvSpPr/>
      </xdr:nvSpPr>
      <xdr:spPr>
        <a:xfrm>
          <a:off x="4584700" y="1055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104322</xdr:rowOff>
    </xdr:from>
    <xdr:to>
      <xdr:col>20</xdr:col>
      <xdr:colOff>38100</xdr:colOff>
      <xdr:row>62</xdr:row>
      <xdr:rowOff>34472</xdr:rowOff>
    </xdr:to>
    <xdr:sp macro="" textlink="">
      <xdr:nvSpPr>
        <xdr:cNvPr id="172" name="フローチャート: 判断 171">
          <a:extLst>
            <a:ext uri="{FF2B5EF4-FFF2-40B4-BE49-F238E27FC236}">
              <a16:creationId xmlns:a16="http://schemas.microsoft.com/office/drawing/2014/main" id="{6C5CBDB7-2A52-4A3F-839F-F73CB2F8E356}"/>
            </a:ext>
          </a:extLst>
        </xdr:cNvPr>
        <xdr:cNvSpPr/>
      </xdr:nvSpPr>
      <xdr:spPr>
        <a:xfrm>
          <a:off x="3746500" y="1056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97790</xdr:rowOff>
    </xdr:from>
    <xdr:to>
      <xdr:col>15</xdr:col>
      <xdr:colOff>101600</xdr:colOff>
      <xdr:row>62</xdr:row>
      <xdr:rowOff>27940</xdr:rowOff>
    </xdr:to>
    <xdr:sp macro="" textlink="">
      <xdr:nvSpPr>
        <xdr:cNvPr id="173" name="フローチャート: 判断 172">
          <a:extLst>
            <a:ext uri="{FF2B5EF4-FFF2-40B4-BE49-F238E27FC236}">
              <a16:creationId xmlns:a16="http://schemas.microsoft.com/office/drawing/2014/main" id="{C71EA988-0FCA-4218-90B6-7EA1028F3D70}"/>
            </a:ext>
          </a:extLst>
        </xdr:cNvPr>
        <xdr:cNvSpPr/>
      </xdr:nvSpPr>
      <xdr:spPr>
        <a:xfrm>
          <a:off x="2857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74" name="フローチャート: 判断 173">
          <a:extLst>
            <a:ext uri="{FF2B5EF4-FFF2-40B4-BE49-F238E27FC236}">
              <a16:creationId xmlns:a16="http://schemas.microsoft.com/office/drawing/2014/main" id="{F7CBD50B-DE87-49AA-8B5A-5AC7889BC070}"/>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75" name="フローチャート: 判断 174">
          <a:extLst>
            <a:ext uri="{FF2B5EF4-FFF2-40B4-BE49-F238E27FC236}">
              <a16:creationId xmlns:a16="http://schemas.microsoft.com/office/drawing/2014/main" id="{D7B3F7FC-F4A4-4A4B-B5C0-9E8F157FB5E5}"/>
            </a:ext>
          </a:extLst>
        </xdr:cNvPr>
        <xdr:cNvSpPr/>
      </xdr:nvSpPr>
      <xdr:spPr>
        <a:xfrm>
          <a:off x="1079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6FF5FB96-3D57-4763-9D18-74BFEC3A1CD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2426431A-4071-454B-8265-2D03B4DA511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926730EF-2A8F-4AF4-BFD4-050A5822D53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D6FAE423-0BFB-409B-BAB1-5332E9732C5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7D850084-9C0E-4915-9DBF-31A0BDBC645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43906</xdr:rowOff>
    </xdr:from>
    <xdr:to>
      <xdr:col>24</xdr:col>
      <xdr:colOff>114300</xdr:colOff>
      <xdr:row>63</xdr:row>
      <xdr:rowOff>145506</xdr:rowOff>
    </xdr:to>
    <xdr:sp macro="" textlink="">
      <xdr:nvSpPr>
        <xdr:cNvPr id="181" name="楕円 180">
          <a:extLst>
            <a:ext uri="{FF2B5EF4-FFF2-40B4-BE49-F238E27FC236}">
              <a16:creationId xmlns:a16="http://schemas.microsoft.com/office/drawing/2014/main" id="{41ADD500-E032-485C-B0FF-13634DFAB835}"/>
            </a:ext>
          </a:extLst>
        </xdr:cNvPr>
        <xdr:cNvSpPr/>
      </xdr:nvSpPr>
      <xdr:spPr>
        <a:xfrm>
          <a:off x="4584700" y="1084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130283</xdr:rowOff>
    </xdr:from>
    <xdr:ext cx="405111" cy="259045"/>
    <xdr:sp macro="" textlink="">
      <xdr:nvSpPr>
        <xdr:cNvPr id="182" name="【橋りょう・トンネル】&#10;有形固定資産減価償却率該当値テキスト">
          <a:extLst>
            <a:ext uri="{FF2B5EF4-FFF2-40B4-BE49-F238E27FC236}">
              <a16:creationId xmlns:a16="http://schemas.microsoft.com/office/drawing/2014/main" id="{79CA8D2E-6F5B-4F4F-91A1-6E212C4FADC5}"/>
            </a:ext>
          </a:extLst>
        </xdr:cNvPr>
        <xdr:cNvSpPr txBox="1"/>
      </xdr:nvSpPr>
      <xdr:spPr>
        <a:xfrm>
          <a:off x="4673600" y="10760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30843</xdr:rowOff>
    </xdr:from>
    <xdr:to>
      <xdr:col>20</xdr:col>
      <xdr:colOff>38100</xdr:colOff>
      <xdr:row>63</xdr:row>
      <xdr:rowOff>132443</xdr:rowOff>
    </xdr:to>
    <xdr:sp macro="" textlink="">
      <xdr:nvSpPr>
        <xdr:cNvPr id="183" name="楕円 182">
          <a:extLst>
            <a:ext uri="{FF2B5EF4-FFF2-40B4-BE49-F238E27FC236}">
              <a16:creationId xmlns:a16="http://schemas.microsoft.com/office/drawing/2014/main" id="{DBDA5CC6-B60F-4ACA-BC36-BD89781E2BCE}"/>
            </a:ext>
          </a:extLst>
        </xdr:cNvPr>
        <xdr:cNvSpPr/>
      </xdr:nvSpPr>
      <xdr:spPr>
        <a:xfrm>
          <a:off x="3746500" y="1083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81643</xdr:rowOff>
    </xdr:from>
    <xdr:to>
      <xdr:col>24</xdr:col>
      <xdr:colOff>63500</xdr:colOff>
      <xdr:row>63</xdr:row>
      <xdr:rowOff>94706</xdr:rowOff>
    </xdr:to>
    <xdr:cxnSp macro="">
      <xdr:nvCxnSpPr>
        <xdr:cNvPr id="184" name="直線コネクタ 183">
          <a:extLst>
            <a:ext uri="{FF2B5EF4-FFF2-40B4-BE49-F238E27FC236}">
              <a16:creationId xmlns:a16="http://schemas.microsoft.com/office/drawing/2014/main" id="{32F0F64E-FD2B-48DC-B46A-190F6C634E47}"/>
            </a:ext>
          </a:extLst>
        </xdr:cNvPr>
        <xdr:cNvCxnSpPr/>
      </xdr:nvCxnSpPr>
      <xdr:spPr>
        <a:xfrm>
          <a:off x="3797300" y="10882993"/>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21046</xdr:rowOff>
    </xdr:from>
    <xdr:to>
      <xdr:col>15</xdr:col>
      <xdr:colOff>101600</xdr:colOff>
      <xdr:row>63</xdr:row>
      <xdr:rowOff>122646</xdr:rowOff>
    </xdr:to>
    <xdr:sp macro="" textlink="">
      <xdr:nvSpPr>
        <xdr:cNvPr id="185" name="楕円 184">
          <a:extLst>
            <a:ext uri="{FF2B5EF4-FFF2-40B4-BE49-F238E27FC236}">
              <a16:creationId xmlns:a16="http://schemas.microsoft.com/office/drawing/2014/main" id="{4CABB522-3C80-43F6-857C-FB519EBBEE5D}"/>
            </a:ext>
          </a:extLst>
        </xdr:cNvPr>
        <xdr:cNvSpPr/>
      </xdr:nvSpPr>
      <xdr:spPr>
        <a:xfrm>
          <a:off x="2857500" y="1082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71846</xdr:rowOff>
    </xdr:from>
    <xdr:to>
      <xdr:col>19</xdr:col>
      <xdr:colOff>177800</xdr:colOff>
      <xdr:row>63</xdr:row>
      <xdr:rowOff>81643</xdr:rowOff>
    </xdr:to>
    <xdr:cxnSp macro="">
      <xdr:nvCxnSpPr>
        <xdr:cNvPr id="186" name="直線コネクタ 185">
          <a:extLst>
            <a:ext uri="{FF2B5EF4-FFF2-40B4-BE49-F238E27FC236}">
              <a16:creationId xmlns:a16="http://schemas.microsoft.com/office/drawing/2014/main" id="{FDDB81E9-FD1E-40A5-ADD6-2AFF833E447A}"/>
            </a:ext>
          </a:extLst>
        </xdr:cNvPr>
        <xdr:cNvCxnSpPr/>
      </xdr:nvCxnSpPr>
      <xdr:spPr>
        <a:xfrm>
          <a:off x="2908300" y="1087319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3084</xdr:rowOff>
    </xdr:from>
    <xdr:to>
      <xdr:col>10</xdr:col>
      <xdr:colOff>165100</xdr:colOff>
      <xdr:row>63</xdr:row>
      <xdr:rowOff>104684</xdr:rowOff>
    </xdr:to>
    <xdr:sp macro="" textlink="">
      <xdr:nvSpPr>
        <xdr:cNvPr id="187" name="楕円 186">
          <a:extLst>
            <a:ext uri="{FF2B5EF4-FFF2-40B4-BE49-F238E27FC236}">
              <a16:creationId xmlns:a16="http://schemas.microsoft.com/office/drawing/2014/main" id="{0F9A4DE1-E224-46BE-9F11-812CBC3A96BE}"/>
            </a:ext>
          </a:extLst>
        </xdr:cNvPr>
        <xdr:cNvSpPr/>
      </xdr:nvSpPr>
      <xdr:spPr>
        <a:xfrm>
          <a:off x="1968500" y="1080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53884</xdr:rowOff>
    </xdr:from>
    <xdr:to>
      <xdr:col>15</xdr:col>
      <xdr:colOff>50800</xdr:colOff>
      <xdr:row>63</xdr:row>
      <xdr:rowOff>71846</xdr:rowOff>
    </xdr:to>
    <xdr:cxnSp macro="">
      <xdr:nvCxnSpPr>
        <xdr:cNvPr id="188" name="直線コネクタ 187">
          <a:extLst>
            <a:ext uri="{FF2B5EF4-FFF2-40B4-BE49-F238E27FC236}">
              <a16:creationId xmlns:a16="http://schemas.microsoft.com/office/drawing/2014/main" id="{DFEA79A0-D503-4853-A7AB-52106F782BF3}"/>
            </a:ext>
          </a:extLst>
        </xdr:cNvPr>
        <xdr:cNvCxnSpPr/>
      </xdr:nvCxnSpPr>
      <xdr:spPr>
        <a:xfrm>
          <a:off x="2019300" y="10855234"/>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50999</xdr:rowOff>
    </xdr:from>
    <xdr:ext cx="405111" cy="259045"/>
    <xdr:sp macro="" textlink="">
      <xdr:nvSpPr>
        <xdr:cNvPr id="189" name="n_1aveValue【橋りょう・トンネル】&#10;有形固定資産減価償却率">
          <a:extLst>
            <a:ext uri="{FF2B5EF4-FFF2-40B4-BE49-F238E27FC236}">
              <a16:creationId xmlns:a16="http://schemas.microsoft.com/office/drawing/2014/main" id="{F5ACA70B-F324-4652-9F27-59A40C5208E5}"/>
            </a:ext>
          </a:extLst>
        </xdr:cNvPr>
        <xdr:cNvSpPr txBox="1"/>
      </xdr:nvSpPr>
      <xdr:spPr>
        <a:xfrm>
          <a:off x="3582044" y="10337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44467</xdr:rowOff>
    </xdr:from>
    <xdr:ext cx="405111" cy="259045"/>
    <xdr:sp macro="" textlink="">
      <xdr:nvSpPr>
        <xdr:cNvPr id="190" name="n_2aveValue【橋りょう・トンネル】&#10;有形固定資産減価償却率">
          <a:extLst>
            <a:ext uri="{FF2B5EF4-FFF2-40B4-BE49-F238E27FC236}">
              <a16:creationId xmlns:a16="http://schemas.microsoft.com/office/drawing/2014/main" id="{0BF0BA26-FB83-4467-8A17-DB32F869379B}"/>
            </a:ext>
          </a:extLst>
        </xdr:cNvPr>
        <xdr:cNvSpPr txBox="1"/>
      </xdr:nvSpPr>
      <xdr:spPr>
        <a:xfrm>
          <a:off x="2705744" y="10331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191" name="n_3aveValue【橋りょう・トンネル】&#10;有形固定資産減価償却率">
          <a:extLst>
            <a:ext uri="{FF2B5EF4-FFF2-40B4-BE49-F238E27FC236}">
              <a16:creationId xmlns:a16="http://schemas.microsoft.com/office/drawing/2014/main" id="{6A4F8955-E1AB-450E-B712-397492A6DEBD}"/>
            </a:ext>
          </a:extLst>
        </xdr:cNvPr>
        <xdr:cNvSpPr txBox="1"/>
      </xdr:nvSpPr>
      <xdr:spPr>
        <a:xfrm>
          <a:off x="1816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18342</xdr:rowOff>
    </xdr:from>
    <xdr:ext cx="405111" cy="259045"/>
    <xdr:sp macro="" textlink="">
      <xdr:nvSpPr>
        <xdr:cNvPr id="192" name="n_4aveValue【橋りょう・トンネル】&#10;有形固定資産減価償却率">
          <a:extLst>
            <a:ext uri="{FF2B5EF4-FFF2-40B4-BE49-F238E27FC236}">
              <a16:creationId xmlns:a16="http://schemas.microsoft.com/office/drawing/2014/main" id="{6B51EEFB-5255-4E97-8888-0A4403A131EA}"/>
            </a:ext>
          </a:extLst>
        </xdr:cNvPr>
        <xdr:cNvSpPr txBox="1"/>
      </xdr:nvSpPr>
      <xdr:spPr>
        <a:xfrm>
          <a:off x="9277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123570</xdr:rowOff>
    </xdr:from>
    <xdr:ext cx="405111" cy="259045"/>
    <xdr:sp macro="" textlink="">
      <xdr:nvSpPr>
        <xdr:cNvPr id="193" name="n_1mainValue【橋りょう・トンネル】&#10;有形固定資産減価償却率">
          <a:extLst>
            <a:ext uri="{FF2B5EF4-FFF2-40B4-BE49-F238E27FC236}">
              <a16:creationId xmlns:a16="http://schemas.microsoft.com/office/drawing/2014/main" id="{4CFD84CF-D1FB-4C08-AA9B-6DC8D70E02C1}"/>
            </a:ext>
          </a:extLst>
        </xdr:cNvPr>
        <xdr:cNvSpPr txBox="1"/>
      </xdr:nvSpPr>
      <xdr:spPr>
        <a:xfrm>
          <a:off x="3582044" y="10924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113773</xdr:rowOff>
    </xdr:from>
    <xdr:ext cx="405111" cy="259045"/>
    <xdr:sp macro="" textlink="">
      <xdr:nvSpPr>
        <xdr:cNvPr id="194" name="n_2mainValue【橋りょう・トンネル】&#10;有形固定資産減価償却率">
          <a:extLst>
            <a:ext uri="{FF2B5EF4-FFF2-40B4-BE49-F238E27FC236}">
              <a16:creationId xmlns:a16="http://schemas.microsoft.com/office/drawing/2014/main" id="{2865B915-990B-41ED-98BB-520B686988C7}"/>
            </a:ext>
          </a:extLst>
        </xdr:cNvPr>
        <xdr:cNvSpPr txBox="1"/>
      </xdr:nvSpPr>
      <xdr:spPr>
        <a:xfrm>
          <a:off x="2705744" y="1091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95811</xdr:rowOff>
    </xdr:from>
    <xdr:ext cx="405111" cy="259045"/>
    <xdr:sp macro="" textlink="">
      <xdr:nvSpPr>
        <xdr:cNvPr id="195" name="n_3mainValue【橋りょう・トンネル】&#10;有形固定資産減価償却率">
          <a:extLst>
            <a:ext uri="{FF2B5EF4-FFF2-40B4-BE49-F238E27FC236}">
              <a16:creationId xmlns:a16="http://schemas.microsoft.com/office/drawing/2014/main" id="{9BE6CC45-0189-4681-80AE-D42BB227E628}"/>
            </a:ext>
          </a:extLst>
        </xdr:cNvPr>
        <xdr:cNvSpPr txBox="1"/>
      </xdr:nvSpPr>
      <xdr:spPr>
        <a:xfrm>
          <a:off x="1816744" y="1089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a:extLst>
            <a:ext uri="{FF2B5EF4-FFF2-40B4-BE49-F238E27FC236}">
              <a16:creationId xmlns:a16="http://schemas.microsoft.com/office/drawing/2014/main" id="{6E80FAE7-D951-4978-9538-029E16ABF74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a:extLst>
            <a:ext uri="{FF2B5EF4-FFF2-40B4-BE49-F238E27FC236}">
              <a16:creationId xmlns:a16="http://schemas.microsoft.com/office/drawing/2014/main" id="{2BE0B2FF-3D16-443A-A539-682232F5F54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a:extLst>
            <a:ext uri="{FF2B5EF4-FFF2-40B4-BE49-F238E27FC236}">
              <a16:creationId xmlns:a16="http://schemas.microsoft.com/office/drawing/2014/main" id="{56DC7B02-87D7-476D-B168-A635D79B74F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a:extLst>
            <a:ext uri="{FF2B5EF4-FFF2-40B4-BE49-F238E27FC236}">
              <a16:creationId xmlns:a16="http://schemas.microsoft.com/office/drawing/2014/main" id="{5E6B352E-F3C7-4BC4-AFD4-FF85F3F60C2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a:extLst>
            <a:ext uri="{FF2B5EF4-FFF2-40B4-BE49-F238E27FC236}">
              <a16:creationId xmlns:a16="http://schemas.microsoft.com/office/drawing/2014/main" id="{C156DCA0-24CD-4E46-A9EB-BF3C72E78E7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a:extLst>
            <a:ext uri="{FF2B5EF4-FFF2-40B4-BE49-F238E27FC236}">
              <a16:creationId xmlns:a16="http://schemas.microsoft.com/office/drawing/2014/main" id="{31625FBC-D46C-4EA3-BA27-376017CA88B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a:extLst>
            <a:ext uri="{FF2B5EF4-FFF2-40B4-BE49-F238E27FC236}">
              <a16:creationId xmlns:a16="http://schemas.microsoft.com/office/drawing/2014/main" id="{C5AD6504-B655-4615-8B91-29878F7BF4B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a:extLst>
            <a:ext uri="{FF2B5EF4-FFF2-40B4-BE49-F238E27FC236}">
              <a16:creationId xmlns:a16="http://schemas.microsoft.com/office/drawing/2014/main" id="{EB06A576-D6F5-4DCD-9EAC-E397EDB98CF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a:extLst>
            <a:ext uri="{FF2B5EF4-FFF2-40B4-BE49-F238E27FC236}">
              <a16:creationId xmlns:a16="http://schemas.microsoft.com/office/drawing/2014/main" id="{45A02A29-0E5E-4189-9DCE-58B7DA120E4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a:extLst>
            <a:ext uri="{FF2B5EF4-FFF2-40B4-BE49-F238E27FC236}">
              <a16:creationId xmlns:a16="http://schemas.microsoft.com/office/drawing/2014/main" id="{EFFB3FB2-79E5-4AB6-AEB0-EFE0B81A378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6" name="直線コネクタ 205">
          <a:extLst>
            <a:ext uri="{FF2B5EF4-FFF2-40B4-BE49-F238E27FC236}">
              <a16:creationId xmlns:a16="http://schemas.microsoft.com/office/drawing/2014/main" id="{584E04F1-4035-4EFF-95E7-626208C1EE32}"/>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7" name="テキスト ボックス 206">
          <a:extLst>
            <a:ext uri="{FF2B5EF4-FFF2-40B4-BE49-F238E27FC236}">
              <a16:creationId xmlns:a16="http://schemas.microsoft.com/office/drawing/2014/main" id="{E4263560-FEB6-47D8-B1A0-F92C53B511F3}"/>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8" name="直線コネクタ 207">
          <a:extLst>
            <a:ext uri="{FF2B5EF4-FFF2-40B4-BE49-F238E27FC236}">
              <a16:creationId xmlns:a16="http://schemas.microsoft.com/office/drawing/2014/main" id="{6406CAD9-196A-4612-B8C3-029B61832D95}"/>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09" name="テキスト ボックス 208">
          <a:extLst>
            <a:ext uri="{FF2B5EF4-FFF2-40B4-BE49-F238E27FC236}">
              <a16:creationId xmlns:a16="http://schemas.microsoft.com/office/drawing/2014/main" id="{762896A1-2205-4023-A8F7-764D9A14FE3E}"/>
            </a:ext>
          </a:extLst>
        </xdr:cNvPr>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0" name="直線コネクタ 209">
          <a:extLst>
            <a:ext uri="{FF2B5EF4-FFF2-40B4-BE49-F238E27FC236}">
              <a16:creationId xmlns:a16="http://schemas.microsoft.com/office/drawing/2014/main" id="{F84F21CE-046B-4E62-881D-4C6D0ECD4F76}"/>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11" name="テキスト ボックス 210">
          <a:extLst>
            <a:ext uri="{FF2B5EF4-FFF2-40B4-BE49-F238E27FC236}">
              <a16:creationId xmlns:a16="http://schemas.microsoft.com/office/drawing/2014/main" id="{826FBBD9-1EE1-4242-A998-CA7C89F871CD}"/>
            </a:ext>
          </a:extLst>
        </xdr:cNvPr>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2" name="直線コネクタ 211">
          <a:extLst>
            <a:ext uri="{FF2B5EF4-FFF2-40B4-BE49-F238E27FC236}">
              <a16:creationId xmlns:a16="http://schemas.microsoft.com/office/drawing/2014/main" id="{97D6FC65-799E-4E10-BACE-384CACF97C9F}"/>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13" name="テキスト ボックス 212">
          <a:extLst>
            <a:ext uri="{FF2B5EF4-FFF2-40B4-BE49-F238E27FC236}">
              <a16:creationId xmlns:a16="http://schemas.microsoft.com/office/drawing/2014/main" id="{F58D0E11-A569-4473-94D0-2FB01BA48052}"/>
            </a:ext>
          </a:extLst>
        </xdr:cNvPr>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4" name="直線コネクタ 213">
          <a:extLst>
            <a:ext uri="{FF2B5EF4-FFF2-40B4-BE49-F238E27FC236}">
              <a16:creationId xmlns:a16="http://schemas.microsoft.com/office/drawing/2014/main" id="{803943B1-F370-49EC-8EC8-AE8148205084}"/>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15" name="テキスト ボックス 214">
          <a:extLst>
            <a:ext uri="{FF2B5EF4-FFF2-40B4-BE49-F238E27FC236}">
              <a16:creationId xmlns:a16="http://schemas.microsoft.com/office/drawing/2014/main" id="{6F34E127-89B8-4797-8F89-0BFF206FF94D}"/>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6" name="直線コネクタ 215">
          <a:extLst>
            <a:ext uri="{FF2B5EF4-FFF2-40B4-BE49-F238E27FC236}">
              <a16:creationId xmlns:a16="http://schemas.microsoft.com/office/drawing/2014/main" id="{35D52419-6E3E-47F1-9B53-BF33652FE8B7}"/>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70049</xdr:rowOff>
    </xdr:from>
    <xdr:ext cx="749692" cy="259045"/>
    <xdr:sp macro="" textlink="">
      <xdr:nvSpPr>
        <xdr:cNvPr id="217" name="テキスト ボックス 216">
          <a:extLst>
            <a:ext uri="{FF2B5EF4-FFF2-40B4-BE49-F238E27FC236}">
              <a16:creationId xmlns:a16="http://schemas.microsoft.com/office/drawing/2014/main" id="{2D41E544-2488-43D7-A1A3-3AE105EFA408}"/>
            </a:ext>
          </a:extLst>
        </xdr:cNvPr>
        <xdr:cNvSpPr txBox="1"/>
      </xdr:nvSpPr>
      <xdr:spPr>
        <a:xfrm>
          <a:off x="5854308" y="932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a:extLst>
            <a:ext uri="{FF2B5EF4-FFF2-40B4-BE49-F238E27FC236}">
              <a16:creationId xmlns:a16="http://schemas.microsoft.com/office/drawing/2014/main" id="{57903A2D-4D67-41D5-BA31-FDEB5C5CC17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19" name="テキスト ボックス 218">
          <a:extLst>
            <a:ext uri="{FF2B5EF4-FFF2-40B4-BE49-F238E27FC236}">
              <a16:creationId xmlns:a16="http://schemas.microsoft.com/office/drawing/2014/main" id="{FAE6684F-A077-4E7E-8E60-4BA48356EF1F}"/>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橋りょう・トンネル】&#10;一人当たり有形固定資産（償却資産）額グラフ枠">
          <a:extLst>
            <a:ext uri="{FF2B5EF4-FFF2-40B4-BE49-F238E27FC236}">
              <a16:creationId xmlns:a16="http://schemas.microsoft.com/office/drawing/2014/main" id="{A1D12C9E-7D35-4397-B706-1DC37EEF7E3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162650</xdr:rowOff>
    </xdr:from>
    <xdr:to>
      <xdr:col>54</xdr:col>
      <xdr:colOff>189865</xdr:colOff>
      <xdr:row>64</xdr:row>
      <xdr:rowOff>124013</xdr:rowOff>
    </xdr:to>
    <xdr:cxnSp macro="">
      <xdr:nvCxnSpPr>
        <xdr:cNvPr id="221" name="直線コネクタ 220">
          <a:extLst>
            <a:ext uri="{FF2B5EF4-FFF2-40B4-BE49-F238E27FC236}">
              <a16:creationId xmlns:a16="http://schemas.microsoft.com/office/drawing/2014/main" id="{B11056C9-F969-44CC-BA39-4A3B15C4D0D0}"/>
            </a:ext>
          </a:extLst>
        </xdr:cNvPr>
        <xdr:cNvCxnSpPr/>
      </xdr:nvCxnSpPr>
      <xdr:spPr>
        <a:xfrm flipV="1">
          <a:off x="10476865" y="9592400"/>
          <a:ext cx="0" cy="1504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127840</xdr:rowOff>
    </xdr:from>
    <xdr:ext cx="534377" cy="259045"/>
    <xdr:sp macro="" textlink="">
      <xdr:nvSpPr>
        <xdr:cNvPr id="222" name="【橋りょう・トンネル】&#10;一人当たり有形固定資産（償却資産）額最小値テキスト">
          <a:extLst>
            <a:ext uri="{FF2B5EF4-FFF2-40B4-BE49-F238E27FC236}">
              <a16:creationId xmlns:a16="http://schemas.microsoft.com/office/drawing/2014/main" id="{7CB8A371-C1D1-4646-86BD-0C471B16FEA0}"/>
            </a:ext>
          </a:extLst>
        </xdr:cNvPr>
        <xdr:cNvSpPr txBox="1"/>
      </xdr:nvSpPr>
      <xdr:spPr>
        <a:xfrm>
          <a:off x="10515600" y="1110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124013</xdr:rowOff>
    </xdr:from>
    <xdr:to>
      <xdr:col>55</xdr:col>
      <xdr:colOff>88900</xdr:colOff>
      <xdr:row>64</xdr:row>
      <xdr:rowOff>124013</xdr:rowOff>
    </xdr:to>
    <xdr:cxnSp macro="">
      <xdr:nvCxnSpPr>
        <xdr:cNvPr id="223" name="直線コネクタ 222">
          <a:extLst>
            <a:ext uri="{FF2B5EF4-FFF2-40B4-BE49-F238E27FC236}">
              <a16:creationId xmlns:a16="http://schemas.microsoft.com/office/drawing/2014/main" id="{A95AC285-64AB-4830-ACBD-F46EF3F7BC94}"/>
            </a:ext>
          </a:extLst>
        </xdr:cNvPr>
        <xdr:cNvCxnSpPr/>
      </xdr:nvCxnSpPr>
      <xdr:spPr>
        <a:xfrm>
          <a:off x="10388600" y="1109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109327</xdr:rowOff>
    </xdr:from>
    <xdr:ext cx="690189" cy="259045"/>
    <xdr:sp macro="" textlink="">
      <xdr:nvSpPr>
        <xdr:cNvPr id="224" name="【橋りょう・トンネル】&#10;一人当たり有形固定資産（償却資産）額最大値テキスト">
          <a:extLst>
            <a:ext uri="{FF2B5EF4-FFF2-40B4-BE49-F238E27FC236}">
              <a16:creationId xmlns:a16="http://schemas.microsoft.com/office/drawing/2014/main" id="{AECA842A-0B8A-423E-A0F0-EB46947307CB}"/>
            </a:ext>
          </a:extLst>
        </xdr:cNvPr>
        <xdr:cNvSpPr txBox="1"/>
      </xdr:nvSpPr>
      <xdr:spPr>
        <a:xfrm>
          <a:off x="10515600" y="93676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162650</xdr:rowOff>
    </xdr:from>
    <xdr:to>
      <xdr:col>55</xdr:col>
      <xdr:colOff>88900</xdr:colOff>
      <xdr:row>55</xdr:row>
      <xdr:rowOff>162650</xdr:rowOff>
    </xdr:to>
    <xdr:cxnSp macro="">
      <xdr:nvCxnSpPr>
        <xdr:cNvPr id="225" name="直線コネクタ 224">
          <a:extLst>
            <a:ext uri="{FF2B5EF4-FFF2-40B4-BE49-F238E27FC236}">
              <a16:creationId xmlns:a16="http://schemas.microsoft.com/office/drawing/2014/main" id="{B344D7AA-3B12-4AFE-A42D-1D5EC319E2C9}"/>
            </a:ext>
          </a:extLst>
        </xdr:cNvPr>
        <xdr:cNvCxnSpPr/>
      </xdr:nvCxnSpPr>
      <xdr:spPr>
        <a:xfrm>
          <a:off x="10388600" y="959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38542</xdr:rowOff>
    </xdr:from>
    <xdr:ext cx="690189" cy="259045"/>
    <xdr:sp macro="" textlink="">
      <xdr:nvSpPr>
        <xdr:cNvPr id="226" name="【橋りょう・トンネル】&#10;一人当たり有形固定資産（償却資産）額平均値テキスト">
          <a:extLst>
            <a:ext uri="{FF2B5EF4-FFF2-40B4-BE49-F238E27FC236}">
              <a16:creationId xmlns:a16="http://schemas.microsoft.com/office/drawing/2014/main" id="{C7A2D44E-D8DE-445C-B403-EA3FBCFD7F34}"/>
            </a:ext>
          </a:extLst>
        </xdr:cNvPr>
        <xdr:cNvSpPr txBox="1"/>
      </xdr:nvSpPr>
      <xdr:spPr>
        <a:xfrm>
          <a:off x="10515600" y="1066844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15665</xdr:rowOff>
    </xdr:from>
    <xdr:to>
      <xdr:col>55</xdr:col>
      <xdr:colOff>50800</xdr:colOff>
      <xdr:row>63</xdr:row>
      <xdr:rowOff>117265</xdr:rowOff>
    </xdr:to>
    <xdr:sp macro="" textlink="">
      <xdr:nvSpPr>
        <xdr:cNvPr id="227" name="フローチャート: 判断 226">
          <a:extLst>
            <a:ext uri="{FF2B5EF4-FFF2-40B4-BE49-F238E27FC236}">
              <a16:creationId xmlns:a16="http://schemas.microsoft.com/office/drawing/2014/main" id="{B36507CC-18B2-4306-853A-B627C20A3388}"/>
            </a:ext>
          </a:extLst>
        </xdr:cNvPr>
        <xdr:cNvSpPr/>
      </xdr:nvSpPr>
      <xdr:spPr>
        <a:xfrm>
          <a:off x="10426700" y="1081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46073</xdr:rowOff>
    </xdr:from>
    <xdr:to>
      <xdr:col>50</xdr:col>
      <xdr:colOff>165100</xdr:colOff>
      <xdr:row>63</xdr:row>
      <xdr:rowOff>147673</xdr:rowOff>
    </xdr:to>
    <xdr:sp macro="" textlink="">
      <xdr:nvSpPr>
        <xdr:cNvPr id="228" name="フローチャート: 判断 227">
          <a:extLst>
            <a:ext uri="{FF2B5EF4-FFF2-40B4-BE49-F238E27FC236}">
              <a16:creationId xmlns:a16="http://schemas.microsoft.com/office/drawing/2014/main" id="{EE6BA279-1F33-4F94-933E-DFE611EC356D}"/>
            </a:ext>
          </a:extLst>
        </xdr:cNvPr>
        <xdr:cNvSpPr/>
      </xdr:nvSpPr>
      <xdr:spPr>
        <a:xfrm>
          <a:off x="9588500" y="10847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44843</xdr:rowOff>
    </xdr:from>
    <xdr:to>
      <xdr:col>46</xdr:col>
      <xdr:colOff>38100</xdr:colOff>
      <xdr:row>63</xdr:row>
      <xdr:rowOff>146443</xdr:rowOff>
    </xdr:to>
    <xdr:sp macro="" textlink="">
      <xdr:nvSpPr>
        <xdr:cNvPr id="229" name="フローチャート: 判断 228">
          <a:extLst>
            <a:ext uri="{FF2B5EF4-FFF2-40B4-BE49-F238E27FC236}">
              <a16:creationId xmlns:a16="http://schemas.microsoft.com/office/drawing/2014/main" id="{3441CFCB-8B7E-4EB2-956E-B548F0AA2400}"/>
            </a:ext>
          </a:extLst>
        </xdr:cNvPr>
        <xdr:cNvSpPr/>
      </xdr:nvSpPr>
      <xdr:spPr>
        <a:xfrm>
          <a:off x="8699500" y="1084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69959</xdr:rowOff>
    </xdr:from>
    <xdr:to>
      <xdr:col>41</xdr:col>
      <xdr:colOff>101600</xdr:colOff>
      <xdr:row>64</xdr:row>
      <xdr:rowOff>109</xdr:rowOff>
    </xdr:to>
    <xdr:sp macro="" textlink="">
      <xdr:nvSpPr>
        <xdr:cNvPr id="230" name="フローチャート: 判断 229">
          <a:extLst>
            <a:ext uri="{FF2B5EF4-FFF2-40B4-BE49-F238E27FC236}">
              <a16:creationId xmlns:a16="http://schemas.microsoft.com/office/drawing/2014/main" id="{FB8FE4D4-A545-47FD-BDA1-AF33C0C23F74}"/>
            </a:ext>
          </a:extLst>
        </xdr:cNvPr>
        <xdr:cNvSpPr/>
      </xdr:nvSpPr>
      <xdr:spPr>
        <a:xfrm>
          <a:off x="7810500" y="1087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97091</xdr:rowOff>
    </xdr:from>
    <xdr:to>
      <xdr:col>36</xdr:col>
      <xdr:colOff>165100</xdr:colOff>
      <xdr:row>64</xdr:row>
      <xdr:rowOff>27241</xdr:rowOff>
    </xdr:to>
    <xdr:sp macro="" textlink="">
      <xdr:nvSpPr>
        <xdr:cNvPr id="231" name="フローチャート: 判断 230">
          <a:extLst>
            <a:ext uri="{FF2B5EF4-FFF2-40B4-BE49-F238E27FC236}">
              <a16:creationId xmlns:a16="http://schemas.microsoft.com/office/drawing/2014/main" id="{CD95A57B-19A6-4D4B-9590-6095370437C2}"/>
            </a:ext>
          </a:extLst>
        </xdr:cNvPr>
        <xdr:cNvSpPr/>
      </xdr:nvSpPr>
      <xdr:spPr>
        <a:xfrm>
          <a:off x="6921500" y="1089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A5CE409F-7C8E-46D5-AB16-487D27DBABE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FD99350E-5561-44EC-BF8D-B9A402BAE48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C6E21BA8-B78B-4F28-AFF5-4BE7C745FA1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BFA3FE74-E378-4AD4-89E6-B8CA1323275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F799712D-861B-496A-8729-93E0AC516A3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47060</xdr:rowOff>
    </xdr:from>
    <xdr:to>
      <xdr:col>55</xdr:col>
      <xdr:colOff>50800</xdr:colOff>
      <xdr:row>63</xdr:row>
      <xdr:rowOff>148660</xdr:rowOff>
    </xdr:to>
    <xdr:sp macro="" textlink="">
      <xdr:nvSpPr>
        <xdr:cNvPr id="237" name="楕円 236">
          <a:extLst>
            <a:ext uri="{FF2B5EF4-FFF2-40B4-BE49-F238E27FC236}">
              <a16:creationId xmlns:a16="http://schemas.microsoft.com/office/drawing/2014/main" id="{2CEEBF8C-C0FB-4620-B6F0-DE03E5FCAE86}"/>
            </a:ext>
          </a:extLst>
        </xdr:cNvPr>
        <xdr:cNvSpPr/>
      </xdr:nvSpPr>
      <xdr:spPr>
        <a:xfrm>
          <a:off x="10426700" y="1084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25487</xdr:rowOff>
    </xdr:from>
    <xdr:ext cx="690189" cy="259045"/>
    <xdr:sp macro="" textlink="">
      <xdr:nvSpPr>
        <xdr:cNvPr id="238" name="【橋りょう・トンネル】&#10;一人当たり有形固定資産（償却資産）額該当値テキスト">
          <a:extLst>
            <a:ext uri="{FF2B5EF4-FFF2-40B4-BE49-F238E27FC236}">
              <a16:creationId xmlns:a16="http://schemas.microsoft.com/office/drawing/2014/main" id="{8A5A73F1-BF85-4B16-BBC7-50DFD6A7E367}"/>
            </a:ext>
          </a:extLst>
        </xdr:cNvPr>
        <xdr:cNvSpPr txBox="1"/>
      </xdr:nvSpPr>
      <xdr:spPr>
        <a:xfrm>
          <a:off x="10515600" y="108268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54627</xdr:rowOff>
    </xdr:from>
    <xdr:to>
      <xdr:col>50</xdr:col>
      <xdr:colOff>165100</xdr:colOff>
      <xdr:row>63</xdr:row>
      <xdr:rowOff>156227</xdr:rowOff>
    </xdr:to>
    <xdr:sp macro="" textlink="">
      <xdr:nvSpPr>
        <xdr:cNvPr id="239" name="楕円 238">
          <a:extLst>
            <a:ext uri="{FF2B5EF4-FFF2-40B4-BE49-F238E27FC236}">
              <a16:creationId xmlns:a16="http://schemas.microsoft.com/office/drawing/2014/main" id="{7633B07A-8054-416C-BB09-CCE8719759BF}"/>
            </a:ext>
          </a:extLst>
        </xdr:cNvPr>
        <xdr:cNvSpPr/>
      </xdr:nvSpPr>
      <xdr:spPr>
        <a:xfrm>
          <a:off x="9588500" y="1085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97860</xdr:rowOff>
    </xdr:from>
    <xdr:to>
      <xdr:col>55</xdr:col>
      <xdr:colOff>0</xdr:colOff>
      <xdr:row>63</xdr:row>
      <xdr:rowOff>105427</xdr:rowOff>
    </xdr:to>
    <xdr:cxnSp macro="">
      <xdr:nvCxnSpPr>
        <xdr:cNvPr id="240" name="直線コネクタ 239">
          <a:extLst>
            <a:ext uri="{FF2B5EF4-FFF2-40B4-BE49-F238E27FC236}">
              <a16:creationId xmlns:a16="http://schemas.microsoft.com/office/drawing/2014/main" id="{E0DD23E1-A706-4EFC-B0C5-FACF4039840B}"/>
            </a:ext>
          </a:extLst>
        </xdr:cNvPr>
        <xdr:cNvCxnSpPr/>
      </xdr:nvCxnSpPr>
      <xdr:spPr>
        <a:xfrm flipV="1">
          <a:off x="9639300" y="10899210"/>
          <a:ext cx="838200" cy="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63683</xdr:rowOff>
    </xdr:from>
    <xdr:to>
      <xdr:col>46</xdr:col>
      <xdr:colOff>38100</xdr:colOff>
      <xdr:row>63</xdr:row>
      <xdr:rowOff>165283</xdr:rowOff>
    </xdr:to>
    <xdr:sp macro="" textlink="">
      <xdr:nvSpPr>
        <xdr:cNvPr id="241" name="楕円 240">
          <a:extLst>
            <a:ext uri="{FF2B5EF4-FFF2-40B4-BE49-F238E27FC236}">
              <a16:creationId xmlns:a16="http://schemas.microsoft.com/office/drawing/2014/main" id="{1431DB21-6627-44D0-B03E-236A48E6166B}"/>
            </a:ext>
          </a:extLst>
        </xdr:cNvPr>
        <xdr:cNvSpPr/>
      </xdr:nvSpPr>
      <xdr:spPr>
        <a:xfrm>
          <a:off x="8699500" y="1086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105427</xdr:rowOff>
    </xdr:from>
    <xdr:to>
      <xdr:col>50</xdr:col>
      <xdr:colOff>114300</xdr:colOff>
      <xdr:row>63</xdr:row>
      <xdr:rowOff>114483</xdr:rowOff>
    </xdr:to>
    <xdr:cxnSp macro="">
      <xdr:nvCxnSpPr>
        <xdr:cNvPr id="242" name="直線コネクタ 241">
          <a:extLst>
            <a:ext uri="{FF2B5EF4-FFF2-40B4-BE49-F238E27FC236}">
              <a16:creationId xmlns:a16="http://schemas.microsoft.com/office/drawing/2014/main" id="{906E6AB5-28A0-4959-8B8D-BBE3CCF09011}"/>
            </a:ext>
          </a:extLst>
        </xdr:cNvPr>
        <xdr:cNvCxnSpPr/>
      </xdr:nvCxnSpPr>
      <xdr:spPr>
        <a:xfrm flipV="1">
          <a:off x="8750300" y="10906777"/>
          <a:ext cx="889000" cy="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67339</xdr:rowOff>
    </xdr:from>
    <xdr:to>
      <xdr:col>41</xdr:col>
      <xdr:colOff>101600</xdr:colOff>
      <xdr:row>63</xdr:row>
      <xdr:rowOff>168939</xdr:rowOff>
    </xdr:to>
    <xdr:sp macro="" textlink="">
      <xdr:nvSpPr>
        <xdr:cNvPr id="243" name="楕円 242">
          <a:extLst>
            <a:ext uri="{FF2B5EF4-FFF2-40B4-BE49-F238E27FC236}">
              <a16:creationId xmlns:a16="http://schemas.microsoft.com/office/drawing/2014/main" id="{E38D9B42-4384-47BA-8405-3B8E1DF9BB05}"/>
            </a:ext>
          </a:extLst>
        </xdr:cNvPr>
        <xdr:cNvSpPr/>
      </xdr:nvSpPr>
      <xdr:spPr>
        <a:xfrm>
          <a:off x="7810500" y="108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114483</xdr:rowOff>
    </xdr:from>
    <xdr:to>
      <xdr:col>45</xdr:col>
      <xdr:colOff>177800</xdr:colOff>
      <xdr:row>63</xdr:row>
      <xdr:rowOff>118139</xdr:rowOff>
    </xdr:to>
    <xdr:cxnSp macro="">
      <xdr:nvCxnSpPr>
        <xdr:cNvPr id="244" name="直線コネクタ 243">
          <a:extLst>
            <a:ext uri="{FF2B5EF4-FFF2-40B4-BE49-F238E27FC236}">
              <a16:creationId xmlns:a16="http://schemas.microsoft.com/office/drawing/2014/main" id="{9A6141BB-13AF-453D-9B34-D356E3E0C6B3}"/>
            </a:ext>
          </a:extLst>
        </xdr:cNvPr>
        <xdr:cNvCxnSpPr/>
      </xdr:nvCxnSpPr>
      <xdr:spPr>
        <a:xfrm flipV="1">
          <a:off x="7861300" y="10915833"/>
          <a:ext cx="889000" cy="3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164200</xdr:rowOff>
    </xdr:from>
    <xdr:ext cx="690189" cy="259045"/>
    <xdr:sp macro="" textlink="">
      <xdr:nvSpPr>
        <xdr:cNvPr id="245" name="n_1aveValue【橋りょう・トンネル】&#10;一人当たり有形固定資産（償却資産）額">
          <a:extLst>
            <a:ext uri="{FF2B5EF4-FFF2-40B4-BE49-F238E27FC236}">
              <a16:creationId xmlns:a16="http://schemas.microsoft.com/office/drawing/2014/main" id="{143E5F4B-D598-4DA2-8D18-1C4F08AA030E}"/>
            </a:ext>
          </a:extLst>
        </xdr:cNvPr>
        <xdr:cNvSpPr txBox="1"/>
      </xdr:nvSpPr>
      <xdr:spPr>
        <a:xfrm>
          <a:off x="9281505" y="106226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162970</xdr:rowOff>
    </xdr:from>
    <xdr:ext cx="690189" cy="259045"/>
    <xdr:sp macro="" textlink="">
      <xdr:nvSpPr>
        <xdr:cNvPr id="246" name="n_2aveValue【橋りょう・トンネル】&#10;一人当たり有形固定資産（償却資産）額">
          <a:extLst>
            <a:ext uri="{FF2B5EF4-FFF2-40B4-BE49-F238E27FC236}">
              <a16:creationId xmlns:a16="http://schemas.microsoft.com/office/drawing/2014/main" id="{F653561A-E109-4E3B-B1CC-8EC875BC260B}"/>
            </a:ext>
          </a:extLst>
        </xdr:cNvPr>
        <xdr:cNvSpPr txBox="1"/>
      </xdr:nvSpPr>
      <xdr:spPr>
        <a:xfrm>
          <a:off x="8405205" y="106214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63</xdr:row>
      <xdr:rowOff>162686</xdr:rowOff>
    </xdr:from>
    <xdr:ext cx="690189" cy="259045"/>
    <xdr:sp macro="" textlink="">
      <xdr:nvSpPr>
        <xdr:cNvPr id="247" name="n_3aveValue【橋りょう・トンネル】&#10;一人当たり有形固定資産（償却資産）額">
          <a:extLst>
            <a:ext uri="{FF2B5EF4-FFF2-40B4-BE49-F238E27FC236}">
              <a16:creationId xmlns:a16="http://schemas.microsoft.com/office/drawing/2014/main" id="{7EF7BE7F-FD67-437F-9D82-0C80C0200580}"/>
            </a:ext>
          </a:extLst>
        </xdr:cNvPr>
        <xdr:cNvSpPr txBox="1"/>
      </xdr:nvSpPr>
      <xdr:spPr>
        <a:xfrm>
          <a:off x="7516205" y="109640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43768</xdr:rowOff>
    </xdr:from>
    <xdr:ext cx="599010" cy="259045"/>
    <xdr:sp macro="" textlink="">
      <xdr:nvSpPr>
        <xdr:cNvPr id="248" name="n_4aveValue【橋りょう・トンネル】&#10;一人当たり有形固定資産（償却資産）額">
          <a:extLst>
            <a:ext uri="{FF2B5EF4-FFF2-40B4-BE49-F238E27FC236}">
              <a16:creationId xmlns:a16="http://schemas.microsoft.com/office/drawing/2014/main" id="{CB432C40-37A5-4156-B6FD-FA84F8E7FF39}"/>
            </a:ext>
          </a:extLst>
        </xdr:cNvPr>
        <xdr:cNvSpPr txBox="1"/>
      </xdr:nvSpPr>
      <xdr:spPr>
        <a:xfrm>
          <a:off x="6672795" y="10673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63</xdr:row>
      <xdr:rowOff>147354</xdr:rowOff>
    </xdr:from>
    <xdr:ext cx="690189" cy="259045"/>
    <xdr:sp macro="" textlink="">
      <xdr:nvSpPr>
        <xdr:cNvPr id="249" name="n_1mainValue【橋りょう・トンネル】&#10;一人当たり有形固定資産（償却資産）額">
          <a:extLst>
            <a:ext uri="{FF2B5EF4-FFF2-40B4-BE49-F238E27FC236}">
              <a16:creationId xmlns:a16="http://schemas.microsoft.com/office/drawing/2014/main" id="{418B017C-249A-4825-A3C8-8A8B09B195FB}"/>
            </a:ext>
          </a:extLst>
        </xdr:cNvPr>
        <xdr:cNvSpPr txBox="1"/>
      </xdr:nvSpPr>
      <xdr:spPr>
        <a:xfrm>
          <a:off x="9281505" y="109487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63</xdr:row>
      <xdr:rowOff>156410</xdr:rowOff>
    </xdr:from>
    <xdr:ext cx="690189" cy="259045"/>
    <xdr:sp macro="" textlink="">
      <xdr:nvSpPr>
        <xdr:cNvPr id="250" name="n_2mainValue【橋りょう・トンネル】&#10;一人当たり有形固定資産（償却資産）額">
          <a:extLst>
            <a:ext uri="{FF2B5EF4-FFF2-40B4-BE49-F238E27FC236}">
              <a16:creationId xmlns:a16="http://schemas.microsoft.com/office/drawing/2014/main" id="{25158169-C427-4A63-A1C8-7C58FCAA5B3A}"/>
            </a:ext>
          </a:extLst>
        </xdr:cNvPr>
        <xdr:cNvSpPr txBox="1"/>
      </xdr:nvSpPr>
      <xdr:spPr>
        <a:xfrm>
          <a:off x="8405205" y="109577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14016</xdr:rowOff>
    </xdr:from>
    <xdr:ext cx="690189" cy="259045"/>
    <xdr:sp macro="" textlink="">
      <xdr:nvSpPr>
        <xdr:cNvPr id="251" name="n_3mainValue【橋りょう・トンネル】&#10;一人当たり有形固定資産（償却資産）額">
          <a:extLst>
            <a:ext uri="{FF2B5EF4-FFF2-40B4-BE49-F238E27FC236}">
              <a16:creationId xmlns:a16="http://schemas.microsoft.com/office/drawing/2014/main" id="{1CB6D923-6C3B-4E10-9E4A-91972C375797}"/>
            </a:ext>
          </a:extLst>
        </xdr:cNvPr>
        <xdr:cNvSpPr txBox="1"/>
      </xdr:nvSpPr>
      <xdr:spPr>
        <a:xfrm>
          <a:off x="7516205" y="106439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a:extLst>
            <a:ext uri="{FF2B5EF4-FFF2-40B4-BE49-F238E27FC236}">
              <a16:creationId xmlns:a16="http://schemas.microsoft.com/office/drawing/2014/main" id="{68A77164-3ECC-404A-B5FD-94A12377BC8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a:extLst>
            <a:ext uri="{FF2B5EF4-FFF2-40B4-BE49-F238E27FC236}">
              <a16:creationId xmlns:a16="http://schemas.microsoft.com/office/drawing/2014/main" id="{F07AC1DF-4582-4616-9F41-D192F5C95A1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a:extLst>
            <a:ext uri="{FF2B5EF4-FFF2-40B4-BE49-F238E27FC236}">
              <a16:creationId xmlns:a16="http://schemas.microsoft.com/office/drawing/2014/main" id="{E0551BCA-7AA8-4A67-830F-303DA9BA019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a:extLst>
            <a:ext uri="{FF2B5EF4-FFF2-40B4-BE49-F238E27FC236}">
              <a16:creationId xmlns:a16="http://schemas.microsoft.com/office/drawing/2014/main" id="{71626491-A15F-49E9-81AB-79FAAD01B9B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a:extLst>
            <a:ext uri="{FF2B5EF4-FFF2-40B4-BE49-F238E27FC236}">
              <a16:creationId xmlns:a16="http://schemas.microsoft.com/office/drawing/2014/main" id="{085A0547-F57A-4F80-A748-213F7A13435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a:extLst>
            <a:ext uri="{FF2B5EF4-FFF2-40B4-BE49-F238E27FC236}">
              <a16:creationId xmlns:a16="http://schemas.microsoft.com/office/drawing/2014/main" id="{5E1305A3-00D9-45D5-9D4F-AECE8CEF608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a:extLst>
            <a:ext uri="{FF2B5EF4-FFF2-40B4-BE49-F238E27FC236}">
              <a16:creationId xmlns:a16="http://schemas.microsoft.com/office/drawing/2014/main" id="{02377FCF-40C3-4464-864C-E4909600453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a:extLst>
            <a:ext uri="{FF2B5EF4-FFF2-40B4-BE49-F238E27FC236}">
              <a16:creationId xmlns:a16="http://schemas.microsoft.com/office/drawing/2014/main" id="{B2C23CEC-B5F0-4DEC-AD05-6A18B07DAED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0" name="テキスト ボックス 259">
          <a:extLst>
            <a:ext uri="{FF2B5EF4-FFF2-40B4-BE49-F238E27FC236}">
              <a16:creationId xmlns:a16="http://schemas.microsoft.com/office/drawing/2014/main" id="{DD0F63B5-80BA-4DEB-80E7-0C9179FDE0E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a:extLst>
            <a:ext uri="{FF2B5EF4-FFF2-40B4-BE49-F238E27FC236}">
              <a16:creationId xmlns:a16="http://schemas.microsoft.com/office/drawing/2014/main" id="{FFF69459-ED1A-41E4-8822-BC7A815CBC4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2" name="テキスト ボックス 261">
          <a:extLst>
            <a:ext uri="{FF2B5EF4-FFF2-40B4-BE49-F238E27FC236}">
              <a16:creationId xmlns:a16="http://schemas.microsoft.com/office/drawing/2014/main" id="{8192AE13-11F2-4CA3-AEB5-B15DCB6873E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3" name="直線コネクタ 262">
          <a:extLst>
            <a:ext uri="{FF2B5EF4-FFF2-40B4-BE49-F238E27FC236}">
              <a16:creationId xmlns:a16="http://schemas.microsoft.com/office/drawing/2014/main" id="{C4496299-1BF4-4532-B938-733E85D46718}"/>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4" name="テキスト ボックス 263">
          <a:extLst>
            <a:ext uri="{FF2B5EF4-FFF2-40B4-BE49-F238E27FC236}">
              <a16:creationId xmlns:a16="http://schemas.microsoft.com/office/drawing/2014/main" id="{67FDD8B9-B6B5-4F6B-A4F6-ED1B38AD2177}"/>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5" name="直線コネクタ 264">
          <a:extLst>
            <a:ext uri="{FF2B5EF4-FFF2-40B4-BE49-F238E27FC236}">
              <a16:creationId xmlns:a16="http://schemas.microsoft.com/office/drawing/2014/main" id="{DA1952EF-87E1-495F-8F54-C97EB1A7F14A}"/>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6" name="テキスト ボックス 265">
          <a:extLst>
            <a:ext uri="{FF2B5EF4-FFF2-40B4-BE49-F238E27FC236}">
              <a16:creationId xmlns:a16="http://schemas.microsoft.com/office/drawing/2014/main" id="{B8EADA90-982F-44AB-A2C0-7C818C2F8A11}"/>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7" name="直線コネクタ 266">
          <a:extLst>
            <a:ext uri="{FF2B5EF4-FFF2-40B4-BE49-F238E27FC236}">
              <a16:creationId xmlns:a16="http://schemas.microsoft.com/office/drawing/2014/main" id="{2579AA5B-F7B5-49B9-9D4D-13DA4200D8C4}"/>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8" name="テキスト ボックス 267">
          <a:extLst>
            <a:ext uri="{FF2B5EF4-FFF2-40B4-BE49-F238E27FC236}">
              <a16:creationId xmlns:a16="http://schemas.microsoft.com/office/drawing/2014/main" id="{CB42CA74-0CE4-4194-A796-418E97FCA7C7}"/>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9" name="直線コネクタ 268">
          <a:extLst>
            <a:ext uri="{FF2B5EF4-FFF2-40B4-BE49-F238E27FC236}">
              <a16:creationId xmlns:a16="http://schemas.microsoft.com/office/drawing/2014/main" id="{338562D9-90DC-48C2-BAA1-B47F9001B18E}"/>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0" name="テキスト ボックス 269">
          <a:extLst>
            <a:ext uri="{FF2B5EF4-FFF2-40B4-BE49-F238E27FC236}">
              <a16:creationId xmlns:a16="http://schemas.microsoft.com/office/drawing/2014/main" id="{9D56855A-656B-43E8-B7F5-3945EDAF47E9}"/>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1" name="直線コネクタ 270">
          <a:extLst>
            <a:ext uri="{FF2B5EF4-FFF2-40B4-BE49-F238E27FC236}">
              <a16:creationId xmlns:a16="http://schemas.microsoft.com/office/drawing/2014/main" id="{BE872A2B-F0AF-456E-A361-8AF717E4CFB3}"/>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2" name="テキスト ボックス 271">
          <a:extLst>
            <a:ext uri="{FF2B5EF4-FFF2-40B4-BE49-F238E27FC236}">
              <a16:creationId xmlns:a16="http://schemas.microsoft.com/office/drawing/2014/main" id="{45F259C7-C5E5-4AF2-ABC7-7BABB632A2DD}"/>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3" name="直線コネクタ 272">
          <a:extLst>
            <a:ext uri="{FF2B5EF4-FFF2-40B4-BE49-F238E27FC236}">
              <a16:creationId xmlns:a16="http://schemas.microsoft.com/office/drawing/2014/main" id="{B476D48F-6A17-4CA2-99B6-108BF39A9BCF}"/>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4" name="テキスト ボックス 273">
          <a:extLst>
            <a:ext uri="{FF2B5EF4-FFF2-40B4-BE49-F238E27FC236}">
              <a16:creationId xmlns:a16="http://schemas.microsoft.com/office/drawing/2014/main" id="{3330E6B3-E0C5-4F60-A012-2E4881BACED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5" name="直線コネクタ 274">
          <a:extLst>
            <a:ext uri="{FF2B5EF4-FFF2-40B4-BE49-F238E27FC236}">
              <a16:creationId xmlns:a16="http://schemas.microsoft.com/office/drawing/2014/main" id="{9AD50B5B-7394-4235-A54D-7DB2AD3DB3C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6" name="【公営住宅】&#10;有形固定資産減価償却率グラフ枠">
          <a:extLst>
            <a:ext uri="{FF2B5EF4-FFF2-40B4-BE49-F238E27FC236}">
              <a16:creationId xmlns:a16="http://schemas.microsoft.com/office/drawing/2014/main" id="{E124A5A9-6920-422F-ACDD-9AA6C563EBB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29936</xdr:rowOff>
    </xdr:from>
    <xdr:to>
      <xdr:col>24</xdr:col>
      <xdr:colOff>62865</xdr:colOff>
      <xdr:row>86</xdr:row>
      <xdr:rowOff>168729</xdr:rowOff>
    </xdr:to>
    <xdr:cxnSp macro="">
      <xdr:nvCxnSpPr>
        <xdr:cNvPr id="277" name="直線コネクタ 276">
          <a:extLst>
            <a:ext uri="{FF2B5EF4-FFF2-40B4-BE49-F238E27FC236}">
              <a16:creationId xmlns:a16="http://schemas.microsoft.com/office/drawing/2014/main" id="{11192240-45AF-423A-9D62-689FEBDCDDFA}"/>
            </a:ext>
          </a:extLst>
        </xdr:cNvPr>
        <xdr:cNvCxnSpPr/>
      </xdr:nvCxnSpPr>
      <xdr:spPr>
        <a:xfrm flipV="1">
          <a:off x="4634865" y="13403036"/>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78" name="【公営住宅】&#10;有形固定資産減価償却率最小値テキスト">
          <a:extLst>
            <a:ext uri="{FF2B5EF4-FFF2-40B4-BE49-F238E27FC236}">
              <a16:creationId xmlns:a16="http://schemas.microsoft.com/office/drawing/2014/main" id="{24B15568-5E9D-47E1-9ECE-B21E35964D1B}"/>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79" name="直線コネクタ 278">
          <a:extLst>
            <a:ext uri="{FF2B5EF4-FFF2-40B4-BE49-F238E27FC236}">
              <a16:creationId xmlns:a16="http://schemas.microsoft.com/office/drawing/2014/main" id="{137991CF-F458-41C7-AA96-F825FC558B67}"/>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148063</xdr:rowOff>
    </xdr:from>
    <xdr:ext cx="340478" cy="259045"/>
    <xdr:sp macro="" textlink="">
      <xdr:nvSpPr>
        <xdr:cNvPr id="280" name="【公営住宅】&#10;有形固定資産減価償却率最大値テキスト">
          <a:extLst>
            <a:ext uri="{FF2B5EF4-FFF2-40B4-BE49-F238E27FC236}">
              <a16:creationId xmlns:a16="http://schemas.microsoft.com/office/drawing/2014/main" id="{6F8C6188-B0E2-445A-9687-B380450EF889}"/>
            </a:ext>
          </a:extLst>
        </xdr:cNvPr>
        <xdr:cNvSpPr txBox="1"/>
      </xdr:nvSpPr>
      <xdr:spPr>
        <a:xfrm>
          <a:off x="4673600" y="1317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29936</xdr:rowOff>
    </xdr:from>
    <xdr:to>
      <xdr:col>24</xdr:col>
      <xdr:colOff>152400</xdr:colOff>
      <xdr:row>78</xdr:row>
      <xdr:rowOff>29936</xdr:rowOff>
    </xdr:to>
    <xdr:cxnSp macro="">
      <xdr:nvCxnSpPr>
        <xdr:cNvPr id="281" name="直線コネクタ 280">
          <a:extLst>
            <a:ext uri="{FF2B5EF4-FFF2-40B4-BE49-F238E27FC236}">
              <a16:creationId xmlns:a16="http://schemas.microsoft.com/office/drawing/2014/main" id="{FFCACA2F-8C71-4622-9189-1EDA1673547C}"/>
            </a:ext>
          </a:extLst>
        </xdr:cNvPr>
        <xdr:cNvCxnSpPr/>
      </xdr:nvCxnSpPr>
      <xdr:spPr>
        <a:xfrm>
          <a:off x="4546600" y="1340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76761</xdr:rowOff>
    </xdr:from>
    <xdr:ext cx="405111" cy="259045"/>
    <xdr:sp macro="" textlink="">
      <xdr:nvSpPr>
        <xdr:cNvPr id="282" name="【公営住宅】&#10;有形固定資産減価償却率平均値テキスト">
          <a:extLst>
            <a:ext uri="{FF2B5EF4-FFF2-40B4-BE49-F238E27FC236}">
              <a16:creationId xmlns:a16="http://schemas.microsoft.com/office/drawing/2014/main" id="{C101B36C-B35E-4663-9F59-8CA36095755D}"/>
            </a:ext>
          </a:extLst>
        </xdr:cNvPr>
        <xdr:cNvSpPr txBox="1"/>
      </xdr:nvSpPr>
      <xdr:spPr>
        <a:xfrm>
          <a:off x="4673600" y="143071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98334</xdr:rowOff>
    </xdr:from>
    <xdr:to>
      <xdr:col>24</xdr:col>
      <xdr:colOff>114300</xdr:colOff>
      <xdr:row>84</xdr:row>
      <xdr:rowOff>28484</xdr:rowOff>
    </xdr:to>
    <xdr:sp macro="" textlink="">
      <xdr:nvSpPr>
        <xdr:cNvPr id="283" name="フローチャート: 判断 282">
          <a:extLst>
            <a:ext uri="{FF2B5EF4-FFF2-40B4-BE49-F238E27FC236}">
              <a16:creationId xmlns:a16="http://schemas.microsoft.com/office/drawing/2014/main" id="{AF42359D-B3B1-4CE9-AADA-0C3128C98C3C}"/>
            </a:ext>
          </a:extLst>
        </xdr:cNvPr>
        <xdr:cNvSpPr/>
      </xdr:nvSpPr>
      <xdr:spPr>
        <a:xfrm>
          <a:off x="4584700" y="1432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52614</xdr:rowOff>
    </xdr:from>
    <xdr:to>
      <xdr:col>20</xdr:col>
      <xdr:colOff>38100</xdr:colOff>
      <xdr:row>83</xdr:row>
      <xdr:rowOff>154214</xdr:rowOff>
    </xdr:to>
    <xdr:sp macro="" textlink="">
      <xdr:nvSpPr>
        <xdr:cNvPr id="284" name="フローチャート: 判断 283">
          <a:extLst>
            <a:ext uri="{FF2B5EF4-FFF2-40B4-BE49-F238E27FC236}">
              <a16:creationId xmlns:a16="http://schemas.microsoft.com/office/drawing/2014/main" id="{FB79DF11-019E-4C3F-9590-9A65E789C99E}"/>
            </a:ext>
          </a:extLst>
        </xdr:cNvPr>
        <xdr:cNvSpPr/>
      </xdr:nvSpPr>
      <xdr:spPr>
        <a:xfrm>
          <a:off x="37465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37919</xdr:rowOff>
    </xdr:from>
    <xdr:to>
      <xdr:col>15</xdr:col>
      <xdr:colOff>101600</xdr:colOff>
      <xdr:row>83</xdr:row>
      <xdr:rowOff>139519</xdr:rowOff>
    </xdr:to>
    <xdr:sp macro="" textlink="">
      <xdr:nvSpPr>
        <xdr:cNvPr id="285" name="フローチャート: 判断 284">
          <a:extLst>
            <a:ext uri="{FF2B5EF4-FFF2-40B4-BE49-F238E27FC236}">
              <a16:creationId xmlns:a16="http://schemas.microsoft.com/office/drawing/2014/main" id="{E9F959B1-CFB2-4509-A422-E6558D1A460F}"/>
            </a:ext>
          </a:extLst>
        </xdr:cNvPr>
        <xdr:cNvSpPr/>
      </xdr:nvSpPr>
      <xdr:spPr>
        <a:xfrm>
          <a:off x="2857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153851</xdr:rowOff>
    </xdr:from>
    <xdr:to>
      <xdr:col>10</xdr:col>
      <xdr:colOff>165100</xdr:colOff>
      <xdr:row>83</xdr:row>
      <xdr:rowOff>84001</xdr:rowOff>
    </xdr:to>
    <xdr:sp macro="" textlink="">
      <xdr:nvSpPr>
        <xdr:cNvPr id="286" name="フローチャート: 判断 285">
          <a:extLst>
            <a:ext uri="{FF2B5EF4-FFF2-40B4-BE49-F238E27FC236}">
              <a16:creationId xmlns:a16="http://schemas.microsoft.com/office/drawing/2014/main" id="{C891F8CF-000B-4707-9A96-8D01B03A0D9D}"/>
            </a:ext>
          </a:extLst>
        </xdr:cNvPr>
        <xdr:cNvSpPr/>
      </xdr:nvSpPr>
      <xdr:spPr>
        <a:xfrm>
          <a:off x="1968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52614</xdr:rowOff>
    </xdr:from>
    <xdr:to>
      <xdr:col>6</xdr:col>
      <xdr:colOff>38100</xdr:colOff>
      <xdr:row>83</xdr:row>
      <xdr:rowOff>154214</xdr:rowOff>
    </xdr:to>
    <xdr:sp macro="" textlink="">
      <xdr:nvSpPr>
        <xdr:cNvPr id="287" name="フローチャート: 判断 286">
          <a:extLst>
            <a:ext uri="{FF2B5EF4-FFF2-40B4-BE49-F238E27FC236}">
              <a16:creationId xmlns:a16="http://schemas.microsoft.com/office/drawing/2014/main" id="{F64EC8F7-7F1E-44D8-9512-E2545171AED6}"/>
            </a:ext>
          </a:extLst>
        </xdr:cNvPr>
        <xdr:cNvSpPr/>
      </xdr:nvSpPr>
      <xdr:spPr>
        <a:xfrm>
          <a:off x="10795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4ADC23F0-12E9-41C8-B29C-D61C3B6BFB9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B8921B12-CCBE-4B59-8F4C-1CFFB82B85E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C39B538E-5C5C-4FBE-B613-5D825ED7614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BD849E91-781E-465D-BC9D-D19D3114389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019CA5DB-3A9C-46A6-AB95-C66C7DE8A15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111398</xdr:rowOff>
    </xdr:from>
    <xdr:to>
      <xdr:col>24</xdr:col>
      <xdr:colOff>114300</xdr:colOff>
      <xdr:row>83</xdr:row>
      <xdr:rowOff>41548</xdr:rowOff>
    </xdr:to>
    <xdr:sp macro="" textlink="">
      <xdr:nvSpPr>
        <xdr:cNvPr id="293" name="楕円 292">
          <a:extLst>
            <a:ext uri="{FF2B5EF4-FFF2-40B4-BE49-F238E27FC236}">
              <a16:creationId xmlns:a16="http://schemas.microsoft.com/office/drawing/2014/main" id="{66758596-85BA-4DD9-9916-004D2EE9B762}"/>
            </a:ext>
          </a:extLst>
        </xdr:cNvPr>
        <xdr:cNvSpPr/>
      </xdr:nvSpPr>
      <xdr:spPr>
        <a:xfrm>
          <a:off x="4584700" y="1417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134275</xdr:rowOff>
    </xdr:from>
    <xdr:ext cx="405111" cy="259045"/>
    <xdr:sp macro="" textlink="">
      <xdr:nvSpPr>
        <xdr:cNvPr id="294" name="【公営住宅】&#10;有形固定資産減価償却率該当値テキスト">
          <a:extLst>
            <a:ext uri="{FF2B5EF4-FFF2-40B4-BE49-F238E27FC236}">
              <a16:creationId xmlns:a16="http://schemas.microsoft.com/office/drawing/2014/main" id="{E0093289-9F79-454F-8A55-C5B22938F0B1}"/>
            </a:ext>
          </a:extLst>
        </xdr:cNvPr>
        <xdr:cNvSpPr txBox="1"/>
      </xdr:nvSpPr>
      <xdr:spPr>
        <a:xfrm>
          <a:off x="4673600" y="14021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28121</xdr:rowOff>
    </xdr:from>
    <xdr:to>
      <xdr:col>20</xdr:col>
      <xdr:colOff>38100</xdr:colOff>
      <xdr:row>82</xdr:row>
      <xdr:rowOff>129721</xdr:rowOff>
    </xdr:to>
    <xdr:sp macro="" textlink="">
      <xdr:nvSpPr>
        <xdr:cNvPr id="295" name="楕円 294">
          <a:extLst>
            <a:ext uri="{FF2B5EF4-FFF2-40B4-BE49-F238E27FC236}">
              <a16:creationId xmlns:a16="http://schemas.microsoft.com/office/drawing/2014/main" id="{68DB9990-460E-4D56-BEC0-BB468353F165}"/>
            </a:ext>
          </a:extLst>
        </xdr:cNvPr>
        <xdr:cNvSpPr/>
      </xdr:nvSpPr>
      <xdr:spPr>
        <a:xfrm>
          <a:off x="3746500" y="1408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78921</xdr:rowOff>
    </xdr:from>
    <xdr:to>
      <xdr:col>24</xdr:col>
      <xdr:colOff>63500</xdr:colOff>
      <xdr:row>82</xdr:row>
      <xdr:rowOff>162198</xdr:rowOff>
    </xdr:to>
    <xdr:cxnSp macro="">
      <xdr:nvCxnSpPr>
        <xdr:cNvPr id="296" name="直線コネクタ 295">
          <a:extLst>
            <a:ext uri="{FF2B5EF4-FFF2-40B4-BE49-F238E27FC236}">
              <a16:creationId xmlns:a16="http://schemas.microsoft.com/office/drawing/2014/main" id="{87E2F0CB-E0BD-4213-90F3-C4E369A9A7E0}"/>
            </a:ext>
          </a:extLst>
        </xdr:cNvPr>
        <xdr:cNvCxnSpPr/>
      </xdr:nvCxnSpPr>
      <xdr:spPr>
        <a:xfrm>
          <a:off x="3797300" y="14137821"/>
          <a:ext cx="838200" cy="8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163649</xdr:rowOff>
    </xdr:from>
    <xdr:to>
      <xdr:col>15</xdr:col>
      <xdr:colOff>101600</xdr:colOff>
      <xdr:row>82</xdr:row>
      <xdr:rowOff>93799</xdr:rowOff>
    </xdr:to>
    <xdr:sp macro="" textlink="">
      <xdr:nvSpPr>
        <xdr:cNvPr id="297" name="楕円 296">
          <a:extLst>
            <a:ext uri="{FF2B5EF4-FFF2-40B4-BE49-F238E27FC236}">
              <a16:creationId xmlns:a16="http://schemas.microsoft.com/office/drawing/2014/main" id="{09CE9499-100D-49C9-BC9D-D1F99F317AB6}"/>
            </a:ext>
          </a:extLst>
        </xdr:cNvPr>
        <xdr:cNvSpPr/>
      </xdr:nvSpPr>
      <xdr:spPr>
        <a:xfrm>
          <a:off x="2857500" y="1405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42999</xdr:rowOff>
    </xdr:from>
    <xdr:to>
      <xdr:col>19</xdr:col>
      <xdr:colOff>177800</xdr:colOff>
      <xdr:row>82</xdr:row>
      <xdr:rowOff>78921</xdr:rowOff>
    </xdr:to>
    <xdr:cxnSp macro="">
      <xdr:nvCxnSpPr>
        <xdr:cNvPr id="298" name="直線コネクタ 297">
          <a:extLst>
            <a:ext uri="{FF2B5EF4-FFF2-40B4-BE49-F238E27FC236}">
              <a16:creationId xmlns:a16="http://schemas.microsoft.com/office/drawing/2014/main" id="{1AF012DD-2CD3-47C7-8A8B-F9A967BFCEA5}"/>
            </a:ext>
          </a:extLst>
        </xdr:cNvPr>
        <xdr:cNvCxnSpPr/>
      </xdr:nvCxnSpPr>
      <xdr:spPr>
        <a:xfrm>
          <a:off x="2908300" y="1410189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144055</xdr:rowOff>
    </xdr:from>
    <xdr:to>
      <xdr:col>10</xdr:col>
      <xdr:colOff>165100</xdr:colOff>
      <xdr:row>82</xdr:row>
      <xdr:rowOff>74205</xdr:rowOff>
    </xdr:to>
    <xdr:sp macro="" textlink="">
      <xdr:nvSpPr>
        <xdr:cNvPr id="299" name="楕円 298">
          <a:extLst>
            <a:ext uri="{FF2B5EF4-FFF2-40B4-BE49-F238E27FC236}">
              <a16:creationId xmlns:a16="http://schemas.microsoft.com/office/drawing/2014/main" id="{1CA28DDF-3582-4D9B-ABE1-4E0784A603F0}"/>
            </a:ext>
          </a:extLst>
        </xdr:cNvPr>
        <xdr:cNvSpPr/>
      </xdr:nvSpPr>
      <xdr:spPr>
        <a:xfrm>
          <a:off x="1968500" y="1403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23405</xdr:rowOff>
    </xdr:from>
    <xdr:to>
      <xdr:col>15</xdr:col>
      <xdr:colOff>50800</xdr:colOff>
      <xdr:row>82</xdr:row>
      <xdr:rowOff>42999</xdr:rowOff>
    </xdr:to>
    <xdr:cxnSp macro="">
      <xdr:nvCxnSpPr>
        <xdr:cNvPr id="300" name="直線コネクタ 299">
          <a:extLst>
            <a:ext uri="{FF2B5EF4-FFF2-40B4-BE49-F238E27FC236}">
              <a16:creationId xmlns:a16="http://schemas.microsoft.com/office/drawing/2014/main" id="{386C24AB-89A7-4215-B1A9-3CA9CDEDA7DE}"/>
            </a:ext>
          </a:extLst>
        </xdr:cNvPr>
        <xdr:cNvCxnSpPr/>
      </xdr:nvCxnSpPr>
      <xdr:spPr>
        <a:xfrm>
          <a:off x="2019300" y="14082305"/>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145341</xdr:rowOff>
    </xdr:from>
    <xdr:ext cx="405111" cy="259045"/>
    <xdr:sp macro="" textlink="">
      <xdr:nvSpPr>
        <xdr:cNvPr id="301" name="n_1aveValue【公営住宅】&#10;有形固定資産減価償却率">
          <a:extLst>
            <a:ext uri="{FF2B5EF4-FFF2-40B4-BE49-F238E27FC236}">
              <a16:creationId xmlns:a16="http://schemas.microsoft.com/office/drawing/2014/main" id="{6EEB47BE-AA78-499D-B3EE-705D4721865D}"/>
            </a:ext>
          </a:extLst>
        </xdr:cNvPr>
        <xdr:cNvSpPr txBox="1"/>
      </xdr:nvSpPr>
      <xdr:spPr>
        <a:xfrm>
          <a:off x="3582044" y="1437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130646</xdr:rowOff>
    </xdr:from>
    <xdr:ext cx="405111" cy="259045"/>
    <xdr:sp macro="" textlink="">
      <xdr:nvSpPr>
        <xdr:cNvPr id="302" name="n_2aveValue【公営住宅】&#10;有形固定資産減価償却率">
          <a:extLst>
            <a:ext uri="{FF2B5EF4-FFF2-40B4-BE49-F238E27FC236}">
              <a16:creationId xmlns:a16="http://schemas.microsoft.com/office/drawing/2014/main" id="{A624520B-3AED-496A-825F-F8C73656AEC5}"/>
            </a:ext>
          </a:extLst>
        </xdr:cNvPr>
        <xdr:cNvSpPr txBox="1"/>
      </xdr:nvSpPr>
      <xdr:spPr>
        <a:xfrm>
          <a:off x="27057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75128</xdr:rowOff>
    </xdr:from>
    <xdr:ext cx="405111" cy="259045"/>
    <xdr:sp macro="" textlink="">
      <xdr:nvSpPr>
        <xdr:cNvPr id="303" name="n_3aveValue【公営住宅】&#10;有形固定資産減価償却率">
          <a:extLst>
            <a:ext uri="{FF2B5EF4-FFF2-40B4-BE49-F238E27FC236}">
              <a16:creationId xmlns:a16="http://schemas.microsoft.com/office/drawing/2014/main" id="{E0D33911-FF41-43A5-88AA-9E9222C6AD2F}"/>
            </a:ext>
          </a:extLst>
        </xdr:cNvPr>
        <xdr:cNvSpPr txBox="1"/>
      </xdr:nvSpPr>
      <xdr:spPr>
        <a:xfrm>
          <a:off x="1816744" y="1430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170741</xdr:rowOff>
    </xdr:from>
    <xdr:ext cx="405111" cy="259045"/>
    <xdr:sp macro="" textlink="">
      <xdr:nvSpPr>
        <xdr:cNvPr id="304" name="n_4aveValue【公営住宅】&#10;有形固定資産減価償却率">
          <a:extLst>
            <a:ext uri="{FF2B5EF4-FFF2-40B4-BE49-F238E27FC236}">
              <a16:creationId xmlns:a16="http://schemas.microsoft.com/office/drawing/2014/main" id="{0C812BD9-E244-4200-836C-27C06E572CDB}"/>
            </a:ext>
          </a:extLst>
        </xdr:cNvPr>
        <xdr:cNvSpPr txBox="1"/>
      </xdr:nvSpPr>
      <xdr:spPr>
        <a:xfrm>
          <a:off x="927744" y="1405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146248</xdr:rowOff>
    </xdr:from>
    <xdr:ext cx="405111" cy="259045"/>
    <xdr:sp macro="" textlink="">
      <xdr:nvSpPr>
        <xdr:cNvPr id="305" name="n_1mainValue【公営住宅】&#10;有形固定資産減価償却率">
          <a:extLst>
            <a:ext uri="{FF2B5EF4-FFF2-40B4-BE49-F238E27FC236}">
              <a16:creationId xmlns:a16="http://schemas.microsoft.com/office/drawing/2014/main" id="{EF2EA567-2045-40E2-8BA8-C2241F218C85}"/>
            </a:ext>
          </a:extLst>
        </xdr:cNvPr>
        <xdr:cNvSpPr txBox="1"/>
      </xdr:nvSpPr>
      <xdr:spPr>
        <a:xfrm>
          <a:off x="3582044" y="1386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110326</xdr:rowOff>
    </xdr:from>
    <xdr:ext cx="405111" cy="259045"/>
    <xdr:sp macro="" textlink="">
      <xdr:nvSpPr>
        <xdr:cNvPr id="306" name="n_2mainValue【公営住宅】&#10;有形固定資産減価償却率">
          <a:extLst>
            <a:ext uri="{FF2B5EF4-FFF2-40B4-BE49-F238E27FC236}">
              <a16:creationId xmlns:a16="http://schemas.microsoft.com/office/drawing/2014/main" id="{C9670B87-AE59-45FC-9308-E5F454A6FAA6}"/>
            </a:ext>
          </a:extLst>
        </xdr:cNvPr>
        <xdr:cNvSpPr txBox="1"/>
      </xdr:nvSpPr>
      <xdr:spPr>
        <a:xfrm>
          <a:off x="2705744" y="1382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90732</xdr:rowOff>
    </xdr:from>
    <xdr:ext cx="405111" cy="259045"/>
    <xdr:sp macro="" textlink="">
      <xdr:nvSpPr>
        <xdr:cNvPr id="307" name="n_3mainValue【公営住宅】&#10;有形固定資産減価償却率">
          <a:extLst>
            <a:ext uri="{FF2B5EF4-FFF2-40B4-BE49-F238E27FC236}">
              <a16:creationId xmlns:a16="http://schemas.microsoft.com/office/drawing/2014/main" id="{43F82857-D0A3-44BC-BE95-9B5B093F2E1C}"/>
            </a:ext>
          </a:extLst>
        </xdr:cNvPr>
        <xdr:cNvSpPr txBox="1"/>
      </xdr:nvSpPr>
      <xdr:spPr>
        <a:xfrm>
          <a:off x="1816744" y="1380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8" name="正方形/長方形 307">
          <a:extLst>
            <a:ext uri="{FF2B5EF4-FFF2-40B4-BE49-F238E27FC236}">
              <a16:creationId xmlns:a16="http://schemas.microsoft.com/office/drawing/2014/main" id="{A96339D8-26B4-49DF-84CB-E66C9349AF5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9" name="正方形/長方形 308">
          <a:extLst>
            <a:ext uri="{FF2B5EF4-FFF2-40B4-BE49-F238E27FC236}">
              <a16:creationId xmlns:a16="http://schemas.microsoft.com/office/drawing/2014/main" id="{5400BA17-635F-48FC-9561-0936E979119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0" name="正方形/長方形 309">
          <a:extLst>
            <a:ext uri="{FF2B5EF4-FFF2-40B4-BE49-F238E27FC236}">
              <a16:creationId xmlns:a16="http://schemas.microsoft.com/office/drawing/2014/main" id="{D1580100-146A-4ADD-8543-479EE3D74F8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1" name="正方形/長方形 310">
          <a:extLst>
            <a:ext uri="{FF2B5EF4-FFF2-40B4-BE49-F238E27FC236}">
              <a16:creationId xmlns:a16="http://schemas.microsoft.com/office/drawing/2014/main" id="{06E1FEC1-9A10-42E2-8BFE-0BFE3BFD7F7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2" name="正方形/長方形 311">
          <a:extLst>
            <a:ext uri="{FF2B5EF4-FFF2-40B4-BE49-F238E27FC236}">
              <a16:creationId xmlns:a16="http://schemas.microsoft.com/office/drawing/2014/main" id="{F7AF0079-21EA-4D8F-B159-5D5214B754E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3" name="正方形/長方形 312">
          <a:extLst>
            <a:ext uri="{FF2B5EF4-FFF2-40B4-BE49-F238E27FC236}">
              <a16:creationId xmlns:a16="http://schemas.microsoft.com/office/drawing/2014/main" id="{F749CEC5-E25E-4485-9A0B-1FB4284EA41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4" name="正方形/長方形 313">
          <a:extLst>
            <a:ext uri="{FF2B5EF4-FFF2-40B4-BE49-F238E27FC236}">
              <a16:creationId xmlns:a16="http://schemas.microsoft.com/office/drawing/2014/main" id="{C8C1BB18-7282-4B01-9EDD-B6CE5644B6D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5" name="正方形/長方形 314">
          <a:extLst>
            <a:ext uri="{FF2B5EF4-FFF2-40B4-BE49-F238E27FC236}">
              <a16:creationId xmlns:a16="http://schemas.microsoft.com/office/drawing/2014/main" id="{BBD982D0-8ADC-4F1F-9557-CE410B7C78A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6" name="テキスト ボックス 315">
          <a:extLst>
            <a:ext uri="{FF2B5EF4-FFF2-40B4-BE49-F238E27FC236}">
              <a16:creationId xmlns:a16="http://schemas.microsoft.com/office/drawing/2014/main" id="{5D2289B1-5CE4-42C0-9DE4-85C5580636B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7" name="直線コネクタ 316">
          <a:extLst>
            <a:ext uri="{FF2B5EF4-FFF2-40B4-BE49-F238E27FC236}">
              <a16:creationId xmlns:a16="http://schemas.microsoft.com/office/drawing/2014/main" id="{FC13AFC6-7877-40DC-92CE-82B0D8BBD3C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8" name="直線コネクタ 317">
          <a:extLst>
            <a:ext uri="{FF2B5EF4-FFF2-40B4-BE49-F238E27FC236}">
              <a16:creationId xmlns:a16="http://schemas.microsoft.com/office/drawing/2014/main" id="{7C2FC6C0-4732-4C9D-AE6A-6F9B2A70EED1}"/>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9" name="テキスト ボックス 318">
          <a:extLst>
            <a:ext uri="{FF2B5EF4-FFF2-40B4-BE49-F238E27FC236}">
              <a16:creationId xmlns:a16="http://schemas.microsoft.com/office/drawing/2014/main" id="{60D95588-4A0A-4D74-B943-F63D95767DD1}"/>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0" name="直線コネクタ 319">
          <a:extLst>
            <a:ext uri="{FF2B5EF4-FFF2-40B4-BE49-F238E27FC236}">
              <a16:creationId xmlns:a16="http://schemas.microsoft.com/office/drawing/2014/main" id="{5C1B91D4-EA43-47A9-B569-60F49DD3B316}"/>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1" name="テキスト ボックス 320">
          <a:extLst>
            <a:ext uri="{FF2B5EF4-FFF2-40B4-BE49-F238E27FC236}">
              <a16:creationId xmlns:a16="http://schemas.microsoft.com/office/drawing/2014/main" id="{59D684B2-5A35-47F4-B590-2C55DA0757C8}"/>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2" name="直線コネクタ 321">
          <a:extLst>
            <a:ext uri="{FF2B5EF4-FFF2-40B4-BE49-F238E27FC236}">
              <a16:creationId xmlns:a16="http://schemas.microsoft.com/office/drawing/2014/main" id="{28B9C480-0E76-47ED-9A51-B964EF0293AF}"/>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3" name="テキスト ボックス 322">
          <a:extLst>
            <a:ext uri="{FF2B5EF4-FFF2-40B4-BE49-F238E27FC236}">
              <a16:creationId xmlns:a16="http://schemas.microsoft.com/office/drawing/2014/main" id="{F6411712-E11C-4F5F-9415-44BFB210C88F}"/>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4" name="直線コネクタ 323">
          <a:extLst>
            <a:ext uri="{FF2B5EF4-FFF2-40B4-BE49-F238E27FC236}">
              <a16:creationId xmlns:a16="http://schemas.microsoft.com/office/drawing/2014/main" id="{DDF8FFC0-9454-4D94-AB20-041F1C533635}"/>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25" name="テキスト ボックス 324">
          <a:extLst>
            <a:ext uri="{FF2B5EF4-FFF2-40B4-BE49-F238E27FC236}">
              <a16:creationId xmlns:a16="http://schemas.microsoft.com/office/drawing/2014/main" id="{0EAD3BF3-91F2-413A-BFE9-9EC47231AC5D}"/>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6" name="直線コネクタ 325">
          <a:extLst>
            <a:ext uri="{FF2B5EF4-FFF2-40B4-BE49-F238E27FC236}">
              <a16:creationId xmlns:a16="http://schemas.microsoft.com/office/drawing/2014/main" id="{A5E2D953-296F-4FE6-9242-83ADB7E315CA}"/>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27" name="テキスト ボックス 326">
          <a:extLst>
            <a:ext uri="{FF2B5EF4-FFF2-40B4-BE49-F238E27FC236}">
              <a16:creationId xmlns:a16="http://schemas.microsoft.com/office/drawing/2014/main" id="{D112959E-3494-44DC-9F27-75E44E0AC0AE}"/>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8" name="直線コネクタ 327">
          <a:extLst>
            <a:ext uri="{FF2B5EF4-FFF2-40B4-BE49-F238E27FC236}">
              <a16:creationId xmlns:a16="http://schemas.microsoft.com/office/drawing/2014/main" id="{989632C4-45F0-44F0-8E55-A0E284C58871}"/>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29" name="テキスト ボックス 328">
          <a:extLst>
            <a:ext uri="{FF2B5EF4-FFF2-40B4-BE49-F238E27FC236}">
              <a16:creationId xmlns:a16="http://schemas.microsoft.com/office/drawing/2014/main" id="{F2DD568C-3011-4A53-9A0A-AF2CB682B84D}"/>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0" name="直線コネクタ 329">
          <a:extLst>
            <a:ext uri="{FF2B5EF4-FFF2-40B4-BE49-F238E27FC236}">
              <a16:creationId xmlns:a16="http://schemas.microsoft.com/office/drawing/2014/main" id="{87CDE873-24FA-442D-9D7D-46DA9189642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1" name="テキスト ボックス 330">
          <a:extLst>
            <a:ext uri="{FF2B5EF4-FFF2-40B4-BE49-F238E27FC236}">
              <a16:creationId xmlns:a16="http://schemas.microsoft.com/office/drawing/2014/main" id="{983A82B5-FBF2-4C9C-BC2B-5843274CABBE}"/>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2" name="【公営住宅】&#10;一人当たり面積グラフ枠">
          <a:extLst>
            <a:ext uri="{FF2B5EF4-FFF2-40B4-BE49-F238E27FC236}">
              <a16:creationId xmlns:a16="http://schemas.microsoft.com/office/drawing/2014/main" id="{0E226A55-37C7-493A-B407-F40BA0FBFE7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68362</xdr:rowOff>
    </xdr:from>
    <xdr:to>
      <xdr:col>54</xdr:col>
      <xdr:colOff>189865</xdr:colOff>
      <xdr:row>86</xdr:row>
      <xdr:rowOff>106353</xdr:rowOff>
    </xdr:to>
    <xdr:cxnSp macro="">
      <xdr:nvCxnSpPr>
        <xdr:cNvPr id="333" name="直線コネクタ 332">
          <a:extLst>
            <a:ext uri="{FF2B5EF4-FFF2-40B4-BE49-F238E27FC236}">
              <a16:creationId xmlns:a16="http://schemas.microsoft.com/office/drawing/2014/main" id="{D89E86C1-CDC9-4A7E-B037-0ECD35A13B9D}"/>
            </a:ext>
          </a:extLst>
        </xdr:cNvPr>
        <xdr:cNvCxnSpPr/>
      </xdr:nvCxnSpPr>
      <xdr:spPr>
        <a:xfrm flipV="1">
          <a:off x="10476865" y="13441462"/>
          <a:ext cx="0" cy="140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110180</xdr:rowOff>
    </xdr:from>
    <xdr:ext cx="469744" cy="259045"/>
    <xdr:sp macro="" textlink="">
      <xdr:nvSpPr>
        <xdr:cNvPr id="334" name="【公営住宅】&#10;一人当たり面積最小値テキスト">
          <a:extLst>
            <a:ext uri="{FF2B5EF4-FFF2-40B4-BE49-F238E27FC236}">
              <a16:creationId xmlns:a16="http://schemas.microsoft.com/office/drawing/2014/main" id="{4BEDDE56-850E-42E3-8C88-02E6F0F3FE98}"/>
            </a:ext>
          </a:extLst>
        </xdr:cNvPr>
        <xdr:cNvSpPr txBox="1"/>
      </xdr:nvSpPr>
      <xdr:spPr>
        <a:xfrm>
          <a:off x="10515600" y="1485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106353</xdr:rowOff>
    </xdr:from>
    <xdr:to>
      <xdr:col>55</xdr:col>
      <xdr:colOff>88900</xdr:colOff>
      <xdr:row>86</xdr:row>
      <xdr:rowOff>106353</xdr:rowOff>
    </xdr:to>
    <xdr:cxnSp macro="">
      <xdr:nvCxnSpPr>
        <xdr:cNvPr id="335" name="直線コネクタ 334">
          <a:extLst>
            <a:ext uri="{FF2B5EF4-FFF2-40B4-BE49-F238E27FC236}">
              <a16:creationId xmlns:a16="http://schemas.microsoft.com/office/drawing/2014/main" id="{89C59DC5-5DA1-4FCD-A1C9-4448CDA2CF80}"/>
            </a:ext>
          </a:extLst>
        </xdr:cNvPr>
        <xdr:cNvCxnSpPr/>
      </xdr:nvCxnSpPr>
      <xdr:spPr>
        <a:xfrm>
          <a:off x="10388600" y="14851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15039</xdr:rowOff>
    </xdr:from>
    <xdr:ext cx="534377" cy="259045"/>
    <xdr:sp macro="" textlink="">
      <xdr:nvSpPr>
        <xdr:cNvPr id="336" name="【公営住宅】&#10;一人当たり面積最大値テキスト">
          <a:extLst>
            <a:ext uri="{FF2B5EF4-FFF2-40B4-BE49-F238E27FC236}">
              <a16:creationId xmlns:a16="http://schemas.microsoft.com/office/drawing/2014/main" id="{0A0E45E4-FE74-4203-BE3A-4F513817403B}"/>
            </a:ext>
          </a:extLst>
        </xdr:cNvPr>
        <xdr:cNvSpPr txBox="1"/>
      </xdr:nvSpPr>
      <xdr:spPr>
        <a:xfrm>
          <a:off x="10515600" y="1321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68362</xdr:rowOff>
    </xdr:from>
    <xdr:to>
      <xdr:col>55</xdr:col>
      <xdr:colOff>88900</xdr:colOff>
      <xdr:row>78</xdr:row>
      <xdr:rowOff>68362</xdr:rowOff>
    </xdr:to>
    <xdr:cxnSp macro="">
      <xdr:nvCxnSpPr>
        <xdr:cNvPr id="337" name="直線コネクタ 336">
          <a:extLst>
            <a:ext uri="{FF2B5EF4-FFF2-40B4-BE49-F238E27FC236}">
              <a16:creationId xmlns:a16="http://schemas.microsoft.com/office/drawing/2014/main" id="{59F61DEB-6D8B-463A-A2B4-BA8EB0D8B25D}"/>
            </a:ext>
          </a:extLst>
        </xdr:cNvPr>
        <xdr:cNvCxnSpPr/>
      </xdr:nvCxnSpPr>
      <xdr:spPr>
        <a:xfrm>
          <a:off x="10388600" y="13441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10940</xdr:rowOff>
    </xdr:from>
    <xdr:ext cx="469744" cy="259045"/>
    <xdr:sp macro="" textlink="">
      <xdr:nvSpPr>
        <xdr:cNvPr id="338" name="【公営住宅】&#10;一人当たり面積平均値テキスト">
          <a:extLst>
            <a:ext uri="{FF2B5EF4-FFF2-40B4-BE49-F238E27FC236}">
              <a16:creationId xmlns:a16="http://schemas.microsoft.com/office/drawing/2014/main" id="{F97AAFDC-8930-42CB-81BD-03F37C98776F}"/>
            </a:ext>
          </a:extLst>
        </xdr:cNvPr>
        <xdr:cNvSpPr txBox="1"/>
      </xdr:nvSpPr>
      <xdr:spPr>
        <a:xfrm>
          <a:off x="10515600" y="144127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159513</xdr:rowOff>
    </xdr:from>
    <xdr:to>
      <xdr:col>55</xdr:col>
      <xdr:colOff>50800</xdr:colOff>
      <xdr:row>85</xdr:row>
      <xdr:rowOff>89663</xdr:rowOff>
    </xdr:to>
    <xdr:sp macro="" textlink="">
      <xdr:nvSpPr>
        <xdr:cNvPr id="339" name="フローチャート: 判断 338">
          <a:extLst>
            <a:ext uri="{FF2B5EF4-FFF2-40B4-BE49-F238E27FC236}">
              <a16:creationId xmlns:a16="http://schemas.microsoft.com/office/drawing/2014/main" id="{8ADC038A-7CDD-4F8C-BB76-1C6B8652B4A9}"/>
            </a:ext>
          </a:extLst>
        </xdr:cNvPr>
        <xdr:cNvSpPr/>
      </xdr:nvSpPr>
      <xdr:spPr>
        <a:xfrm>
          <a:off x="10426700" y="14561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24747</xdr:rowOff>
    </xdr:from>
    <xdr:to>
      <xdr:col>50</xdr:col>
      <xdr:colOff>165100</xdr:colOff>
      <xdr:row>85</xdr:row>
      <xdr:rowOff>126347</xdr:rowOff>
    </xdr:to>
    <xdr:sp macro="" textlink="">
      <xdr:nvSpPr>
        <xdr:cNvPr id="340" name="フローチャート: 判断 339">
          <a:extLst>
            <a:ext uri="{FF2B5EF4-FFF2-40B4-BE49-F238E27FC236}">
              <a16:creationId xmlns:a16="http://schemas.microsoft.com/office/drawing/2014/main" id="{3CD4F799-1FE1-40EA-82BC-225619FA0D80}"/>
            </a:ext>
          </a:extLst>
        </xdr:cNvPr>
        <xdr:cNvSpPr/>
      </xdr:nvSpPr>
      <xdr:spPr>
        <a:xfrm>
          <a:off x="9588500" y="1459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58601</xdr:rowOff>
    </xdr:from>
    <xdr:to>
      <xdr:col>46</xdr:col>
      <xdr:colOff>38100</xdr:colOff>
      <xdr:row>85</xdr:row>
      <xdr:rowOff>160201</xdr:rowOff>
    </xdr:to>
    <xdr:sp macro="" textlink="">
      <xdr:nvSpPr>
        <xdr:cNvPr id="341" name="フローチャート: 判断 340">
          <a:extLst>
            <a:ext uri="{FF2B5EF4-FFF2-40B4-BE49-F238E27FC236}">
              <a16:creationId xmlns:a16="http://schemas.microsoft.com/office/drawing/2014/main" id="{C3383957-76DD-451E-BF22-4995C2E1CD57}"/>
            </a:ext>
          </a:extLst>
        </xdr:cNvPr>
        <xdr:cNvSpPr/>
      </xdr:nvSpPr>
      <xdr:spPr>
        <a:xfrm>
          <a:off x="8699500" y="1463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109438</xdr:rowOff>
    </xdr:from>
    <xdr:to>
      <xdr:col>41</xdr:col>
      <xdr:colOff>101600</xdr:colOff>
      <xdr:row>84</xdr:row>
      <xdr:rowOff>39588</xdr:rowOff>
    </xdr:to>
    <xdr:sp macro="" textlink="">
      <xdr:nvSpPr>
        <xdr:cNvPr id="342" name="フローチャート: 判断 341">
          <a:extLst>
            <a:ext uri="{FF2B5EF4-FFF2-40B4-BE49-F238E27FC236}">
              <a16:creationId xmlns:a16="http://schemas.microsoft.com/office/drawing/2014/main" id="{BB2A5A28-EA09-4AC2-8D27-94CA6D9378BE}"/>
            </a:ext>
          </a:extLst>
        </xdr:cNvPr>
        <xdr:cNvSpPr/>
      </xdr:nvSpPr>
      <xdr:spPr>
        <a:xfrm>
          <a:off x="7810500" y="1433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145796</xdr:rowOff>
    </xdr:from>
    <xdr:to>
      <xdr:col>36</xdr:col>
      <xdr:colOff>165100</xdr:colOff>
      <xdr:row>85</xdr:row>
      <xdr:rowOff>75946</xdr:rowOff>
    </xdr:to>
    <xdr:sp macro="" textlink="">
      <xdr:nvSpPr>
        <xdr:cNvPr id="343" name="フローチャート: 判断 342">
          <a:extLst>
            <a:ext uri="{FF2B5EF4-FFF2-40B4-BE49-F238E27FC236}">
              <a16:creationId xmlns:a16="http://schemas.microsoft.com/office/drawing/2014/main" id="{FAA34A6F-F73F-4F53-8C2B-9EA865BD8F05}"/>
            </a:ext>
          </a:extLst>
        </xdr:cNvPr>
        <xdr:cNvSpPr/>
      </xdr:nvSpPr>
      <xdr:spPr>
        <a:xfrm>
          <a:off x="6921500" y="1454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143D562D-ED61-4F5F-8506-338C8DF869C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A71F62BC-F8BD-4D85-8D50-475D8D96CEB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CB98E372-D37E-4195-8A26-41248ABC082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F851991F-8A3B-427F-AB24-C31377474CA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0FA012C8-DDE5-4707-8716-96638379E91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70576</xdr:rowOff>
    </xdr:from>
    <xdr:to>
      <xdr:col>55</xdr:col>
      <xdr:colOff>50800</xdr:colOff>
      <xdr:row>86</xdr:row>
      <xdr:rowOff>726</xdr:rowOff>
    </xdr:to>
    <xdr:sp macro="" textlink="">
      <xdr:nvSpPr>
        <xdr:cNvPr id="349" name="楕円 348">
          <a:extLst>
            <a:ext uri="{FF2B5EF4-FFF2-40B4-BE49-F238E27FC236}">
              <a16:creationId xmlns:a16="http://schemas.microsoft.com/office/drawing/2014/main" id="{56F02DD2-8239-43A6-9CBF-1AC3BE37ABAA}"/>
            </a:ext>
          </a:extLst>
        </xdr:cNvPr>
        <xdr:cNvSpPr/>
      </xdr:nvSpPr>
      <xdr:spPr>
        <a:xfrm>
          <a:off x="10426700" y="1464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49003</xdr:rowOff>
    </xdr:from>
    <xdr:ext cx="469744" cy="259045"/>
    <xdr:sp macro="" textlink="">
      <xdr:nvSpPr>
        <xdr:cNvPr id="350" name="【公営住宅】&#10;一人当たり面積該当値テキスト">
          <a:extLst>
            <a:ext uri="{FF2B5EF4-FFF2-40B4-BE49-F238E27FC236}">
              <a16:creationId xmlns:a16="http://schemas.microsoft.com/office/drawing/2014/main" id="{C4758B07-9C94-4ED5-888A-E13DC3507BE2}"/>
            </a:ext>
          </a:extLst>
        </xdr:cNvPr>
        <xdr:cNvSpPr txBox="1"/>
      </xdr:nvSpPr>
      <xdr:spPr>
        <a:xfrm>
          <a:off x="10515600" y="1462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78305</xdr:rowOff>
    </xdr:from>
    <xdr:to>
      <xdr:col>50</xdr:col>
      <xdr:colOff>165100</xdr:colOff>
      <xdr:row>86</xdr:row>
      <xdr:rowOff>8455</xdr:rowOff>
    </xdr:to>
    <xdr:sp macro="" textlink="">
      <xdr:nvSpPr>
        <xdr:cNvPr id="351" name="楕円 350">
          <a:extLst>
            <a:ext uri="{FF2B5EF4-FFF2-40B4-BE49-F238E27FC236}">
              <a16:creationId xmlns:a16="http://schemas.microsoft.com/office/drawing/2014/main" id="{4D41D358-CA62-4290-B1A3-725F4B4DF7AC}"/>
            </a:ext>
          </a:extLst>
        </xdr:cNvPr>
        <xdr:cNvSpPr/>
      </xdr:nvSpPr>
      <xdr:spPr>
        <a:xfrm>
          <a:off x="9588500" y="1465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121376</xdr:rowOff>
    </xdr:from>
    <xdr:to>
      <xdr:col>55</xdr:col>
      <xdr:colOff>0</xdr:colOff>
      <xdr:row>85</xdr:row>
      <xdr:rowOff>129105</xdr:rowOff>
    </xdr:to>
    <xdr:cxnSp macro="">
      <xdr:nvCxnSpPr>
        <xdr:cNvPr id="352" name="直線コネクタ 351">
          <a:extLst>
            <a:ext uri="{FF2B5EF4-FFF2-40B4-BE49-F238E27FC236}">
              <a16:creationId xmlns:a16="http://schemas.microsoft.com/office/drawing/2014/main" id="{B2C34843-B3CF-43EF-B0C0-121AE0E20E70}"/>
            </a:ext>
          </a:extLst>
        </xdr:cNvPr>
        <xdr:cNvCxnSpPr/>
      </xdr:nvCxnSpPr>
      <xdr:spPr>
        <a:xfrm flipV="1">
          <a:off x="9639300" y="14694626"/>
          <a:ext cx="838200" cy="7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87013</xdr:rowOff>
    </xdr:from>
    <xdr:to>
      <xdr:col>46</xdr:col>
      <xdr:colOff>38100</xdr:colOff>
      <xdr:row>86</xdr:row>
      <xdr:rowOff>17163</xdr:rowOff>
    </xdr:to>
    <xdr:sp macro="" textlink="">
      <xdr:nvSpPr>
        <xdr:cNvPr id="353" name="楕円 352">
          <a:extLst>
            <a:ext uri="{FF2B5EF4-FFF2-40B4-BE49-F238E27FC236}">
              <a16:creationId xmlns:a16="http://schemas.microsoft.com/office/drawing/2014/main" id="{8CF94268-57CC-4F19-B5E8-980BFC6FC24A}"/>
            </a:ext>
          </a:extLst>
        </xdr:cNvPr>
        <xdr:cNvSpPr/>
      </xdr:nvSpPr>
      <xdr:spPr>
        <a:xfrm>
          <a:off x="8699500" y="1466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129105</xdr:rowOff>
    </xdr:from>
    <xdr:to>
      <xdr:col>50</xdr:col>
      <xdr:colOff>114300</xdr:colOff>
      <xdr:row>85</xdr:row>
      <xdr:rowOff>137813</xdr:rowOff>
    </xdr:to>
    <xdr:cxnSp macro="">
      <xdr:nvCxnSpPr>
        <xdr:cNvPr id="354" name="直線コネクタ 353">
          <a:extLst>
            <a:ext uri="{FF2B5EF4-FFF2-40B4-BE49-F238E27FC236}">
              <a16:creationId xmlns:a16="http://schemas.microsoft.com/office/drawing/2014/main" id="{E8A14884-3ACA-47E3-B491-FD46C8B8539D}"/>
            </a:ext>
          </a:extLst>
        </xdr:cNvPr>
        <xdr:cNvCxnSpPr/>
      </xdr:nvCxnSpPr>
      <xdr:spPr>
        <a:xfrm flipV="1">
          <a:off x="8750300" y="14702355"/>
          <a:ext cx="8890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90932</xdr:rowOff>
    </xdr:from>
    <xdr:to>
      <xdr:col>41</xdr:col>
      <xdr:colOff>101600</xdr:colOff>
      <xdr:row>86</xdr:row>
      <xdr:rowOff>21082</xdr:rowOff>
    </xdr:to>
    <xdr:sp macro="" textlink="">
      <xdr:nvSpPr>
        <xdr:cNvPr id="355" name="楕円 354">
          <a:extLst>
            <a:ext uri="{FF2B5EF4-FFF2-40B4-BE49-F238E27FC236}">
              <a16:creationId xmlns:a16="http://schemas.microsoft.com/office/drawing/2014/main" id="{723F6D24-2121-427B-BBD1-53D84A9C1677}"/>
            </a:ext>
          </a:extLst>
        </xdr:cNvPr>
        <xdr:cNvSpPr/>
      </xdr:nvSpPr>
      <xdr:spPr>
        <a:xfrm>
          <a:off x="7810500" y="1466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137813</xdr:rowOff>
    </xdr:from>
    <xdr:to>
      <xdr:col>45</xdr:col>
      <xdr:colOff>177800</xdr:colOff>
      <xdr:row>85</xdr:row>
      <xdr:rowOff>141732</xdr:rowOff>
    </xdr:to>
    <xdr:cxnSp macro="">
      <xdr:nvCxnSpPr>
        <xdr:cNvPr id="356" name="直線コネクタ 355">
          <a:extLst>
            <a:ext uri="{FF2B5EF4-FFF2-40B4-BE49-F238E27FC236}">
              <a16:creationId xmlns:a16="http://schemas.microsoft.com/office/drawing/2014/main" id="{769B8565-9CE2-49F3-81BF-8FBE21E654C8}"/>
            </a:ext>
          </a:extLst>
        </xdr:cNvPr>
        <xdr:cNvCxnSpPr/>
      </xdr:nvCxnSpPr>
      <xdr:spPr>
        <a:xfrm flipV="1">
          <a:off x="7861300" y="14711063"/>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142874</xdr:rowOff>
    </xdr:from>
    <xdr:ext cx="469744" cy="259045"/>
    <xdr:sp macro="" textlink="">
      <xdr:nvSpPr>
        <xdr:cNvPr id="357" name="n_1aveValue【公営住宅】&#10;一人当たり面積">
          <a:extLst>
            <a:ext uri="{FF2B5EF4-FFF2-40B4-BE49-F238E27FC236}">
              <a16:creationId xmlns:a16="http://schemas.microsoft.com/office/drawing/2014/main" id="{261549C8-E0F0-44C7-B392-D944409DE9D2}"/>
            </a:ext>
          </a:extLst>
        </xdr:cNvPr>
        <xdr:cNvSpPr txBox="1"/>
      </xdr:nvSpPr>
      <xdr:spPr>
        <a:xfrm>
          <a:off x="9391727" y="14373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5278</xdr:rowOff>
    </xdr:from>
    <xdr:ext cx="469744" cy="259045"/>
    <xdr:sp macro="" textlink="">
      <xdr:nvSpPr>
        <xdr:cNvPr id="358" name="n_2aveValue【公営住宅】&#10;一人当たり面積">
          <a:extLst>
            <a:ext uri="{FF2B5EF4-FFF2-40B4-BE49-F238E27FC236}">
              <a16:creationId xmlns:a16="http://schemas.microsoft.com/office/drawing/2014/main" id="{C0676632-BB9F-4EE9-B6FF-BFB2765B1549}"/>
            </a:ext>
          </a:extLst>
        </xdr:cNvPr>
        <xdr:cNvSpPr txBox="1"/>
      </xdr:nvSpPr>
      <xdr:spPr>
        <a:xfrm>
          <a:off x="8515427" y="1440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56115</xdr:rowOff>
    </xdr:from>
    <xdr:ext cx="469744" cy="259045"/>
    <xdr:sp macro="" textlink="">
      <xdr:nvSpPr>
        <xdr:cNvPr id="359" name="n_3aveValue【公営住宅】&#10;一人当たり面積">
          <a:extLst>
            <a:ext uri="{FF2B5EF4-FFF2-40B4-BE49-F238E27FC236}">
              <a16:creationId xmlns:a16="http://schemas.microsoft.com/office/drawing/2014/main" id="{00A0564B-D559-401F-847D-EBCD4773A4FF}"/>
            </a:ext>
          </a:extLst>
        </xdr:cNvPr>
        <xdr:cNvSpPr txBox="1"/>
      </xdr:nvSpPr>
      <xdr:spPr>
        <a:xfrm>
          <a:off x="7626427" y="1411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92473</xdr:rowOff>
    </xdr:from>
    <xdr:ext cx="469744" cy="259045"/>
    <xdr:sp macro="" textlink="">
      <xdr:nvSpPr>
        <xdr:cNvPr id="360" name="n_4aveValue【公営住宅】&#10;一人当たり面積">
          <a:extLst>
            <a:ext uri="{FF2B5EF4-FFF2-40B4-BE49-F238E27FC236}">
              <a16:creationId xmlns:a16="http://schemas.microsoft.com/office/drawing/2014/main" id="{A47254B2-D1CE-4B75-95A6-866890FD8886}"/>
            </a:ext>
          </a:extLst>
        </xdr:cNvPr>
        <xdr:cNvSpPr txBox="1"/>
      </xdr:nvSpPr>
      <xdr:spPr>
        <a:xfrm>
          <a:off x="6737427" y="1432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171032</xdr:rowOff>
    </xdr:from>
    <xdr:ext cx="469744" cy="259045"/>
    <xdr:sp macro="" textlink="">
      <xdr:nvSpPr>
        <xdr:cNvPr id="361" name="n_1mainValue【公営住宅】&#10;一人当たり面積">
          <a:extLst>
            <a:ext uri="{FF2B5EF4-FFF2-40B4-BE49-F238E27FC236}">
              <a16:creationId xmlns:a16="http://schemas.microsoft.com/office/drawing/2014/main" id="{2BFB3BB4-6DB6-4AAD-AB6E-86A33F3985B1}"/>
            </a:ext>
          </a:extLst>
        </xdr:cNvPr>
        <xdr:cNvSpPr txBox="1"/>
      </xdr:nvSpPr>
      <xdr:spPr>
        <a:xfrm>
          <a:off x="9391727" y="1474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8290</xdr:rowOff>
    </xdr:from>
    <xdr:ext cx="469744" cy="259045"/>
    <xdr:sp macro="" textlink="">
      <xdr:nvSpPr>
        <xdr:cNvPr id="362" name="n_2mainValue【公営住宅】&#10;一人当たり面積">
          <a:extLst>
            <a:ext uri="{FF2B5EF4-FFF2-40B4-BE49-F238E27FC236}">
              <a16:creationId xmlns:a16="http://schemas.microsoft.com/office/drawing/2014/main" id="{77C05AC0-68A8-4B5D-93BC-0140D2324A43}"/>
            </a:ext>
          </a:extLst>
        </xdr:cNvPr>
        <xdr:cNvSpPr txBox="1"/>
      </xdr:nvSpPr>
      <xdr:spPr>
        <a:xfrm>
          <a:off x="8515427" y="14752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12209</xdr:rowOff>
    </xdr:from>
    <xdr:ext cx="469744" cy="259045"/>
    <xdr:sp macro="" textlink="">
      <xdr:nvSpPr>
        <xdr:cNvPr id="363" name="n_3mainValue【公営住宅】&#10;一人当たり面積">
          <a:extLst>
            <a:ext uri="{FF2B5EF4-FFF2-40B4-BE49-F238E27FC236}">
              <a16:creationId xmlns:a16="http://schemas.microsoft.com/office/drawing/2014/main" id="{BE8EC461-9CFE-47DB-9B3F-C1DFA188F4C0}"/>
            </a:ext>
          </a:extLst>
        </xdr:cNvPr>
        <xdr:cNvSpPr txBox="1"/>
      </xdr:nvSpPr>
      <xdr:spPr>
        <a:xfrm>
          <a:off x="7626427" y="1475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4" name="正方形/長方形 363">
          <a:extLst>
            <a:ext uri="{FF2B5EF4-FFF2-40B4-BE49-F238E27FC236}">
              <a16:creationId xmlns:a16="http://schemas.microsoft.com/office/drawing/2014/main" id="{7E6C6236-D7C9-4512-9EAE-9E1C696E177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5" name="正方形/長方形 364">
          <a:extLst>
            <a:ext uri="{FF2B5EF4-FFF2-40B4-BE49-F238E27FC236}">
              <a16:creationId xmlns:a16="http://schemas.microsoft.com/office/drawing/2014/main" id="{F820B072-5177-4ABE-A372-3AA8D116DCC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6" name="正方形/長方形 365">
          <a:extLst>
            <a:ext uri="{FF2B5EF4-FFF2-40B4-BE49-F238E27FC236}">
              <a16:creationId xmlns:a16="http://schemas.microsoft.com/office/drawing/2014/main" id="{7B94588D-8104-495D-9FB3-CB12FD2CC69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7" name="正方形/長方形 366">
          <a:extLst>
            <a:ext uri="{FF2B5EF4-FFF2-40B4-BE49-F238E27FC236}">
              <a16:creationId xmlns:a16="http://schemas.microsoft.com/office/drawing/2014/main" id="{C45CF851-2567-4118-9684-BCFD1A7E962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8" name="正方形/長方形 367">
          <a:extLst>
            <a:ext uri="{FF2B5EF4-FFF2-40B4-BE49-F238E27FC236}">
              <a16:creationId xmlns:a16="http://schemas.microsoft.com/office/drawing/2014/main" id="{3B8ABB06-5F20-4D14-B571-C39EB2A7C8D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9" name="正方形/長方形 368">
          <a:extLst>
            <a:ext uri="{FF2B5EF4-FFF2-40B4-BE49-F238E27FC236}">
              <a16:creationId xmlns:a16="http://schemas.microsoft.com/office/drawing/2014/main" id="{4CEAE3F7-F3FE-4F2C-ABC5-212A2082C26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0" name="正方形/長方形 369">
          <a:extLst>
            <a:ext uri="{FF2B5EF4-FFF2-40B4-BE49-F238E27FC236}">
              <a16:creationId xmlns:a16="http://schemas.microsoft.com/office/drawing/2014/main" id="{4AC8E0CC-CADA-46FA-8E65-94F5E24F0B5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1" name="正方形/長方形 370">
          <a:extLst>
            <a:ext uri="{FF2B5EF4-FFF2-40B4-BE49-F238E27FC236}">
              <a16:creationId xmlns:a16="http://schemas.microsoft.com/office/drawing/2014/main" id="{80749289-5215-4CA8-9F7B-58F542E88CE7}"/>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2" name="正方形/長方形 371">
          <a:extLst>
            <a:ext uri="{FF2B5EF4-FFF2-40B4-BE49-F238E27FC236}">
              <a16:creationId xmlns:a16="http://schemas.microsoft.com/office/drawing/2014/main" id="{33A0C2EA-E392-441F-AA46-8BFF1BE69D4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3" name="正方形/長方形 372">
          <a:extLst>
            <a:ext uri="{FF2B5EF4-FFF2-40B4-BE49-F238E27FC236}">
              <a16:creationId xmlns:a16="http://schemas.microsoft.com/office/drawing/2014/main" id="{428E8C7B-EE33-497A-9C26-8C1594C51D4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4" name="正方形/長方形 373">
          <a:extLst>
            <a:ext uri="{FF2B5EF4-FFF2-40B4-BE49-F238E27FC236}">
              <a16:creationId xmlns:a16="http://schemas.microsoft.com/office/drawing/2014/main" id="{83DABC7E-F470-41AB-999C-A8D524DA123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5" name="正方形/長方形 374">
          <a:extLst>
            <a:ext uri="{FF2B5EF4-FFF2-40B4-BE49-F238E27FC236}">
              <a16:creationId xmlns:a16="http://schemas.microsoft.com/office/drawing/2014/main" id="{C93284A7-AB70-4536-A78B-38FEFD312D3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6" name="正方形/長方形 375">
          <a:extLst>
            <a:ext uri="{FF2B5EF4-FFF2-40B4-BE49-F238E27FC236}">
              <a16:creationId xmlns:a16="http://schemas.microsoft.com/office/drawing/2014/main" id="{13CD0BB2-D3AA-4DF0-B196-7CB1566B0FC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7" name="正方形/長方形 376">
          <a:extLst>
            <a:ext uri="{FF2B5EF4-FFF2-40B4-BE49-F238E27FC236}">
              <a16:creationId xmlns:a16="http://schemas.microsoft.com/office/drawing/2014/main" id="{22A7B4F4-00B4-4D94-A162-2A8962E1BFB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8" name="正方形/長方形 377">
          <a:extLst>
            <a:ext uri="{FF2B5EF4-FFF2-40B4-BE49-F238E27FC236}">
              <a16:creationId xmlns:a16="http://schemas.microsoft.com/office/drawing/2014/main" id="{6C75B8C0-1F30-40BC-841F-8044CD379BE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9" name="正方形/長方形 378">
          <a:extLst>
            <a:ext uri="{FF2B5EF4-FFF2-40B4-BE49-F238E27FC236}">
              <a16:creationId xmlns:a16="http://schemas.microsoft.com/office/drawing/2014/main" id="{D5ADA9E9-FE8C-4D03-AC35-22F5CB82822F}"/>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0" name="正方形/長方形 379">
          <a:extLst>
            <a:ext uri="{FF2B5EF4-FFF2-40B4-BE49-F238E27FC236}">
              <a16:creationId xmlns:a16="http://schemas.microsoft.com/office/drawing/2014/main" id="{0A418025-F3BF-4385-9F7F-D400EEB472F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1" name="正方形/長方形 380">
          <a:extLst>
            <a:ext uri="{FF2B5EF4-FFF2-40B4-BE49-F238E27FC236}">
              <a16:creationId xmlns:a16="http://schemas.microsoft.com/office/drawing/2014/main" id="{10CD7322-AFD4-4CD2-96D3-187A41CA702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2" name="正方形/長方形 381">
          <a:extLst>
            <a:ext uri="{FF2B5EF4-FFF2-40B4-BE49-F238E27FC236}">
              <a16:creationId xmlns:a16="http://schemas.microsoft.com/office/drawing/2014/main" id="{5BF869CA-D7C1-4085-B598-8A53A044341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3" name="正方形/長方形 382">
          <a:extLst>
            <a:ext uri="{FF2B5EF4-FFF2-40B4-BE49-F238E27FC236}">
              <a16:creationId xmlns:a16="http://schemas.microsoft.com/office/drawing/2014/main" id="{DBE56A9A-E99B-43B1-A6E3-A3A30523F05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4" name="正方形/長方形 383">
          <a:extLst>
            <a:ext uri="{FF2B5EF4-FFF2-40B4-BE49-F238E27FC236}">
              <a16:creationId xmlns:a16="http://schemas.microsoft.com/office/drawing/2014/main" id="{68B135BF-0017-4DD3-9997-ED55AD59984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5" name="正方形/長方形 384">
          <a:extLst>
            <a:ext uri="{FF2B5EF4-FFF2-40B4-BE49-F238E27FC236}">
              <a16:creationId xmlns:a16="http://schemas.microsoft.com/office/drawing/2014/main" id="{49EEA5BC-6AF1-402E-91F3-FA4AAB38CEE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6" name="正方形/長方形 385">
          <a:extLst>
            <a:ext uri="{FF2B5EF4-FFF2-40B4-BE49-F238E27FC236}">
              <a16:creationId xmlns:a16="http://schemas.microsoft.com/office/drawing/2014/main" id="{65361366-61B8-40A8-BC77-5BDD56EABE2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7" name="正方形/長方形 386">
          <a:extLst>
            <a:ext uri="{FF2B5EF4-FFF2-40B4-BE49-F238E27FC236}">
              <a16:creationId xmlns:a16="http://schemas.microsoft.com/office/drawing/2014/main" id="{3D7EDCD9-2417-4337-8EEF-223F645E4B6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8" name="テキスト ボックス 387">
          <a:extLst>
            <a:ext uri="{FF2B5EF4-FFF2-40B4-BE49-F238E27FC236}">
              <a16:creationId xmlns:a16="http://schemas.microsoft.com/office/drawing/2014/main" id="{C730526A-3B29-4C4C-AEDE-688CBE83645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9" name="直線コネクタ 388">
          <a:extLst>
            <a:ext uri="{FF2B5EF4-FFF2-40B4-BE49-F238E27FC236}">
              <a16:creationId xmlns:a16="http://schemas.microsoft.com/office/drawing/2014/main" id="{611DA467-3600-45C8-8867-4180B7AA1D0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0" name="テキスト ボックス 389">
          <a:extLst>
            <a:ext uri="{FF2B5EF4-FFF2-40B4-BE49-F238E27FC236}">
              <a16:creationId xmlns:a16="http://schemas.microsoft.com/office/drawing/2014/main" id="{983E51CD-D05E-447C-B612-AC2147409EA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91" name="直線コネクタ 390">
          <a:extLst>
            <a:ext uri="{FF2B5EF4-FFF2-40B4-BE49-F238E27FC236}">
              <a16:creationId xmlns:a16="http://schemas.microsoft.com/office/drawing/2014/main" id="{CABC97CB-DDC4-4A77-BA8A-340B1A2A891B}"/>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92" name="テキスト ボックス 391">
          <a:extLst>
            <a:ext uri="{FF2B5EF4-FFF2-40B4-BE49-F238E27FC236}">
              <a16:creationId xmlns:a16="http://schemas.microsoft.com/office/drawing/2014/main" id="{98F9F805-1EC0-4640-BD56-F648990449B4}"/>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93" name="直線コネクタ 392">
          <a:extLst>
            <a:ext uri="{FF2B5EF4-FFF2-40B4-BE49-F238E27FC236}">
              <a16:creationId xmlns:a16="http://schemas.microsoft.com/office/drawing/2014/main" id="{006306AE-93CB-4D2E-8C82-6ACD2D3DBBD9}"/>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4" name="テキスト ボックス 393">
          <a:extLst>
            <a:ext uri="{FF2B5EF4-FFF2-40B4-BE49-F238E27FC236}">
              <a16:creationId xmlns:a16="http://schemas.microsoft.com/office/drawing/2014/main" id="{6EADE301-E2D3-4644-9E61-0EDFA9D1ED02}"/>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5" name="直線コネクタ 394">
          <a:extLst>
            <a:ext uri="{FF2B5EF4-FFF2-40B4-BE49-F238E27FC236}">
              <a16:creationId xmlns:a16="http://schemas.microsoft.com/office/drawing/2014/main" id="{C84E034C-93DC-45E0-B46F-37C54DBB527B}"/>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96" name="テキスト ボックス 395">
          <a:extLst>
            <a:ext uri="{FF2B5EF4-FFF2-40B4-BE49-F238E27FC236}">
              <a16:creationId xmlns:a16="http://schemas.microsoft.com/office/drawing/2014/main" id="{F0F2356E-DAFB-4436-9C28-2E983684B83D}"/>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97" name="直線コネクタ 396">
          <a:extLst>
            <a:ext uri="{FF2B5EF4-FFF2-40B4-BE49-F238E27FC236}">
              <a16:creationId xmlns:a16="http://schemas.microsoft.com/office/drawing/2014/main" id="{255BBA45-7945-4C24-9A4B-B7D3453BC533}"/>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8" name="テキスト ボックス 397">
          <a:extLst>
            <a:ext uri="{FF2B5EF4-FFF2-40B4-BE49-F238E27FC236}">
              <a16:creationId xmlns:a16="http://schemas.microsoft.com/office/drawing/2014/main" id="{E7C96EBE-28FE-437E-A443-150A31093FB9}"/>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9" name="直線コネクタ 398">
          <a:extLst>
            <a:ext uri="{FF2B5EF4-FFF2-40B4-BE49-F238E27FC236}">
              <a16:creationId xmlns:a16="http://schemas.microsoft.com/office/drawing/2014/main" id="{288A937F-2002-44BD-B8C8-994DC69BF4B9}"/>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0" name="テキスト ボックス 399">
          <a:extLst>
            <a:ext uri="{FF2B5EF4-FFF2-40B4-BE49-F238E27FC236}">
              <a16:creationId xmlns:a16="http://schemas.microsoft.com/office/drawing/2014/main" id="{BC26807F-7B36-47F8-A8E3-CCDC14693FF7}"/>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1" name="直線コネクタ 400">
          <a:extLst>
            <a:ext uri="{FF2B5EF4-FFF2-40B4-BE49-F238E27FC236}">
              <a16:creationId xmlns:a16="http://schemas.microsoft.com/office/drawing/2014/main" id="{3515F99E-BB21-409F-A60C-7BE46A1F9B11}"/>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02" name="テキスト ボックス 401">
          <a:extLst>
            <a:ext uri="{FF2B5EF4-FFF2-40B4-BE49-F238E27FC236}">
              <a16:creationId xmlns:a16="http://schemas.microsoft.com/office/drawing/2014/main" id="{091A395C-CA0C-40AB-B367-BDB659B484F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3" name="直線コネクタ 402">
          <a:extLst>
            <a:ext uri="{FF2B5EF4-FFF2-40B4-BE49-F238E27FC236}">
              <a16:creationId xmlns:a16="http://schemas.microsoft.com/office/drawing/2014/main" id="{49871938-B702-4054-9E21-B5CB8699394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認定こども園・幼稚園・保育所】&#10;有形固定資産減価償却率グラフ枠">
          <a:extLst>
            <a:ext uri="{FF2B5EF4-FFF2-40B4-BE49-F238E27FC236}">
              <a16:creationId xmlns:a16="http://schemas.microsoft.com/office/drawing/2014/main" id="{7957E678-31A9-448D-9D5E-A3AD03311D9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117022</xdr:rowOff>
    </xdr:from>
    <xdr:to>
      <xdr:col>85</xdr:col>
      <xdr:colOff>126364</xdr:colOff>
      <xdr:row>42</xdr:row>
      <xdr:rowOff>92528</xdr:rowOff>
    </xdr:to>
    <xdr:cxnSp macro="">
      <xdr:nvCxnSpPr>
        <xdr:cNvPr id="405" name="直線コネクタ 404">
          <a:extLst>
            <a:ext uri="{FF2B5EF4-FFF2-40B4-BE49-F238E27FC236}">
              <a16:creationId xmlns:a16="http://schemas.microsoft.com/office/drawing/2014/main" id="{7D1E3CBE-A06A-4417-84A9-72F286D05F52}"/>
            </a:ext>
          </a:extLst>
        </xdr:cNvPr>
        <xdr:cNvCxnSpPr/>
      </xdr:nvCxnSpPr>
      <xdr:spPr>
        <a:xfrm flipV="1">
          <a:off x="16318864" y="5774872"/>
          <a:ext cx="0" cy="1518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06" name="【認定こども園・幼稚園・保育所】&#10;有形固定資産減価償却率最小値テキスト">
          <a:extLst>
            <a:ext uri="{FF2B5EF4-FFF2-40B4-BE49-F238E27FC236}">
              <a16:creationId xmlns:a16="http://schemas.microsoft.com/office/drawing/2014/main" id="{AFB6B869-7799-4E14-B119-B3F9D3FF7EFA}"/>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07" name="直線コネクタ 406">
          <a:extLst>
            <a:ext uri="{FF2B5EF4-FFF2-40B4-BE49-F238E27FC236}">
              <a16:creationId xmlns:a16="http://schemas.microsoft.com/office/drawing/2014/main" id="{AABAA6C9-DB59-418B-BC41-4EA38073A3EA}"/>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63699</xdr:rowOff>
    </xdr:from>
    <xdr:ext cx="340478" cy="259045"/>
    <xdr:sp macro="" textlink="">
      <xdr:nvSpPr>
        <xdr:cNvPr id="408" name="【認定こども園・幼稚園・保育所】&#10;有形固定資産減価償却率最大値テキスト">
          <a:extLst>
            <a:ext uri="{FF2B5EF4-FFF2-40B4-BE49-F238E27FC236}">
              <a16:creationId xmlns:a16="http://schemas.microsoft.com/office/drawing/2014/main" id="{C5F1209D-D0D2-4B13-BEC1-CDE55C38396D}"/>
            </a:ext>
          </a:extLst>
        </xdr:cNvPr>
        <xdr:cNvSpPr txBox="1"/>
      </xdr:nvSpPr>
      <xdr:spPr>
        <a:xfrm>
          <a:off x="16357600" y="55500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117022</xdr:rowOff>
    </xdr:from>
    <xdr:to>
      <xdr:col>86</xdr:col>
      <xdr:colOff>25400</xdr:colOff>
      <xdr:row>33</xdr:row>
      <xdr:rowOff>117022</xdr:rowOff>
    </xdr:to>
    <xdr:cxnSp macro="">
      <xdr:nvCxnSpPr>
        <xdr:cNvPr id="409" name="直線コネクタ 408">
          <a:extLst>
            <a:ext uri="{FF2B5EF4-FFF2-40B4-BE49-F238E27FC236}">
              <a16:creationId xmlns:a16="http://schemas.microsoft.com/office/drawing/2014/main" id="{7D818810-808E-461D-ACBA-1CA1281F3C61}"/>
            </a:ext>
          </a:extLst>
        </xdr:cNvPr>
        <xdr:cNvCxnSpPr/>
      </xdr:nvCxnSpPr>
      <xdr:spPr>
        <a:xfrm>
          <a:off x="16230600" y="577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62973</xdr:rowOff>
    </xdr:from>
    <xdr:ext cx="405111" cy="259045"/>
    <xdr:sp macro="" textlink="">
      <xdr:nvSpPr>
        <xdr:cNvPr id="410" name="【認定こども園・幼稚園・保育所】&#10;有形固定資産減価償却率平均値テキスト">
          <a:extLst>
            <a:ext uri="{FF2B5EF4-FFF2-40B4-BE49-F238E27FC236}">
              <a16:creationId xmlns:a16="http://schemas.microsoft.com/office/drawing/2014/main" id="{DA0FF818-F399-4280-9F71-1E49746C8C5C}"/>
            </a:ext>
          </a:extLst>
        </xdr:cNvPr>
        <xdr:cNvSpPr txBox="1"/>
      </xdr:nvSpPr>
      <xdr:spPr>
        <a:xfrm>
          <a:off x="16357600" y="64066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40096</xdr:rowOff>
    </xdr:from>
    <xdr:to>
      <xdr:col>85</xdr:col>
      <xdr:colOff>177800</xdr:colOff>
      <xdr:row>38</xdr:row>
      <xdr:rowOff>141696</xdr:rowOff>
    </xdr:to>
    <xdr:sp macro="" textlink="">
      <xdr:nvSpPr>
        <xdr:cNvPr id="411" name="フローチャート: 判断 410">
          <a:extLst>
            <a:ext uri="{FF2B5EF4-FFF2-40B4-BE49-F238E27FC236}">
              <a16:creationId xmlns:a16="http://schemas.microsoft.com/office/drawing/2014/main" id="{548311F1-F6C3-47D6-95EB-6E25605F6EEE}"/>
            </a:ext>
          </a:extLst>
        </xdr:cNvPr>
        <xdr:cNvSpPr/>
      </xdr:nvSpPr>
      <xdr:spPr>
        <a:xfrm>
          <a:off x="162687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62956</xdr:rowOff>
    </xdr:from>
    <xdr:to>
      <xdr:col>81</xdr:col>
      <xdr:colOff>101600</xdr:colOff>
      <xdr:row>38</xdr:row>
      <xdr:rowOff>164556</xdr:rowOff>
    </xdr:to>
    <xdr:sp macro="" textlink="">
      <xdr:nvSpPr>
        <xdr:cNvPr id="412" name="フローチャート: 判断 411">
          <a:extLst>
            <a:ext uri="{FF2B5EF4-FFF2-40B4-BE49-F238E27FC236}">
              <a16:creationId xmlns:a16="http://schemas.microsoft.com/office/drawing/2014/main" id="{C1F245B2-7B04-4A85-B5C7-7A52A652B3DF}"/>
            </a:ext>
          </a:extLst>
        </xdr:cNvPr>
        <xdr:cNvSpPr/>
      </xdr:nvSpPr>
      <xdr:spPr>
        <a:xfrm>
          <a:off x="15430500" y="657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54791</xdr:rowOff>
    </xdr:from>
    <xdr:to>
      <xdr:col>76</xdr:col>
      <xdr:colOff>165100</xdr:colOff>
      <xdr:row>38</xdr:row>
      <xdr:rowOff>156391</xdr:rowOff>
    </xdr:to>
    <xdr:sp macro="" textlink="">
      <xdr:nvSpPr>
        <xdr:cNvPr id="413" name="フローチャート: 判断 412">
          <a:extLst>
            <a:ext uri="{FF2B5EF4-FFF2-40B4-BE49-F238E27FC236}">
              <a16:creationId xmlns:a16="http://schemas.microsoft.com/office/drawing/2014/main" id="{2EA2932A-04A8-4392-AAA2-75E676324C9F}"/>
            </a:ext>
          </a:extLst>
        </xdr:cNvPr>
        <xdr:cNvSpPr/>
      </xdr:nvSpPr>
      <xdr:spPr>
        <a:xfrm>
          <a:off x="14541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100511</xdr:rowOff>
    </xdr:from>
    <xdr:to>
      <xdr:col>72</xdr:col>
      <xdr:colOff>38100</xdr:colOff>
      <xdr:row>38</xdr:row>
      <xdr:rowOff>30662</xdr:rowOff>
    </xdr:to>
    <xdr:sp macro="" textlink="">
      <xdr:nvSpPr>
        <xdr:cNvPr id="414" name="フローチャート: 判断 413">
          <a:extLst>
            <a:ext uri="{FF2B5EF4-FFF2-40B4-BE49-F238E27FC236}">
              <a16:creationId xmlns:a16="http://schemas.microsoft.com/office/drawing/2014/main" id="{3E6BE08C-F8D4-4924-BD8F-EF7C43827DA3}"/>
            </a:ext>
          </a:extLst>
        </xdr:cNvPr>
        <xdr:cNvSpPr/>
      </xdr:nvSpPr>
      <xdr:spPr>
        <a:xfrm>
          <a:off x="13652500" y="64441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31931</xdr:rowOff>
    </xdr:from>
    <xdr:to>
      <xdr:col>67</xdr:col>
      <xdr:colOff>101600</xdr:colOff>
      <xdr:row>37</xdr:row>
      <xdr:rowOff>133531</xdr:rowOff>
    </xdr:to>
    <xdr:sp macro="" textlink="">
      <xdr:nvSpPr>
        <xdr:cNvPr id="415" name="フローチャート: 判断 414">
          <a:extLst>
            <a:ext uri="{FF2B5EF4-FFF2-40B4-BE49-F238E27FC236}">
              <a16:creationId xmlns:a16="http://schemas.microsoft.com/office/drawing/2014/main" id="{2B9976B8-3F04-47A0-A52F-F56606C66186}"/>
            </a:ext>
          </a:extLst>
        </xdr:cNvPr>
        <xdr:cNvSpPr/>
      </xdr:nvSpPr>
      <xdr:spPr>
        <a:xfrm>
          <a:off x="12763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D7CDA9F2-D679-4B4A-B1D3-125C8FFAA14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7" name="テキスト ボックス 416">
          <a:extLst>
            <a:ext uri="{FF2B5EF4-FFF2-40B4-BE49-F238E27FC236}">
              <a16:creationId xmlns:a16="http://schemas.microsoft.com/office/drawing/2014/main" id="{20BF9084-45C4-4F1B-A708-2992FC65AF9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8" name="テキスト ボックス 417">
          <a:extLst>
            <a:ext uri="{FF2B5EF4-FFF2-40B4-BE49-F238E27FC236}">
              <a16:creationId xmlns:a16="http://schemas.microsoft.com/office/drawing/2014/main" id="{CB84365D-253E-48B1-8148-3BF1B68F560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9" name="テキスト ボックス 418">
          <a:extLst>
            <a:ext uri="{FF2B5EF4-FFF2-40B4-BE49-F238E27FC236}">
              <a16:creationId xmlns:a16="http://schemas.microsoft.com/office/drawing/2014/main" id="{1541988C-8933-4D0A-A374-74377B9D07F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0" name="テキスト ボックス 419">
          <a:extLst>
            <a:ext uri="{FF2B5EF4-FFF2-40B4-BE49-F238E27FC236}">
              <a16:creationId xmlns:a16="http://schemas.microsoft.com/office/drawing/2014/main" id="{3801C62C-BBC7-4FD6-8265-23EB853DF9A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123372</xdr:rowOff>
    </xdr:from>
    <xdr:to>
      <xdr:col>85</xdr:col>
      <xdr:colOff>177800</xdr:colOff>
      <xdr:row>39</xdr:row>
      <xdr:rowOff>53522</xdr:rowOff>
    </xdr:to>
    <xdr:sp macro="" textlink="">
      <xdr:nvSpPr>
        <xdr:cNvPr id="421" name="楕円 420">
          <a:extLst>
            <a:ext uri="{FF2B5EF4-FFF2-40B4-BE49-F238E27FC236}">
              <a16:creationId xmlns:a16="http://schemas.microsoft.com/office/drawing/2014/main" id="{9F2449E0-4AAA-4EF6-A58D-2369BA84C56F}"/>
            </a:ext>
          </a:extLst>
        </xdr:cNvPr>
        <xdr:cNvSpPr/>
      </xdr:nvSpPr>
      <xdr:spPr>
        <a:xfrm>
          <a:off x="16268700" y="663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101799</xdr:rowOff>
    </xdr:from>
    <xdr:ext cx="405111" cy="259045"/>
    <xdr:sp macro="" textlink="">
      <xdr:nvSpPr>
        <xdr:cNvPr id="422" name="【認定こども園・幼稚園・保育所】&#10;有形固定資産減価償却率該当値テキスト">
          <a:extLst>
            <a:ext uri="{FF2B5EF4-FFF2-40B4-BE49-F238E27FC236}">
              <a16:creationId xmlns:a16="http://schemas.microsoft.com/office/drawing/2014/main" id="{3FAA087F-9E52-4995-8D09-8A00085860FE}"/>
            </a:ext>
          </a:extLst>
        </xdr:cNvPr>
        <xdr:cNvSpPr txBox="1"/>
      </xdr:nvSpPr>
      <xdr:spPr>
        <a:xfrm>
          <a:off x="16357600" y="661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62956</xdr:rowOff>
    </xdr:from>
    <xdr:to>
      <xdr:col>81</xdr:col>
      <xdr:colOff>101600</xdr:colOff>
      <xdr:row>38</xdr:row>
      <xdr:rowOff>164556</xdr:rowOff>
    </xdr:to>
    <xdr:sp macro="" textlink="">
      <xdr:nvSpPr>
        <xdr:cNvPr id="423" name="楕円 422">
          <a:extLst>
            <a:ext uri="{FF2B5EF4-FFF2-40B4-BE49-F238E27FC236}">
              <a16:creationId xmlns:a16="http://schemas.microsoft.com/office/drawing/2014/main" id="{84D9CDDE-6057-474B-ACDD-D2B6023B83A6}"/>
            </a:ext>
          </a:extLst>
        </xdr:cNvPr>
        <xdr:cNvSpPr/>
      </xdr:nvSpPr>
      <xdr:spPr>
        <a:xfrm>
          <a:off x="15430500" y="657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113756</xdr:rowOff>
    </xdr:from>
    <xdr:to>
      <xdr:col>85</xdr:col>
      <xdr:colOff>127000</xdr:colOff>
      <xdr:row>39</xdr:row>
      <xdr:rowOff>2722</xdr:rowOff>
    </xdr:to>
    <xdr:cxnSp macro="">
      <xdr:nvCxnSpPr>
        <xdr:cNvPr id="424" name="直線コネクタ 423">
          <a:extLst>
            <a:ext uri="{FF2B5EF4-FFF2-40B4-BE49-F238E27FC236}">
              <a16:creationId xmlns:a16="http://schemas.microsoft.com/office/drawing/2014/main" id="{F6B174C9-2BFF-43C0-997B-E0DB639E4EFA}"/>
            </a:ext>
          </a:extLst>
        </xdr:cNvPr>
        <xdr:cNvCxnSpPr/>
      </xdr:nvCxnSpPr>
      <xdr:spPr>
        <a:xfrm>
          <a:off x="15481300" y="6628856"/>
          <a:ext cx="8382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2540</xdr:rowOff>
    </xdr:from>
    <xdr:to>
      <xdr:col>76</xdr:col>
      <xdr:colOff>165100</xdr:colOff>
      <xdr:row>38</xdr:row>
      <xdr:rowOff>104140</xdr:rowOff>
    </xdr:to>
    <xdr:sp macro="" textlink="">
      <xdr:nvSpPr>
        <xdr:cNvPr id="425" name="楕円 424">
          <a:extLst>
            <a:ext uri="{FF2B5EF4-FFF2-40B4-BE49-F238E27FC236}">
              <a16:creationId xmlns:a16="http://schemas.microsoft.com/office/drawing/2014/main" id="{9CF6A632-6B0E-4F65-BF60-1F3DCD0C6001}"/>
            </a:ext>
          </a:extLst>
        </xdr:cNvPr>
        <xdr:cNvSpPr/>
      </xdr:nvSpPr>
      <xdr:spPr>
        <a:xfrm>
          <a:off x="14541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53340</xdr:rowOff>
    </xdr:from>
    <xdr:to>
      <xdr:col>81</xdr:col>
      <xdr:colOff>50800</xdr:colOff>
      <xdr:row>38</xdr:row>
      <xdr:rowOff>113756</xdr:rowOff>
    </xdr:to>
    <xdr:cxnSp macro="">
      <xdr:nvCxnSpPr>
        <xdr:cNvPr id="426" name="直線コネクタ 425">
          <a:extLst>
            <a:ext uri="{FF2B5EF4-FFF2-40B4-BE49-F238E27FC236}">
              <a16:creationId xmlns:a16="http://schemas.microsoft.com/office/drawing/2014/main" id="{9FF8FCA8-00A0-4037-81EE-C592F4187A05}"/>
            </a:ext>
          </a:extLst>
        </xdr:cNvPr>
        <xdr:cNvCxnSpPr/>
      </xdr:nvCxnSpPr>
      <xdr:spPr>
        <a:xfrm>
          <a:off x="14592300" y="6568440"/>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72753</xdr:rowOff>
    </xdr:from>
    <xdr:to>
      <xdr:col>72</xdr:col>
      <xdr:colOff>38100</xdr:colOff>
      <xdr:row>38</xdr:row>
      <xdr:rowOff>2903</xdr:rowOff>
    </xdr:to>
    <xdr:sp macro="" textlink="">
      <xdr:nvSpPr>
        <xdr:cNvPr id="427" name="楕円 426">
          <a:extLst>
            <a:ext uri="{FF2B5EF4-FFF2-40B4-BE49-F238E27FC236}">
              <a16:creationId xmlns:a16="http://schemas.microsoft.com/office/drawing/2014/main" id="{DEF5528D-A729-4B7C-B0F7-1C90A172A75A}"/>
            </a:ext>
          </a:extLst>
        </xdr:cNvPr>
        <xdr:cNvSpPr/>
      </xdr:nvSpPr>
      <xdr:spPr>
        <a:xfrm>
          <a:off x="13652500" y="641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123553</xdr:rowOff>
    </xdr:from>
    <xdr:to>
      <xdr:col>76</xdr:col>
      <xdr:colOff>114300</xdr:colOff>
      <xdr:row>38</xdr:row>
      <xdr:rowOff>53340</xdr:rowOff>
    </xdr:to>
    <xdr:cxnSp macro="">
      <xdr:nvCxnSpPr>
        <xdr:cNvPr id="428" name="直線コネクタ 427">
          <a:extLst>
            <a:ext uri="{FF2B5EF4-FFF2-40B4-BE49-F238E27FC236}">
              <a16:creationId xmlns:a16="http://schemas.microsoft.com/office/drawing/2014/main" id="{1F910D4A-FD4D-49F4-B406-688188601A5B}"/>
            </a:ext>
          </a:extLst>
        </xdr:cNvPr>
        <xdr:cNvCxnSpPr/>
      </xdr:nvCxnSpPr>
      <xdr:spPr>
        <a:xfrm>
          <a:off x="13703300" y="6467203"/>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155683</xdr:rowOff>
    </xdr:from>
    <xdr:ext cx="405111" cy="259045"/>
    <xdr:sp macro="" textlink="">
      <xdr:nvSpPr>
        <xdr:cNvPr id="429" name="n_1aveValue【認定こども園・幼稚園・保育所】&#10;有形固定資産減価償却率">
          <a:extLst>
            <a:ext uri="{FF2B5EF4-FFF2-40B4-BE49-F238E27FC236}">
              <a16:creationId xmlns:a16="http://schemas.microsoft.com/office/drawing/2014/main" id="{19739614-7F07-43D0-9DD9-E3DE7948D95E}"/>
            </a:ext>
          </a:extLst>
        </xdr:cNvPr>
        <xdr:cNvSpPr txBox="1"/>
      </xdr:nvSpPr>
      <xdr:spPr>
        <a:xfrm>
          <a:off x="15266044" y="667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147518</xdr:rowOff>
    </xdr:from>
    <xdr:ext cx="405111" cy="259045"/>
    <xdr:sp macro="" textlink="">
      <xdr:nvSpPr>
        <xdr:cNvPr id="430" name="n_2aveValue【認定こども園・幼稚園・保育所】&#10;有形固定資産減価償却率">
          <a:extLst>
            <a:ext uri="{FF2B5EF4-FFF2-40B4-BE49-F238E27FC236}">
              <a16:creationId xmlns:a16="http://schemas.microsoft.com/office/drawing/2014/main" id="{0869AA54-E4C2-4386-84E6-D947A7944245}"/>
            </a:ext>
          </a:extLst>
        </xdr:cNvPr>
        <xdr:cNvSpPr txBox="1"/>
      </xdr:nvSpPr>
      <xdr:spPr>
        <a:xfrm>
          <a:off x="14389744" y="666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21789</xdr:rowOff>
    </xdr:from>
    <xdr:ext cx="405111" cy="259045"/>
    <xdr:sp macro="" textlink="">
      <xdr:nvSpPr>
        <xdr:cNvPr id="431" name="n_3aveValue【認定こども園・幼稚園・保育所】&#10;有形固定資産減価償却率">
          <a:extLst>
            <a:ext uri="{FF2B5EF4-FFF2-40B4-BE49-F238E27FC236}">
              <a16:creationId xmlns:a16="http://schemas.microsoft.com/office/drawing/2014/main" id="{748E12F5-F14F-4E77-BF6B-45694811E58D}"/>
            </a:ext>
          </a:extLst>
        </xdr:cNvPr>
        <xdr:cNvSpPr txBox="1"/>
      </xdr:nvSpPr>
      <xdr:spPr>
        <a:xfrm>
          <a:off x="13500744" y="653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150058</xdr:rowOff>
    </xdr:from>
    <xdr:ext cx="405111" cy="259045"/>
    <xdr:sp macro="" textlink="">
      <xdr:nvSpPr>
        <xdr:cNvPr id="432" name="n_4aveValue【認定こども園・幼稚園・保育所】&#10;有形固定資産減価償却率">
          <a:extLst>
            <a:ext uri="{FF2B5EF4-FFF2-40B4-BE49-F238E27FC236}">
              <a16:creationId xmlns:a16="http://schemas.microsoft.com/office/drawing/2014/main" id="{3DE3E97C-4E6E-48AD-92D4-D22842D4F0AC}"/>
            </a:ext>
          </a:extLst>
        </xdr:cNvPr>
        <xdr:cNvSpPr txBox="1"/>
      </xdr:nvSpPr>
      <xdr:spPr>
        <a:xfrm>
          <a:off x="12611744" y="615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9633</xdr:rowOff>
    </xdr:from>
    <xdr:ext cx="405111" cy="259045"/>
    <xdr:sp macro="" textlink="">
      <xdr:nvSpPr>
        <xdr:cNvPr id="433" name="n_1mainValue【認定こども園・幼稚園・保育所】&#10;有形固定資産減価償却率">
          <a:extLst>
            <a:ext uri="{FF2B5EF4-FFF2-40B4-BE49-F238E27FC236}">
              <a16:creationId xmlns:a16="http://schemas.microsoft.com/office/drawing/2014/main" id="{8D793DB0-14D1-4829-B2D5-12E5FF0D1673}"/>
            </a:ext>
          </a:extLst>
        </xdr:cNvPr>
        <xdr:cNvSpPr txBox="1"/>
      </xdr:nvSpPr>
      <xdr:spPr>
        <a:xfrm>
          <a:off x="15266044" y="635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120667</xdr:rowOff>
    </xdr:from>
    <xdr:ext cx="405111" cy="259045"/>
    <xdr:sp macro="" textlink="">
      <xdr:nvSpPr>
        <xdr:cNvPr id="434" name="n_2mainValue【認定こども園・幼稚園・保育所】&#10;有形固定資産減価償却率">
          <a:extLst>
            <a:ext uri="{FF2B5EF4-FFF2-40B4-BE49-F238E27FC236}">
              <a16:creationId xmlns:a16="http://schemas.microsoft.com/office/drawing/2014/main" id="{2D8B2490-42A4-4CA9-86E7-9C00CB9EA5CB}"/>
            </a:ext>
          </a:extLst>
        </xdr:cNvPr>
        <xdr:cNvSpPr txBox="1"/>
      </xdr:nvSpPr>
      <xdr:spPr>
        <a:xfrm>
          <a:off x="14389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19430</xdr:rowOff>
    </xdr:from>
    <xdr:ext cx="405111" cy="259045"/>
    <xdr:sp macro="" textlink="">
      <xdr:nvSpPr>
        <xdr:cNvPr id="435" name="n_3mainValue【認定こども園・幼稚園・保育所】&#10;有形固定資産減価償却率">
          <a:extLst>
            <a:ext uri="{FF2B5EF4-FFF2-40B4-BE49-F238E27FC236}">
              <a16:creationId xmlns:a16="http://schemas.microsoft.com/office/drawing/2014/main" id="{CD92DF4F-416F-4F09-A2C5-669BAF5DC191}"/>
            </a:ext>
          </a:extLst>
        </xdr:cNvPr>
        <xdr:cNvSpPr txBox="1"/>
      </xdr:nvSpPr>
      <xdr:spPr>
        <a:xfrm>
          <a:off x="135007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6" name="正方形/長方形 435">
          <a:extLst>
            <a:ext uri="{FF2B5EF4-FFF2-40B4-BE49-F238E27FC236}">
              <a16:creationId xmlns:a16="http://schemas.microsoft.com/office/drawing/2014/main" id="{240A51F3-7CE6-4F26-80E1-1865068EAF5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7" name="正方形/長方形 436">
          <a:extLst>
            <a:ext uri="{FF2B5EF4-FFF2-40B4-BE49-F238E27FC236}">
              <a16:creationId xmlns:a16="http://schemas.microsoft.com/office/drawing/2014/main" id="{DE300807-CD2B-4358-A7B5-08488AF7358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8" name="正方形/長方形 437">
          <a:extLst>
            <a:ext uri="{FF2B5EF4-FFF2-40B4-BE49-F238E27FC236}">
              <a16:creationId xmlns:a16="http://schemas.microsoft.com/office/drawing/2014/main" id="{1C5084D9-3381-40BD-91A1-A14ABCB0CE1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9" name="正方形/長方形 438">
          <a:extLst>
            <a:ext uri="{FF2B5EF4-FFF2-40B4-BE49-F238E27FC236}">
              <a16:creationId xmlns:a16="http://schemas.microsoft.com/office/drawing/2014/main" id="{CE017948-ECBC-4F94-A4EF-4E22B058C69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0" name="正方形/長方形 439">
          <a:extLst>
            <a:ext uri="{FF2B5EF4-FFF2-40B4-BE49-F238E27FC236}">
              <a16:creationId xmlns:a16="http://schemas.microsoft.com/office/drawing/2014/main" id="{B452B00E-77B5-49E7-A689-E7F46C47779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1" name="正方形/長方形 440">
          <a:extLst>
            <a:ext uri="{FF2B5EF4-FFF2-40B4-BE49-F238E27FC236}">
              <a16:creationId xmlns:a16="http://schemas.microsoft.com/office/drawing/2014/main" id="{245CD21B-BF3E-44A4-83D7-A17AE12D854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2" name="正方形/長方形 441">
          <a:extLst>
            <a:ext uri="{FF2B5EF4-FFF2-40B4-BE49-F238E27FC236}">
              <a16:creationId xmlns:a16="http://schemas.microsoft.com/office/drawing/2014/main" id="{A22703AC-85C8-48A8-B929-DB9AECDBC01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3" name="正方形/長方形 442">
          <a:extLst>
            <a:ext uri="{FF2B5EF4-FFF2-40B4-BE49-F238E27FC236}">
              <a16:creationId xmlns:a16="http://schemas.microsoft.com/office/drawing/2014/main" id="{8E2777D1-1466-470E-9753-0A9167E1086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4" name="テキスト ボックス 443">
          <a:extLst>
            <a:ext uri="{FF2B5EF4-FFF2-40B4-BE49-F238E27FC236}">
              <a16:creationId xmlns:a16="http://schemas.microsoft.com/office/drawing/2014/main" id="{E3EFA09A-8E13-4B38-B620-7CBE17AC768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5" name="直線コネクタ 444">
          <a:extLst>
            <a:ext uri="{FF2B5EF4-FFF2-40B4-BE49-F238E27FC236}">
              <a16:creationId xmlns:a16="http://schemas.microsoft.com/office/drawing/2014/main" id="{EEE85811-CDC6-4F69-BE88-D74516F0C0F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46" name="直線コネクタ 445">
          <a:extLst>
            <a:ext uri="{FF2B5EF4-FFF2-40B4-BE49-F238E27FC236}">
              <a16:creationId xmlns:a16="http://schemas.microsoft.com/office/drawing/2014/main" id="{DE06AE30-38C4-4D7E-A8E1-6F88BEFBBD31}"/>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47" name="テキスト ボックス 446">
          <a:extLst>
            <a:ext uri="{FF2B5EF4-FFF2-40B4-BE49-F238E27FC236}">
              <a16:creationId xmlns:a16="http://schemas.microsoft.com/office/drawing/2014/main" id="{2D79A81C-927F-4A90-A08B-A0E9A63FB149}"/>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48" name="直線コネクタ 447">
          <a:extLst>
            <a:ext uri="{FF2B5EF4-FFF2-40B4-BE49-F238E27FC236}">
              <a16:creationId xmlns:a16="http://schemas.microsoft.com/office/drawing/2014/main" id="{D98C7DC4-2DBA-4283-B4C2-2B2284C88204}"/>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49" name="テキスト ボックス 448">
          <a:extLst>
            <a:ext uri="{FF2B5EF4-FFF2-40B4-BE49-F238E27FC236}">
              <a16:creationId xmlns:a16="http://schemas.microsoft.com/office/drawing/2014/main" id="{F940286E-4548-4F22-9D68-7C97F954383C}"/>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50" name="直線コネクタ 449">
          <a:extLst>
            <a:ext uri="{FF2B5EF4-FFF2-40B4-BE49-F238E27FC236}">
              <a16:creationId xmlns:a16="http://schemas.microsoft.com/office/drawing/2014/main" id="{C855F5CE-CC4B-4A69-8819-39A05B9F220C}"/>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51" name="テキスト ボックス 450">
          <a:extLst>
            <a:ext uri="{FF2B5EF4-FFF2-40B4-BE49-F238E27FC236}">
              <a16:creationId xmlns:a16="http://schemas.microsoft.com/office/drawing/2014/main" id="{364D4EA4-C193-4C0B-BB78-4153385965C9}"/>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52" name="直線コネクタ 451">
          <a:extLst>
            <a:ext uri="{FF2B5EF4-FFF2-40B4-BE49-F238E27FC236}">
              <a16:creationId xmlns:a16="http://schemas.microsoft.com/office/drawing/2014/main" id="{EFC65FAD-17E9-431D-8118-0285B9B81E01}"/>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53" name="テキスト ボックス 452">
          <a:extLst>
            <a:ext uri="{FF2B5EF4-FFF2-40B4-BE49-F238E27FC236}">
              <a16:creationId xmlns:a16="http://schemas.microsoft.com/office/drawing/2014/main" id="{D08A23F2-40B5-4C8D-A0EE-758A09FDE75A}"/>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54" name="直線コネクタ 453">
          <a:extLst>
            <a:ext uri="{FF2B5EF4-FFF2-40B4-BE49-F238E27FC236}">
              <a16:creationId xmlns:a16="http://schemas.microsoft.com/office/drawing/2014/main" id="{1F0C8961-66F2-4375-B490-023CCD00A523}"/>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55" name="テキスト ボックス 454">
          <a:extLst>
            <a:ext uri="{FF2B5EF4-FFF2-40B4-BE49-F238E27FC236}">
              <a16:creationId xmlns:a16="http://schemas.microsoft.com/office/drawing/2014/main" id="{EDBDBE42-AFD3-46B6-B348-018BD10F6A0B}"/>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56" name="直線コネクタ 455">
          <a:extLst>
            <a:ext uri="{FF2B5EF4-FFF2-40B4-BE49-F238E27FC236}">
              <a16:creationId xmlns:a16="http://schemas.microsoft.com/office/drawing/2014/main" id="{556D60A5-F4B3-4E37-BF4E-2A24C558F318}"/>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57" name="テキスト ボックス 456">
          <a:extLst>
            <a:ext uri="{FF2B5EF4-FFF2-40B4-BE49-F238E27FC236}">
              <a16:creationId xmlns:a16="http://schemas.microsoft.com/office/drawing/2014/main" id="{8065D0EF-C5B8-4300-932E-897219640825}"/>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8" name="直線コネクタ 457">
          <a:extLst>
            <a:ext uri="{FF2B5EF4-FFF2-40B4-BE49-F238E27FC236}">
              <a16:creationId xmlns:a16="http://schemas.microsoft.com/office/drawing/2014/main" id="{11B48876-E461-40B2-9782-A7301F4E5E2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9" name="テキスト ボックス 458">
          <a:extLst>
            <a:ext uri="{FF2B5EF4-FFF2-40B4-BE49-F238E27FC236}">
              <a16:creationId xmlns:a16="http://schemas.microsoft.com/office/drawing/2014/main" id="{9808ACFF-227F-4B2C-B3CB-932FF804047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0" name="【認定こども園・幼稚園・保育所】&#10;一人当たり面積グラフ枠">
          <a:extLst>
            <a:ext uri="{FF2B5EF4-FFF2-40B4-BE49-F238E27FC236}">
              <a16:creationId xmlns:a16="http://schemas.microsoft.com/office/drawing/2014/main" id="{FC68BA98-C3E0-4CB3-93F5-5B38A0AC9BF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17417</xdr:rowOff>
    </xdr:from>
    <xdr:to>
      <xdr:col>116</xdr:col>
      <xdr:colOff>62864</xdr:colOff>
      <xdr:row>42</xdr:row>
      <xdr:rowOff>0</xdr:rowOff>
    </xdr:to>
    <xdr:cxnSp macro="">
      <xdr:nvCxnSpPr>
        <xdr:cNvPr id="461" name="直線コネクタ 460">
          <a:extLst>
            <a:ext uri="{FF2B5EF4-FFF2-40B4-BE49-F238E27FC236}">
              <a16:creationId xmlns:a16="http://schemas.microsoft.com/office/drawing/2014/main" id="{DD31414B-20E7-4E54-9F50-73C0F08272C8}"/>
            </a:ext>
          </a:extLst>
        </xdr:cNvPr>
        <xdr:cNvCxnSpPr/>
      </xdr:nvCxnSpPr>
      <xdr:spPr>
        <a:xfrm flipV="1">
          <a:off x="22160864" y="5846717"/>
          <a:ext cx="0" cy="1354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62" name="【認定こども園・幼稚園・保育所】&#10;一人当たり面積最小値テキスト">
          <a:extLst>
            <a:ext uri="{FF2B5EF4-FFF2-40B4-BE49-F238E27FC236}">
              <a16:creationId xmlns:a16="http://schemas.microsoft.com/office/drawing/2014/main" id="{3A7E04CA-86FF-49FC-95CF-9C6D6C41DE9C}"/>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63" name="直線コネクタ 462">
          <a:extLst>
            <a:ext uri="{FF2B5EF4-FFF2-40B4-BE49-F238E27FC236}">
              <a16:creationId xmlns:a16="http://schemas.microsoft.com/office/drawing/2014/main" id="{BB5BF536-C353-4352-B649-4711DE9331F6}"/>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135544</xdr:rowOff>
    </xdr:from>
    <xdr:ext cx="469744" cy="259045"/>
    <xdr:sp macro="" textlink="">
      <xdr:nvSpPr>
        <xdr:cNvPr id="464" name="【認定こども園・幼稚園・保育所】&#10;一人当たり面積最大値テキスト">
          <a:extLst>
            <a:ext uri="{FF2B5EF4-FFF2-40B4-BE49-F238E27FC236}">
              <a16:creationId xmlns:a16="http://schemas.microsoft.com/office/drawing/2014/main" id="{99220269-4150-4862-8DBB-129FDF90CBF0}"/>
            </a:ext>
          </a:extLst>
        </xdr:cNvPr>
        <xdr:cNvSpPr txBox="1"/>
      </xdr:nvSpPr>
      <xdr:spPr>
        <a:xfrm>
          <a:off x="22199600" y="5621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17417</xdr:rowOff>
    </xdr:from>
    <xdr:to>
      <xdr:col>116</xdr:col>
      <xdr:colOff>152400</xdr:colOff>
      <xdr:row>34</xdr:row>
      <xdr:rowOff>17417</xdr:rowOff>
    </xdr:to>
    <xdr:cxnSp macro="">
      <xdr:nvCxnSpPr>
        <xdr:cNvPr id="465" name="直線コネクタ 464">
          <a:extLst>
            <a:ext uri="{FF2B5EF4-FFF2-40B4-BE49-F238E27FC236}">
              <a16:creationId xmlns:a16="http://schemas.microsoft.com/office/drawing/2014/main" id="{7387A969-8702-4944-89DE-63EFC4F0E69E}"/>
            </a:ext>
          </a:extLst>
        </xdr:cNvPr>
        <xdr:cNvCxnSpPr/>
      </xdr:nvCxnSpPr>
      <xdr:spPr>
        <a:xfrm>
          <a:off x="22072600" y="584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49910</xdr:rowOff>
    </xdr:from>
    <xdr:ext cx="469744" cy="259045"/>
    <xdr:sp macro="" textlink="">
      <xdr:nvSpPr>
        <xdr:cNvPr id="466" name="【認定こども園・幼稚園・保育所】&#10;一人当たり面積平均値テキスト">
          <a:extLst>
            <a:ext uri="{FF2B5EF4-FFF2-40B4-BE49-F238E27FC236}">
              <a16:creationId xmlns:a16="http://schemas.microsoft.com/office/drawing/2014/main" id="{FD0B58B2-D37D-4677-9D00-D3D6F89EA5EA}"/>
            </a:ext>
          </a:extLst>
        </xdr:cNvPr>
        <xdr:cNvSpPr txBox="1"/>
      </xdr:nvSpPr>
      <xdr:spPr>
        <a:xfrm>
          <a:off x="22199600" y="6565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27033</xdr:rowOff>
    </xdr:from>
    <xdr:to>
      <xdr:col>116</xdr:col>
      <xdr:colOff>114300</xdr:colOff>
      <xdr:row>39</xdr:row>
      <xdr:rowOff>128633</xdr:rowOff>
    </xdr:to>
    <xdr:sp macro="" textlink="">
      <xdr:nvSpPr>
        <xdr:cNvPr id="467" name="フローチャート: 判断 466">
          <a:extLst>
            <a:ext uri="{FF2B5EF4-FFF2-40B4-BE49-F238E27FC236}">
              <a16:creationId xmlns:a16="http://schemas.microsoft.com/office/drawing/2014/main" id="{B6305CB6-2B1B-40E1-BE21-81FFABF17D3F}"/>
            </a:ext>
          </a:extLst>
        </xdr:cNvPr>
        <xdr:cNvSpPr/>
      </xdr:nvSpPr>
      <xdr:spPr>
        <a:xfrm>
          <a:off x="221107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95613</xdr:rowOff>
    </xdr:from>
    <xdr:to>
      <xdr:col>112</xdr:col>
      <xdr:colOff>38100</xdr:colOff>
      <xdr:row>40</xdr:row>
      <xdr:rowOff>25763</xdr:rowOff>
    </xdr:to>
    <xdr:sp macro="" textlink="">
      <xdr:nvSpPr>
        <xdr:cNvPr id="468" name="フローチャート: 判断 467">
          <a:extLst>
            <a:ext uri="{FF2B5EF4-FFF2-40B4-BE49-F238E27FC236}">
              <a16:creationId xmlns:a16="http://schemas.microsoft.com/office/drawing/2014/main" id="{7631F977-714A-4180-96D8-57787E0B4838}"/>
            </a:ext>
          </a:extLst>
        </xdr:cNvPr>
        <xdr:cNvSpPr/>
      </xdr:nvSpPr>
      <xdr:spPr>
        <a:xfrm>
          <a:off x="21272500" y="678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121738</xdr:rowOff>
    </xdr:from>
    <xdr:to>
      <xdr:col>107</xdr:col>
      <xdr:colOff>101600</xdr:colOff>
      <xdr:row>40</xdr:row>
      <xdr:rowOff>51888</xdr:rowOff>
    </xdr:to>
    <xdr:sp macro="" textlink="">
      <xdr:nvSpPr>
        <xdr:cNvPr id="469" name="フローチャート: 判断 468">
          <a:extLst>
            <a:ext uri="{FF2B5EF4-FFF2-40B4-BE49-F238E27FC236}">
              <a16:creationId xmlns:a16="http://schemas.microsoft.com/office/drawing/2014/main" id="{AFF17965-23EB-4D8B-8A11-C151F79738A8}"/>
            </a:ext>
          </a:extLst>
        </xdr:cNvPr>
        <xdr:cNvSpPr/>
      </xdr:nvSpPr>
      <xdr:spPr>
        <a:xfrm>
          <a:off x="20383500" y="680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98878</xdr:rowOff>
    </xdr:from>
    <xdr:to>
      <xdr:col>102</xdr:col>
      <xdr:colOff>165100</xdr:colOff>
      <xdr:row>40</xdr:row>
      <xdr:rowOff>29028</xdr:rowOff>
    </xdr:to>
    <xdr:sp macro="" textlink="">
      <xdr:nvSpPr>
        <xdr:cNvPr id="470" name="フローチャート: 判断 469">
          <a:extLst>
            <a:ext uri="{FF2B5EF4-FFF2-40B4-BE49-F238E27FC236}">
              <a16:creationId xmlns:a16="http://schemas.microsoft.com/office/drawing/2014/main" id="{C797FBBE-61A8-4F06-B2A3-FB6F89DDBEFA}"/>
            </a:ext>
          </a:extLst>
        </xdr:cNvPr>
        <xdr:cNvSpPr/>
      </xdr:nvSpPr>
      <xdr:spPr>
        <a:xfrm>
          <a:off x="19494500" y="67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15603</xdr:rowOff>
    </xdr:from>
    <xdr:to>
      <xdr:col>98</xdr:col>
      <xdr:colOff>38100</xdr:colOff>
      <xdr:row>40</xdr:row>
      <xdr:rowOff>117203</xdr:rowOff>
    </xdr:to>
    <xdr:sp macro="" textlink="">
      <xdr:nvSpPr>
        <xdr:cNvPr id="471" name="フローチャート: 判断 470">
          <a:extLst>
            <a:ext uri="{FF2B5EF4-FFF2-40B4-BE49-F238E27FC236}">
              <a16:creationId xmlns:a16="http://schemas.microsoft.com/office/drawing/2014/main" id="{5FF4DBB5-7B98-4F39-B7CB-40805EAC4495}"/>
            </a:ext>
          </a:extLst>
        </xdr:cNvPr>
        <xdr:cNvSpPr/>
      </xdr:nvSpPr>
      <xdr:spPr>
        <a:xfrm>
          <a:off x="18605500" y="687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2" name="テキスト ボックス 471">
          <a:extLst>
            <a:ext uri="{FF2B5EF4-FFF2-40B4-BE49-F238E27FC236}">
              <a16:creationId xmlns:a16="http://schemas.microsoft.com/office/drawing/2014/main" id="{D7363AFA-FC9E-45AC-B05A-408A0D9A709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3" name="テキスト ボックス 472">
          <a:extLst>
            <a:ext uri="{FF2B5EF4-FFF2-40B4-BE49-F238E27FC236}">
              <a16:creationId xmlns:a16="http://schemas.microsoft.com/office/drawing/2014/main" id="{D74330BB-04AD-4C94-A290-EB2EBD6EEAF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4" name="テキスト ボックス 473">
          <a:extLst>
            <a:ext uri="{FF2B5EF4-FFF2-40B4-BE49-F238E27FC236}">
              <a16:creationId xmlns:a16="http://schemas.microsoft.com/office/drawing/2014/main" id="{9BB36F4E-A0C9-4BE1-838F-A80D954870B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5" name="テキスト ボックス 474">
          <a:extLst>
            <a:ext uri="{FF2B5EF4-FFF2-40B4-BE49-F238E27FC236}">
              <a16:creationId xmlns:a16="http://schemas.microsoft.com/office/drawing/2014/main" id="{6E5290D4-568B-40A8-8E5B-625779A1267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6" name="テキスト ボックス 475">
          <a:extLst>
            <a:ext uri="{FF2B5EF4-FFF2-40B4-BE49-F238E27FC236}">
              <a16:creationId xmlns:a16="http://schemas.microsoft.com/office/drawing/2014/main" id="{2A727609-65C8-4974-AFAC-41AC3FBCAE6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11249</xdr:rowOff>
    </xdr:from>
    <xdr:to>
      <xdr:col>116</xdr:col>
      <xdr:colOff>114300</xdr:colOff>
      <xdr:row>40</xdr:row>
      <xdr:rowOff>112849</xdr:rowOff>
    </xdr:to>
    <xdr:sp macro="" textlink="">
      <xdr:nvSpPr>
        <xdr:cNvPr id="477" name="楕円 476">
          <a:extLst>
            <a:ext uri="{FF2B5EF4-FFF2-40B4-BE49-F238E27FC236}">
              <a16:creationId xmlns:a16="http://schemas.microsoft.com/office/drawing/2014/main" id="{27F68BFB-F9D4-42F5-9B48-866D2B7953D1}"/>
            </a:ext>
          </a:extLst>
        </xdr:cNvPr>
        <xdr:cNvSpPr/>
      </xdr:nvSpPr>
      <xdr:spPr>
        <a:xfrm>
          <a:off x="22110700" y="686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161126</xdr:rowOff>
    </xdr:from>
    <xdr:ext cx="469744" cy="259045"/>
    <xdr:sp macro="" textlink="">
      <xdr:nvSpPr>
        <xdr:cNvPr id="478" name="【認定こども園・幼稚園・保育所】&#10;一人当たり面積該当値テキスト">
          <a:extLst>
            <a:ext uri="{FF2B5EF4-FFF2-40B4-BE49-F238E27FC236}">
              <a16:creationId xmlns:a16="http://schemas.microsoft.com/office/drawing/2014/main" id="{2F27F2EA-4AFF-45D3-8750-CB1F15C718DA}"/>
            </a:ext>
          </a:extLst>
        </xdr:cNvPr>
        <xdr:cNvSpPr txBox="1"/>
      </xdr:nvSpPr>
      <xdr:spPr>
        <a:xfrm>
          <a:off x="22199600" y="6847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25400</xdr:rowOff>
    </xdr:from>
    <xdr:to>
      <xdr:col>112</xdr:col>
      <xdr:colOff>38100</xdr:colOff>
      <xdr:row>40</xdr:row>
      <xdr:rowOff>127000</xdr:rowOff>
    </xdr:to>
    <xdr:sp macro="" textlink="">
      <xdr:nvSpPr>
        <xdr:cNvPr id="479" name="楕円 478">
          <a:extLst>
            <a:ext uri="{FF2B5EF4-FFF2-40B4-BE49-F238E27FC236}">
              <a16:creationId xmlns:a16="http://schemas.microsoft.com/office/drawing/2014/main" id="{9E9DE87C-FC55-4CAA-A006-3E203B6DA363}"/>
            </a:ext>
          </a:extLst>
        </xdr:cNvPr>
        <xdr:cNvSpPr/>
      </xdr:nvSpPr>
      <xdr:spPr>
        <a:xfrm>
          <a:off x="21272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62049</xdr:rowOff>
    </xdr:from>
    <xdr:to>
      <xdr:col>116</xdr:col>
      <xdr:colOff>63500</xdr:colOff>
      <xdr:row>40</xdr:row>
      <xdr:rowOff>76200</xdr:rowOff>
    </xdr:to>
    <xdr:cxnSp macro="">
      <xdr:nvCxnSpPr>
        <xdr:cNvPr id="480" name="直線コネクタ 479">
          <a:extLst>
            <a:ext uri="{FF2B5EF4-FFF2-40B4-BE49-F238E27FC236}">
              <a16:creationId xmlns:a16="http://schemas.microsoft.com/office/drawing/2014/main" id="{D64F5E27-C8AB-4388-A2A1-8CD826DB8122}"/>
            </a:ext>
          </a:extLst>
        </xdr:cNvPr>
        <xdr:cNvCxnSpPr/>
      </xdr:nvCxnSpPr>
      <xdr:spPr>
        <a:xfrm flipV="1">
          <a:off x="21323300" y="6920049"/>
          <a:ext cx="8382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39551</xdr:rowOff>
    </xdr:from>
    <xdr:to>
      <xdr:col>107</xdr:col>
      <xdr:colOff>101600</xdr:colOff>
      <xdr:row>40</xdr:row>
      <xdr:rowOff>141151</xdr:rowOff>
    </xdr:to>
    <xdr:sp macro="" textlink="">
      <xdr:nvSpPr>
        <xdr:cNvPr id="481" name="楕円 480">
          <a:extLst>
            <a:ext uri="{FF2B5EF4-FFF2-40B4-BE49-F238E27FC236}">
              <a16:creationId xmlns:a16="http://schemas.microsoft.com/office/drawing/2014/main" id="{CC2C8868-C811-4DFA-A9B6-46DC6431AC69}"/>
            </a:ext>
          </a:extLst>
        </xdr:cNvPr>
        <xdr:cNvSpPr/>
      </xdr:nvSpPr>
      <xdr:spPr>
        <a:xfrm>
          <a:off x="20383500" y="689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76200</xdr:rowOff>
    </xdr:from>
    <xdr:to>
      <xdr:col>111</xdr:col>
      <xdr:colOff>177800</xdr:colOff>
      <xdr:row>40</xdr:row>
      <xdr:rowOff>90351</xdr:rowOff>
    </xdr:to>
    <xdr:cxnSp macro="">
      <xdr:nvCxnSpPr>
        <xdr:cNvPr id="482" name="直線コネクタ 481">
          <a:extLst>
            <a:ext uri="{FF2B5EF4-FFF2-40B4-BE49-F238E27FC236}">
              <a16:creationId xmlns:a16="http://schemas.microsoft.com/office/drawing/2014/main" id="{2FF866BA-877A-4B0C-A2F9-63340868BC31}"/>
            </a:ext>
          </a:extLst>
        </xdr:cNvPr>
        <xdr:cNvCxnSpPr/>
      </xdr:nvCxnSpPr>
      <xdr:spPr>
        <a:xfrm flipV="1">
          <a:off x="20434300" y="6934200"/>
          <a:ext cx="8890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46083</xdr:rowOff>
    </xdr:from>
    <xdr:to>
      <xdr:col>102</xdr:col>
      <xdr:colOff>165100</xdr:colOff>
      <xdr:row>40</xdr:row>
      <xdr:rowOff>147683</xdr:rowOff>
    </xdr:to>
    <xdr:sp macro="" textlink="">
      <xdr:nvSpPr>
        <xdr:cNvPr id="483" name="楕円 482">
          <a:extLst>
            <a:ext uri="{FF2B5EF4-FFF2-40B4-BE49-F238E27FC236}">
              <a16:creationId xmlns:a16="http://schemas.microsoft.com/office/drawing/2014/main" id="{C019D83C-D53B-446A-AC13-0CB8AE4D211B}"/>
            </a:ext>
          </a:extLst>
        </xdr:cNvPr>
        <xdr:cNvSpPr/>
      </xdr:nvSpPr>
      <xdr:spPr>
        <a:xfrm>
          <a:off x="19494500" y="690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90351</xdr:rowOff>
    </xdr:from>
    <xdr:to>
      <xdr:col>107</xdr:col>
      <xdr:colOff>50800</xdr:colOff>
      <xdr:row>40</xdr:row>
      <xdr:rowOff>96883</xdr:rowOff>
    </xdr:to>
    <xdr:cxnSp macro="">
      <xdr:nvCxnSpPr>
        <xdr:cNvPr id="484" name="直線コネクタ 483">
          <a:extLst>
            <a:ext uri="{FF2B5EF4-FFF2-40B4-BE49-F238E27FC236}">
              <a16:creationId xmlns:a16="http://schemas.microsoft.com/office/drawing/2014/main" id="{22FDEA7E-5487-4E2E-9116-D833A2036BD6}"/>
            </a:ext>
          </a:extLst>
        </xdr:cNvPr>
        <xdr:cNvCxnSpPr/>
      </xdr:nvCxnSpPr>
      <xdr:spPr>
        <a:xfrm flipV="1">
          <a:off x="19545300" y="694835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42290</xdr:rowOff>
    </xdr:from>
    <xdr:ext cx="469744" cy="259045"/>
    <xdr:sp macro="" textlink="">
      <xdr:nvSpPr>
        <xdr:cNvPr id="485" name="n_1aveValue【認定こども園・幼稚園・保育所】&#10;一人当たり面積">
          <a:extLst>
            <a:ext uri="{FF2B5EF4-FFF2-40B4-BE49-F238E27FC236}">
              <a16:creationId xmlns:a16="http://schemas.microsoft.com/office/drawing/2014/main" id="{C44BC286-2CB5-4058-A67A-E7C52E9343B4}"/>
            </a:ext>
          </a:extLst>
        </xdr:cNvPr>
        <xdr:cNvSpPr txBox="1"/>
      </xdr:nvSpPr>
      <xdr:spPr>
        <a:xfrm>
          <a:off x="21075727" y="655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68415</xdr:rowOff>
    </xdr:from>
    <xdr:ext cx="469744" cy="259045"/>
    <xdr:sp macro="" textlink="">
      <xdr:nvSpPr>
        <xdr:cNvPr id="486" name="n_2aveValue【認定こども園・幼稚園・保育所】&#10;一人当たり面積">
          <a:extLst>
            <a:ext uri="{FF2B5EF4-FFF2-40B4-BE49-F238E27FC236}">
              <a16:creationId xmlns:a16="http://schemas.microsoft.com/office/drawing/2014/main" id="{13F3C22C-9767-4152-9B5E-6437DCF9290B}"/>
            </a:ext>
          </a:extLst>
        </xdr:cNvPr>
        <xdr:cNvSpPr txBox="1"/>
      </xdr:nvSpPr>
      <xdr:spPr>
        <a:xfrm>
          <a:off x="20199427" y="658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45555</xdr:rowOff>
    </xdr:from>
    <xdr:ext cx="469744" cy="259045"/>
    <xdr:sp macro="" textlink="">
      <xdr:nvSpPr>
        <xdr:cNvPr id="487" name="n_3aveValue【認定こども園・幼稚園・保育所】&#10;一人当たり面積">
          <a:extLst>
            <a:ext uri="{FF2B5EF4-FFF2-40B4-BE49-F238E27FC236}">
              <a16:creationId xmlns:a16="http://schemas.microsoft.com/office/drawing/2014/main" id="{C998EDE8-2103-4C65-A7B9-C9328E5903FF}"/>
            </a:ext>
          </a:extLst>
        </xdr:cNvPr>
        <xdr:cNvSpPr txBox="1"/>
      </xdr:nvSpPr>
      <xdr:spPr>
        <a:xfrm>
          <a:off x="19310427" y="656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133730</xdr:rowOff>
    </xdr:from>
    <xdr:ext cx="469744" cy="259045"/>
    <xdr:sp macro="" textlink="">
      <xdr:nvSpPr>
        <xdr:cNvPr id="488" name="n_4aveValue【認定こども園・幼稚園・保育所】&#10;一人当たり面積">
          <a:extLst>
            <a:ext uri="{FF2B5EF4-FFF2-40B4-BE49-F238E27FC236}">
              <a16:creationId xmlns:a16="http://schemas.microsoft.com/office/drawing/2014/main" id="{AFCB37C7-16FA-4D93-892C-E830DE802E7E}"/>
            </a:ext>
          </a:extLst>
        </xdr:cNvPr>
        <xdr:cNvSpPr txBox="1"/>
      </xdr:nvSpPr>
      <xdr:spPr>
        <a:xfrm>
          <a:off x="18421427" y="664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118127</xdr:rowOff>
    </xdr:from>
    <xdr:ext cx="469744" cy="259045"/>
    <xdr:sp macro="" textlink="">
      <xdr:nvSpPr>
        <xdr:cNvPr id="489" name="n_1mainValue【認定こども園・幼稚園・保育所】&#10;一人当たり面積">
          <a:extLst>
            <a:ext uri="{FF2B5EF4-FFF2-40B4-BE49-F238E27FC236}">
              <a16:creationId xmlns:a16="http://schemas.microsoft.com/office/drawing/2014/main" id="{DE4E1C53-BF3C-4A9D-BA70-40C9CC2578E7}"/>
            </a:ext>
          </a:extLst>
        </xdr:cNvPr>
        <xdr:cNvSpPr txBox="1"/>
      </xdr:nvSpPr>
      <xdr:spPr>
        <a:xfrm>
          <a:off x="210757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132278</xdr:rowOff>
    </xdr:from>
    <xdr:ext cx="469744" cy="259045"/>
    <xdr:sp macro="" textlink="">
      <xdr:nvSpPr>
        <xdr:cNvPr id="490" name="n_2mainValue【認定こども園・幼稚園・保育所】&#10;一人当たり面積">
          <a:extLst>
            <a:ext uri="{FF2B5EF4-FFF2-40B4-BE49-F238E27FC236}">
              <a16:creationId xmlns:a16="http://schemas.microsoft.com/office/drawing/2014/main" id="{5FBB3BBC-6BBA-4499-BB3F-039B567B3E7E}"/>
            </a:ext>
          </a:extLst>
        </xdr:cNvPr>
        <xdr:cNvSpPr txBox="1"/>
      </xdr:nvSpPr>
      <xdr:spPr>
        <a:xfrm>
          <a:off x="20199427" y="6990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138810</xdr:rowOff>
    </xdr:from>
    <xdr:ext cx="469744" cy="259045"/>
    <xdr:sp macro="" textlink="">
      <xdr:nvSpPr>
        <xdr:cNvPr id="491" name="n_3mainValue【認定こども園・幼稚園・保育所】&#10;一人当たり面積">
          <a:extLst>
            <a:ext uri="{FF2B5EF4-FFF2-40B4-BE49-F238E27FC236}">
              <a16:creationId xmlns:a16="http://schemas.microsoft.com/office/drawing/2014/main" id="{6DBDBC3A-5591-493C-BAFD-9549B3954F46}"/>
            </a:ext>
          </a:extLst>
        </xdr:cNvPr>
        <xdr:cNvSpPr txBox="1"/>
      </xdr:nvSpPr>
      <xdr:spPr>
        <a:xfrm>
          <a:off x="19310427" y="6996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2" name="正方形/長方形 491">
          <a:extLst>
            <a:ext uri="{FF2B5EF4-FFF2-40B4-BE49-F238E27FC236}">
              <a16:creationId xmlns:a16="http://schemas.microsoft.com/office/drawing/2014/main" id="{8FCD4E46-9E91-4898-92A1-DF755198A0F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3" name="正方形/長方形 492">
          <a:extLst>
            <a:ext uri="{FF2B5EF4-FFF2-40B4-BE49-F238E27FC236}">
              <a16:creationId xmlns:a16="http://schemas.microsoft.com/office/drawing/2014/main" id="{10C8D6EC-5AD4-48F0-AAAD-8BFC39C1668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4" name="正方形/長方形 493">
          <a:extLst>
            <a:ext uri="{FF2B5EF4-FFF2-40B4-BE49-F238E27FC236}">
              <a16:creationId xmlns:a16="http://schemas.microsoft.com/office/drawing/2014/main" id="{98368832-A1D1-4D81-9375-32904C917F1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5" name="正方形/長方形 494">
          <a:extLst>
            <a:ext uri="{FF2B5EF4-FFF2-40B4-BE49-F238E27FC236}">
              <a16:creationId xmlns:a16="http://schemas.microsoft.com/office/drawing/2014/main" id="{0A681959-EA5C-419A-88AC-E65A6C1054A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6" name="正方形/長方形 495">
          <a:extLst>
            <a:ext uri="{FF2B5EF4-FFF2-40B4-BE49-F238E27FC236}">
              <a16:creationId xmlns:a16="http://schemas.microsoft.com/office/drawing/2014/main" id="{2B03CCBA-2CAA-4126-BB14-DC548818FBB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7" name="正方形/長方形 496">
          <a:extLst>
            <a:ext uri="{FF2B5EF4-FFF2-40B4-BE49-F238E27FC236}">
              <a16:creationId xmlns:a16="http://schemas.microsoft.com/office/drawing/2014/main" id="{5A1C0ABD-EDBC-4F09-96E6-880E03AD812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8" name="正方形/長方形 497">
          <a:extLst>
            <a:ext uri="{FF2B5EF4-FFF2-40B4-BE49-F238E27FC236}">
              <a16:creationId xmlns:a16="http://schemas.microsoft.com/office/drawing/2014/main" id="{8B87659A-FBA9-4B5F-9128-2C579B29771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9" name="正方形/長方形 498">
          <a:extLst>
            <a:ext uri="{FF2B5EF4-FFF2-40B4-BE49-F238E27FC236}">
              <a16:creationId xmlns:a16="http://schemas.microsoft.com/office/drawing/2014/main" id="{4D601BB5-2B0B-4367-B7AB-18EBD1C8330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0" name="テキスト ボックス 499">
          <a:extLst>
            <a:ext uri="{FF2B5EF4-FFF2-40B4-BE49-F238E27FC236}">
              <a16:creationId xmlns:a16="http://schemas.microsoft.com/office/drawing/2014/main" id="{3110CFF4-D4C4-49DC-852F-06BF6D6FF03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1" name="直線コネクタ 500">
          <a:extLst>
            <a:ext uri="{FF2B5EF4-FFF2-40B4-BE49-F238E27FC236}">
              <a16:creationId xmlns:a16="http://schemas.microsoft.com/office/drawing/2014/main" id="{1B98FFF7-6FB2-4E3F-AD31-162F210A5E7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2" name="テキスト ボックス 501">
          <a:extLst>
            <a:ext uri="{FF2B5EF4-FFF2-40B4-BE49-F238E27FC236}">
              <a16:creationId xmlns:a16="http://schemas.microsoft.com/office/drawing/2014/main" id="{48DF3697-3F79-4CCA-A38A-2CBFF731C49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03" name="直線コネクタ 502">
          <a:extLst>
            <a:ext uri="{FF2B5EF4-FFF2-40B4-BE49-F238E27FC236}">
              <a16:creationId xmlns:a16="http://schemas.microsoft.com/office/drawing/2014/main" id="{32BEA9C6-8C2A-4D27-B273-9BDB1356CE9F}"/>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04" name="テキスト ボックス 503">
          <a:extLst>
            <a:ext uri="{FF2B5EF4-FFF2-40B4-BE49-F238E27FC236}">
              <a16:creationId xmlns:a16="http://schemas.microsoft.com/office/drawing/2014/main" id="{7E8CD0F3-FE69-4965-BCFB-A612E62B96A6}"/>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05" name="直線コネクタ 504">
          <a:extLst>
            <a:ext uri="{FF2B5EF4-FFF2-40B4-BE49-F238E27FC236}">
              <a16:creationId xmlns:a16="http://schemas.microsoft.com/office/drawing/2014/main" id="{A57D0BA8-7043-400B-AFE6-8DB11FC1FF4A}"/>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06" name="テキスト ボックス 505">
          <a:extLst>
            <a:ext uri="{FF2B5EF4-FFF2-40B4-BE49-F238E27FC236}">
              <a16:creationId xmlns:a16="http://schemas.microsoft.com/office/drawing/2014/main" id="{86C16D00-950D-4011-B5BB-217D392F09E9}"/>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07" name="直線コネクタ 506">
          <a:extLst>
            <a:ext uri="{FF2B5EF4-FFF2-40B4-BE49-F238E27FC236}">
              <a16:creationId xmlns:a16="http://schemas.microsoft.com/office/drawing/2014/main" id="{74612D3F-0259-48B9-A731-B322B272398B}"/>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8" name="テキスト ボックス 507">
          <a:extLst>
            <a:ext uri="{FF2B5EF4-FFF2-40B4-BE49-F238E27FC236}">
              <a16:creationId xmlns:a16="http://schemas.microsoft.com/office/drawing/2014/main" id="{69210CF2-118D-4A35-A261-B075FF98FF21}"/>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9" name="直線コネクタ 508">
          <a:extLst>
            <a:ext uri="{FF2B5EF4-FFF2-40B4-BE49-F238E27FC236}">
              <a16:creationId xmlns:a16="http://schemas.microsoft.com/office/drawing/2014/main" id="{E8BD2F96-86C5-41BC-B3E6-525B020448EE}"/>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0" name="テキスト ボックス 509">
          <a:extLst>
            <a:ext uri="{FF2B5EF4-FFF2-40B4-BE49-F238E27FC236}">
              <a16:creationId xmlns:a16="http://schemas.microsoft.com/office/drawing/2014/main" id="{17927344-4D9C-4F8C-A1FF-07E79D219D14}"/>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1" name="直線コネクタ 510">
          <a:extLst>
            <a:ext uri="{FF2B5EF4-FFF2-40B4-BE49-F238E27FC236}">
              <a16:creationId xmlns:a16="http://schemas.microsoft.com/office/drawing/2014/main" id="{33283A60-4B7D-4B4C-83A9-44FD827B6C19}"/>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12" name="テキスト ボックス 511">
          <a:extLst>
            <a:ext uri="{FF2B5EF4-FFF2-40B4-BE49-F238E27FC236}">
              <a16:creationId xmlns:a16="http://schemas.microsoft.com/office/drawing/2014/main" id="{57CBB451-E489-482E-9662-3983BDCCC726}"/>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3" name="直線コネクタ 512">
          <a:extLst>
            <a:ext uri="{FF2B5EF4-FFF2-40B4-BE49-F238E27FC236}">
              <a16:creationId xmlns:a16="http://schemas.microsoft.com/office/drawing/2014/main" id="{889CC297-3E06-499A-9397-E4A9160B65D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14" name="テキスト ボックス 513">
          <a:extLst>
            <a:ext uri="{FF2B5EF4-FFF2-40B4-BE49-F238E27FC236}">
              <a16:creationId xmlns:a16="http://schemas.microsoft.com/office/drawing/2014/main" id="{09D64C07-98FB-414F-B374-6406E8C5C0B6}"/>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5" name="【学校施設】&#10;有形固定資産減価償却率グラフ枠">
          <a:extLst>
            <a:ext uri="{FF2B5EF4-FFF2-40B4-BE49-F238E27FC236}">
              <a16:creationId xmlns:a16="http://schemas.microsoft.com/office/drawing/2014/main" id="{0DAA6693-9036-408D-BC76-F3A614DE65B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97155</xdr:rowOff>
    </xdr:from>
    <xdr:to>
      <xdr:col>85</xdr:col>
      <xdr:colOff>126364</xdr:colOff>
      <xdr:row>64</xdr:row>
      <xdr:rowOff>72390</xdr:rowOff>
    </xdr:to>
    <xdr:cxnSp macro="">
      <xdr:nvCxnSpPr>
        <xdr:cNvPr id="516" name="直線コネクタ 515">
          <a:extLst>
            <a:ext uri="{FF2B5EF4-FFF2-40B4-BE49-F238E27FC236}">
              <a16:creationId xmlns:a16="http://schemas.microsoft.com/office/drawing/2014/main" id="{C37067E4-38A8-47F4-B572-F843E20AD8F0}"/>
            </a:ext>
          </a:extLst>
        </xdr:cNvPr>
        <xdr:cNvCxnSpPr/>
      </xdr:nvCxnSpPr>
      <xdr:spPr>
        <a:xfrm flipV="1">
          <a:off x="16318864" y="969835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76217</xdr:rowOff>
    </xdr:from>
    <xdr:ext cx="405111" cy="259045"/>
    <xdr:sp macro="" textlink="">
      <xdr:nvSpPr>
        <xdr:cNvPr id="517" name="【学校施設】&#10;有形固定資産減価償却率最小値テキスト">
          <a:extLst>
            <a:ext uri="{FF2B5EF4-FFF2-40B4-BE49-F238E27FC236}">
              <a16:creationId xmlns:a16="http://schemas.microsoft.com/office/drawing/2014/main" id="{99A88E5A-40F4-428D-AB2E-BAEDFB1A3DCC}"/>
            </a:ext>
          </a:extLst>
        </xdr:cNvPr>
        <xdr:cNvSpPr txBox="1"/>
      </xdr:nvSpPr>
      <xdr:spPr>
        <a:xfrm>
          <a:off x="16357600" y="1104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72390</xdr:rowOff>
    </xdr:from>
    <xdr:to>
      <xdr:col>86</xdr:col>
      <xdr:colOff>25400</xdr:colOff>
      <xdr:row>64</xdr:row>
      <xdr:rowOff>72390</xdr:rowOff>
    </xdr:to>
    <xdr:cxnSp macro="">
      <xdr:nvCxnSpPr>
        <xdr:cNvPr id="518" name="直線コネクタ 517">
          <a:extLst>
            <a:ext uri="{FF2B5EF4-FFF2-40B4-BE49-F238E27FC236}">
              <a16:creationId xmlns:a16="http://schemas.microsoft.com/office/drawing/2014/main" id="{5C0D29DE-B04B-47CE-9FE1-DF0624CC33EE}"/>
            </a:ext>
          </a:extLst>
        </xdr:cNvPr>
        <xdr:cNvCxnSpPr/>
      </xdr:nvCxnSpPr>
      <xdr:spPr>
        <a:xfrm>
          <a:off x="16230600" y="1104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43832</xdr:rowOff>
    </xdr:from>
    <xdr:ext cx="405111" cy="259045"/>
    <xdr:sp macro="" textlink="">
      <xdr:nvSpPr>
        <xdr:cNvPr id="519" name="【学校施設】&#10;有形固定資産減価償却率最大値テキスト">
          <a:extLst>
            <a:ext uri="{FF2B5EF4-FFF2-40B4-BE49-F238E27FC236}">
              <a16:creationId xmlns:a16="http://schemas.microsoft.com/office/drawing/2014/main" id="{FDA8E1B8-840D-4374-A5AE-9E60B1F8CD5D}"/>
            </a:ext>
          </a:extLst>
        </xdr:cNvPr>
        <xdr:cNvSpPr txBox="1"/>
      </xdr:nvSpPr>
      <xdr:spPr>
        <a:xfrm>
          <a:off x="16357600" y="9473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97155</xdr:rowOff>
    </xdr:from>
    <xdr:to>
      <xdr:col>86</xdr:col>
      <xdr:colOff>25400</xdr:colOff>
      <xdr:row>56</xdr:row>
      <xdr:rowOff>97155</xdr:rowOff>
    </xdr:to>
    <xdr:cxnSp macro="">
      <xdr:nvCxnSpPr>
        <xdr:cNvPr id="520" name="直線コネクタ 519">
          <a:extLst>
            <a:ext uri="{FF2B5EF4-FFF2-40B4-BE49-F238E27FC236}">
              <a16:creationId xmlns:a16="http://schemas.microsoft.com/office/drawing/2014/main" id="{328A69F2-3869-4F15-AEE2-9A0AC58F2E3E}"/>
            </a:ext>
          </a:extLst>
        </xdr:cNvPr>
        <xdr:cNvCxnSpPr/>
      </xdr:nvCxnSpPr>
      <xdr:spPr>
        <a:xfrm>
          <a:off x="16230600" y="9698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84472</xdr:rowOff>
    </xdr:from>
    <xdr:ext cx="405111" cy="259045"/>
    <xdr:sp macro="" textlink="">
      <xdr:nvSpPr>
        <xdr:cNvPr id="521" name="【学校施設】&#10;有形固定資産減価償却率平均値テキスト">
          <a:extLst>
            <a:ext uri="{FF2B5EF4-FFF2-40B4-BE49-F238E27FC236}">
              <a16:creationId xmlns:a16="http://schemas.microsoft.com/office/drawing/2014/main" id="{27494B7C-CBA5-4123-97CE-D08E4D79EEF3}"/>
            </a:ext>
          </a:extLst>
        </xdr:cNvPr>
        <xdr:cNvSpPr txBox="1"/>
      </xdr:nvSpPr>
      <xdr:spPr>
        <a:xfrm>
          <a:off x="16357600" y="10200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61595</xdr:rowOff>
    </xdr:from>
    <xdr:to>
      <xdr:col>85</xdr:col>
      <xdr:colOff>177800</xdr:colOff>
      <xdr:row>60</xdr:row>
      <xdr:rowOff>163195</xdr:rowOff>
    </xdr:to>
    <xdr:sp macro="" textlink="">
      <xdr:nvSpPr>
        <xdr:cNvPr id="522" name="フローチャート: 判断 521">
          <a:extLst>
            <a:ext uri="{FF2B5EF4-FFF2-40B4-BE49-F238E27FC236}">
              <a16:creationId xmlns:a16="http://schemas.microsoft.com/office/drawing/2014/main" id="{9B610A76-C0C5-4FD1-82B6-77E4E9BBE65D}"/>
            </a:ext>
          </a:extLst>
        </xdr:cNvPr>
        <xdr:cNvSpPr/>
      </xdr:nvSpPr>
      <xdr:spPr>
        <a:xfrm>
          <a:off x="162687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76835</xdr:rowOff>
    </xdr:from>
    <xdr:to>
      <xdr:col>81</xdr:col>
      <xdr:colOff>101600</xdr:colOff>
      <xdr:row>61</xdr:row>
      <xdr:rowOff>6985</xdr:rowOff>
    </xdr:to>
    <xdr:sp macro="" textlink="">
      <xdr:nvSpPr>
        <xdr:cNvPr id="523" name="フローチャート: 判断 522">
          <a:extLst>
            <a:ext uri="{FF2B5EF4-FFF2-40B4-BE49-F238E27FC236}">
              <a16:creationId xmlns:a16="http://schemas.microsoft.com/office/drawing/2014/main" id="{9DA7E488-6D58-4DFD-B4F6-B7E5F8930D19}"/>
            </a:ext>
          </a:extLst>
        </xdr:cNvPr>
        <xdr:cNvSpPr/>
      </xdr:nvSpPr>
      <xdr:spPr>
        <a:xfrm>
          <a:off x="15430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50165</xdr:rowOff>
    </xdr:from>
    <xdr:to>
      <xdr:col>76</xdr:col>
      <xdr:colOff>165100</xdr:colOff>
      <xdr:row>60</xdr:row>
      <xdr:rowOff>151765</xdr:rowOff>
    </xdr:to>
    <xdr:sp macro="" textlink="">
      <xdr:nvSpPr>
        <xdr:cNvPr id="524" name="フローチャート: 判断 523">
          <a:extLst>
            <a:ext uri="{FF2B5EF4-FFF2-40B4-BE49-F238E27FC236}">
              <a16:creationId xmlns:a16="http://schemas.microsoft.com/office/drawing/2014/main" id="{96E3D8D8-318F-4A9A-95A7-E0C39E795307}"/>
            </a:ext>
          </a:extLst>
        </xdr:cNvPr>
        <xdr:cNvSpPr/>
      </xdr:nvSpPr>
      <xdr:spPr>
        <a:xfrm>
          <a:off x="14541500" y="1033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154940</xdr:rowOff>
    </xdr:from>
    <xdr:to>
      <xdr:col>72</xdr:col>
      <xdr:colOff>38100</xdr:colOff>
      <xdr:row>60</xdr:row>
      <xdr:rowOff>85090</xdr:rowOff>
    </xdr:to>
    <xdr:sp macro="" textlink="">
      <xdr:nvSpPr>
        <xdr:cNvPr id="525" name="フローチャート: 判断 524">
          <a:extLst>
            <a:ext uri="{FF2B5EF4-FFF2-40B4-BE49-F238E27FC236}">
              <a16:creationId xmlns:a16="http://schemas.microsoft.com/office/drawing/2014/main" id="{107C31E9-291D-4218-AA7B-E7FF6B46E730}"/>
            </a:ext>
          </a:extLst>
        </xdr:cNvPr>
        <xdr:cNvSpPr/>
      </xdr:nvSpPr>
      <xdr:spPr>
        <a:xfrm>
          <a:off x="13652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118745</xdr:rowOff>
    </xdr:from>
    <xdr:to>
      <xdr:col>67</xdr:col>
      <xdr:colOff>101600</xdr:colOff>
      <xdr:row>60</xdr:row>
      <xdr:rowOff>48895</xdr:rowOff>
    </xdr:to>
    <xdr:sp macro="" textlink="">
      <xdr:nvSpPr>
        <xdr:cNvPr id="526" name="フローチャート: 判断 525">
          <a:extLst>
            <a:ext uri="{FF2B5EF4-FFF2-40B4-BE49-F238E27FC236}">
              <a16:creationId xmlns:a16="http://schemas.microsoft.com/office/drawing/2014/main" id="{6606F1CD-92E3-4DE1-A653-6CDAD3F1C3D0}"/>
            </a:ext>
          </a:extLst>
        </xdr:cNvPr>
        <xdr:cNvSpPr/>
      </xdr:nvSpPr>
      <xdr:spPr>
        <a:xfrm>
          <a:off x="12763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7" name="テキスト ボックス 526">
          <a:extLst>
            <a:ext uri="{FF2B5EF4-FFF2-40B4-BE49-F238E27FC236}">
              <a16:creationId xmlns:a16="http://schemas.microsoft.com/office/drawing/2014/main" id="{7E83A000-6845-43A9-B5A4-85886146DC7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8" name="テキスト ボックス 527">
          <a:extLst>
            <a:ext uri="{FF2B5EF4-FFF2-40B4-BE49-F238E27FC236}">
              <a16:creationId xmlns:a16="http://schemas.microsoft.com/office/drawing/2014/main" id="{CA6360FA-1387-4BF8-96A8-9EF37C8561E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9" name="テキスト ボックス 528">
          <a:extLst>
            <a:ext uri="{FF2B5EF4-FFF2-40B4-BE49-F238E27FC236}">
              <a16:creationId xmlns:a16="http://schemas.microsoft.com/office/drawing/2014/main" id="{309AE9E7-03CD-4916-A822-DA05DD387FE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0" name="テキスト ボックス 529">
          <a:extLst>
            <a:ext uri="{FF2B5EF4-FFF2-40B4-BE49-F238E27FC236}">
              <a16:creationId xmlns:a16="http://schemas.microsoft.com/office/drawing/2014/main" id="{41C61702-F9AB-4723-BEF6-FAC28EA5662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1" name="テキスト ボックス 530">
          <a:extLst>
            <a:ext uri="{FF2B5EF4-FFF2-40B4-BE49-F238E27FC236}">
              <a16:creationId xmlns:a16="http://schemas.microsoft.com/office/drawing/2014/main" id="{B147C09E-1762-4148-ADF2-4A407E68DBD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101600</xdr:rowOff>
    </xdr:from>
    <xdr:to>
      <xdr:col>85</xdr:col>
      <xdr:colOff>177800</xdr:colOff>
      <xdr:row>61</xdr:row>
      <xdr:rowOff>31750</xdr:rowOff>
    </xdr:to>
    <xdr:sp macro="" textlink="">
      <xdr:nvSpPr>
        <xdr:cNvPr id="532" name="楕円 531">
          <a:extLst>
            <a:ext uri="{FF2B5EF4-FFF2-40B4-BE49-F238E27FC236}">
              <a16:creationId xmlns:a16="http://schemas.microsoft.com/office/drawing/2014/main" id="{99B1D4AF-88BD-4C67-A992-59F9566D45C4}"/>
            </a:ext>
          </a:extLst>
        </xdr:cNvPr>
        <xdr:cNvSpPr/>
      </xdr:nvSpPr>
      <xdr:spPr>
        <a:xfrm>
          <a:off x="162687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80027</xdr:rowOff>
    </xdr:from>
    <xdr:ext cx="405111" cy="259045"/>
    <xdr:sp macro="" textlink="">
      <xdr:nvSpPr>
        <xdr:cNvPr id="533" name="【学校施設】&#10;有形固定資産減価償却率該当値テキスト">
          <a:extLst>
            <a:ext uri="{FF2B5EF4-FFF2-40B4-BE49-F238E27FC236}">
              <a16:creationId xmlns:a16="http://schemas.microsoft.com/office/drawing/2014/main" id="{43C0AC2D-5432-458C-9138-94C98798A016}"/>
            </a:ext>
          </a:extLst>
        </xdr:cNvPr>
        <xdr:cNvSpPr txBox="1"/>
      </xdr:nvSpPr>
      <xdr:spPr>
        <a:xfrm>
          <a:off x="16357600"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55880</xdr:rowOff>
    </xdr:from>
    <xdr:to>
      <xdr:col>81</xdr:col>
      <xdr:colOff>101600</xdr:colOff>
      <xdr:row>60</xdr:row>
      <xdr:rowOff>157480</xdr:rowOff>
    </xdr:to>
    <xdr:sp macro="" textlink="">
      <xdr:nvSpPr>
        <xdr:cNvPr id="534" name="楕円 533">
          <a:extLst>
            <a:ext uri="{FF2B5EF4-FFF2-40B4-BE49-F238E27FC236}">
              <a16:creationId xmlns:a16="http://schemas.microsoft.com/office/drawing/2014/main" id="{F92EF334-230F-4C98-8403-DDF0C56CB9C9}"/>
            </a:ext>
          </a:extLst>
        </xdr:cNvPr>
        <xdr:cNvSpPr/>
      </xdr:nvSpPr>
      <xdr:spPr>
        <a:xfrm>
          <a:off x="154305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106680</xdr:rowOff>
    </xdr:from>
    <xdr:to>
      <xdr:col>85</xdr:col>
      <xdr:colOff>127000</xdr:colOff>
      <xdr:row>60</xdr:row>
      <xdr:rowOff>152400</xdr:rowOff>
    </xdr:to>
    <xdr:cxnSp macro="">
      <xdr:nvCxnSpPr>
        <xdr:cNvPr id="535" name="直線コネクタ 534">
          <a:extLst>
            <a:ext uri="{FF2B5EF4-FFF2-40B4-BE49-F238E27FC236}">
              <a16:creationId xmlns:a16="http://schemas.microsoft.com/office/drawing/2014/main" id="{B7226FA0-772C-4301-8F8E-37CAFD91C429}"/>
            </a:ext>
          </a:extLst>
        </xdr:cNvPr>
        <xdr:cNvCxnSpPr/>
      </xdr:nvCxnSpPr>
      <xdr:spPr>
        <a:xfrm>
          <a:off x="15481300" y="103936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105410</xdr:rowOff>
    </xdr:from>
    <xdr:to>
      <xdr:col>76</xdr:col>
      <xdr:colOff>165100</xdr:colOff>
      <xdr:row>61</xdr:row>
      <xdr:rowOff>35560</xdr:rowOff>
    </xdr:to>
    <xdr:sp macro="" textlink="">
      <xdr:nvSpPr>
        <xdr:cNvPr id="536" name="楕円 535">
          <a:extLst>
            <a:ext uri="{FF2B5EF4-FFF2-40B4-BE49-F238E27FC236}">
              <a16:creationId xmlns:a16="http://schemas.microsoft.com/office/drawing/2014/main" id="{65EB2E54-3589-4259-99A0-BDA56CACC46E}"/>
            </a:ext>
          </a:extLst>
        </xdr:cNvPr>
        <xdr:cNvSpPr/>
      </xdr:nvSpPr>
      <xdr:spPr>
        <a:xfrm>
          <a:off x="14541500" y="103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106680</xdr:rowOff>
    </xdr:from>
    <xdr:to>
      <xdr:col>81</xdr:col>
      <xdr:colOff>50800</xdr:colOff>
      <xdr:row>60</xdr:row>
      <xdr:rowOff>156210</xdr:rowOff>
    </xdr:to>
    <xdr:cxnSp macro="">
      <xdr:nvCxnSpPr>
        <xdr:cNvPr id="537" name="直線コネクタ 536">
          <a:extLst>
            <a:ext uri="{FF2B5EF4-FFF2-40B4-BE49-F238E27FC236}">
              <a16:creationId xmlns:a16="http://schemas.microsoft.com/office/drawing/2014/main" id="{6391CB6F-BE2F-4FC9-9B84-FED6CB5C9C8E}"/>
            </a:ext>
          </a:extLst>
        </xdr:cNvPr>
        <xdr:cNvCxnSpPr/>
      </xdr:nvCxnSpPr>
      <xdr:spPr>
        <a:xfrm flipV="1">
          <a:off x="14592300" y="1039368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126365</xdr:rowOff>
    </xdr:from>
    <xdr:to>
      <xdr:col>72</xdr:col>
      <xdr:colOff>38100</xdr:colOff>
      <xdr:row>61</xdr:row>
      <xdr:rowOff>56515</xdr:rowOff>
    </xdr:to>
    <xdr:sp macro="" textlink="">
      <xdr:nvSpPr>
        <xdr:cNvPr id="538" name="楕円 537">
          <a:extLst>
            <a:ext uri="{FF2B5EF4-FFF2-40B4-BE49-F238E27FC236}">
              <a16:creationId xmlns:a16="http://schemas.microsoft.com/office/drawing/2014/main" id="{A2C0F19F-D742-4ACC-88A9-C7526BDFA2DE}"/>
            </a:ext>
          </a:extLst>
        </xdr:cNvPr>
        <xdr:cNvSpPr/>
      </xdr:nvSpPr>
      <xdr:spPr>
        <a:xfrm>
          <a:off x="13652500" y="1041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156210</xdr:rowOff>
    </xdr:from>
    <xdr:to>
      <xdr:col>76</xdr:col>
      <xdr:colOff>114300</xdr:colOff>
      <xdr:row>61</xdr:row>
      <xdr:rowOff>5715</xdr:rowOff>
    </xdr:to>
    <xdr:cxnSp macro="">
      <xdr:nvCxnSpPr>
        <xdr:cNvPr id="539" name="直線コネクタ 538">
          <a:extLst>
            <a:ext uri="{FF2B5EF4-FFF2-40B4-BE49-F238E27FC236}">
              <a16:creationId xmlns:a16="http://schemas.microsoft.com/office/drawing/2014/main" id="{D64F7534-752A-4A85-985C-C5637B947464}"/>
            </a:ext>
          </a:extLst>
        </xdr:cNvPr>
        <xdr:cNvCxnSpPr/>
      </xdr:nvCxnSpPr>
      <xdr:spPr>
        <a:xfrm flipV="1">
          <a:off x="13703300" y="1044321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169562</xdr:rowOff>
    </xdr:from>
    <xdr:ext cx="405111" cy="259045"/>
    <xdr:sp macro="" textlink="">
      <xdr:nvSpPr>
        <xdr:cNvPr id="540" name="n_1aveValue【学校施設】&#10;有形固定資産減価償却率">
          <a:extLst>
            <a:ext uri="{FF2B5EF4-FFF2-40B4-BE49-F238E27FC236}">
              <a16:creationId xmlns:a16="http://schemas.microsoft.com/office/drawing/2014/main" id="{3438610C-8006-4BCB-8826-0363B490CB7A}"/>
            </a:ext>
          </a:extLst>
        </xdr:cNvPr>
        <xdr:cNvSpPr txBox="1"/>
      </xdr:nvSpPr>
      <xdr:spPr>
        <a:xfrm>
          <a:off x="15266044" y="1045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168292</xdr:rowOff>
    </xdr:from>
    <xdr:ext cx="405111" cy="259045"/>
    <xdr:sp macro="" textlink="">
      <xdr:nvSpPr>
        <xdr:cNvPr id="541" name="n_2aveValue【学校施設】&#10;有形固定資産減価償却率">
          <a:extLst>
            <a:ext uri="{FF2B5EF4-FFF2-40B4-BE49-F238E27FC236}">
              <a16:creationId xmlns:a16="http://schemas.microsoft.com/office/drawing/2014/main" id="{0B2F60F3-A301-4CF7-9BF2-2D24E9D8AAC4}"/>
            </a:ext>
          </a:extLst>
        </xdr:cNvPr>
        <xdr:cNvSpPr txBox="1"/>
      </xdr:nvSpPr>
      <xdr:spPr>
        <a:xfrm>
          <a:off x="14389744" y="1011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101617</xdr:rowOff>
    </xdr:from>
    <xdr:ext cx="405111" cy="259045"/>
    <xdr:sp macro="" textlink="">
      <xdr:nvSpPr>
        <xdr:cNvPr id="542" name="n_3aveValue【学校施設】&#10;有形固定資産減価償却率">
          <a:extLst>
            <a:ext uri="{FF2B5EF4-FFF2-40B4-BE49-F238E27FC236}">
              <a16:creationId xmlns:a16="http://schemas.microsoft.com/office/drawing/2014/main" id="{26747859-7565-4CF6-9696-3D2290F2A8BD}"/>
            </a:ext>
          </a:extLst>
        </xdr:cNvPr>
        <xdr:cNvSpPr txBox="1"/>
      </xdr:nvSpPr>
      <xdr:spPr>
        <a:xfrm>
          <a:off x="13500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65422</xdr:rowOff>
    </xdr:from>
    <xdr:ext cx="405111" cy="259045"/>
    <xdr:sp macro="" textlink="">
      <xdr:nvSpPr>
        <xdr:cNvPr id="543" name="n_4aveValue【学校施設】&#10;有形固定資産減価償却率">
          <a:extLst>
            <a:ext uri="{FF2B5EF4-FFF2-40B4-BE49-F238E27FC236}">
              <a16:creationId xmlns:a16="http://schemas.microsoft.com/office/drawing/2014/main" id="{D438EBE5-F238-4B95-AB58-526BD19B640F}"/>
            </a:ext>
          </a:extLst>
        </xdr:cNvPr>
        <xdr:cNvSpPr txBox="1"/>
      </xdr:nvSpPr>
      <xdr:spPr>
        <a:xfrm>
          <a:off x="12611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2557</xdr:rowOff>
    </xdr:from>
    <xdr:ext cx="405111" cy="259045"/>
    <xdr:sp macro="" textlink="">
      <xdr:nvSpPr>
        <xdr:cNvPr id="544" name="n_1mainValue【学校施設】&#10;有形固定資産減価償却率">
          <a:extLst>
            <a:ext uri="{FF2B5EF4-FFF2-40B4-BE49-F238E27FC236}">
              <a16:creationId xmlns:a16="http://schemas.microsoft.com/office/drawing/2014/main" id="{06956C75-4663-4C59-BE77-AC0BB839499F}"/>
            </a:ext>
          </a:extLst>
        </xdr:cNvPr>
        <xdr:cNvSpPr txBox="1"/>
      </xdr:nvSpPr>
      <xdr:spPr>
        <a:xfrm>
          <a:off x="152660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26687</xdr:rowOff>
    </xdr:from>
    <xdr:ext cx="405111" cy="259045"/>
    <xdr:sp macro="" textlink="">
      <xdr:nvSpPr>
        <xdr:cNvPr id="545" name="n_2mainValue【学校施設】&#10;有形固定資産減価償却率">
          <a:extLst>
            <a:ext uri="{FF2B5EF4-FFF2-40B4-BE49-F238E27FC236}">
              <a16:creationId xmlns:a16="http://schemas.microsoft.com/office/drawing/2014/main" id="{48FBA927-0A7E-47E4-B868-90A8248E2AE8}"/>
            </a:ext>
          </a:extLst>
        </xdr:cNvPr>
        <xdr:cNvSpPr txBox="1"/>
      </xdr:nvSpPr>
      <xdr:spPr>
        <a:xfrm>
          <a:off x="14389744" y="1048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47642</xdr:rowOff>
    </xdr:from>
    <xdr:ext cx="405111" cy="259045"/>
    <xdr:sp macro="" textlink="">
      <xdr:nvSpPr>
        <xdr:cNvPr id="546" name="n_3mainValue【学校施設】&#10;有形固定資産減価償却率">
          <a:extLst>
            <a:ext uri="{FF2B5EF4-FFF2-40B4-BE49-F238E27FC236}">
              <a16:creationId xmlns:a16="http://schemas.microsoft.com/office/drawing/2014/main" id="{6F30310B-AFC3-4CE3-97A2-8C6B587BE3BD}"/>
            </a:ext>
          </a:extLst>
        </xdr:cNvPr>
        <xdr:cNvSpPr txBox="1"/>
      </xdr:nvSpPr>
      <xdr:spPr>
        <a:xfrm>
          <a:off x="13500744" y="1050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7" name="正方形/長方形 546">
          <a:extLst>
            <a:ext uri="{FF2B5EF4-FFF2-40B4-BE49-F238E27FC236}">
              <a16:creationId xmlns:a16="http://schemas.microsoft.com/office/drawing/2014/main" id="{AAF30AF9-61D1-4E76-8373-A4DBABF0785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8" name="正方形/長方形 547">
          <a:extLst>
            <a:ext uri="{FF2B5EF4-FFF2-40B4-BE49-F238E27FC236}">
              <a16:creationId xmlns:a16="http://schemas.microsoft.com/office/drawing/2014/main" id="{3FB36741-8A6B-4A49-96A5-A277DF4E007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9" name="正方形/長方形 548">
          <a:extLst>
            <a:ext uri="{FF2B5EF4-FFF2-40B4-BE49-F238E27FC236}">
              <a16:creationId xmlns:a16="http://schemas.microsoft.com/office/drawing/2014/main" id="{91CF7928-B1D7-4B32-824F-6D0F8F37726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0" name="正方形/長方形 549">
          <a:extLst>
            <a:ext uri="{FF2B5EF4-FFF2-40B4-BE49-F238E27FC236}">
              <a16:creationId xmlns:a16="http://schemas.microsoft.com/office/drawing/2014/main" id="{2B722407-901B-4179-9F39-6B0AF40DD58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1" name="正方形/長方形 550">
          <a:extLst>
            <a:ext uri="{FF2B5EF4-FFF2-40B4-BE49-F238E27FC236}">
              <a16:creationId xmlns:a16="http://schemas.microsoft.com/office/drawing/2014/main" id="{BAC90EDA-F4AB-4698-9157-42CA2F67C1D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2" name="正方形/長方形 551">
          <a:extLst>
            <a:ext uri="{FF2B5EF4-FFF2-40B4-BE49-F238E27FC236}">
              <a16:creationId xmlns:a16="http://schemas.microsoft.com/office/drawing/2014/main" id="{6A21C40F-A4F2-4200-9419-B69B0D62D80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3" name="正方形/長方形 552">
          <a:extLst>
            <a:ext uri="{FF2B5EF4-FFF2-40B4-BE49-F238E27FC236}">
              <a16:creationId xmlns:a16="http://schemas.microsoft.com/office/drawing/2014/main" id="{F26A3C7E-32DC-4D8B-A07B-9AC07FDA5C5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4" name="正方形/長方形 553">
          <a:extLst>
            <a:ext uri="{FF2B5EF4-FFF2-40B4-BE49-F238E27FC236}">
              <a16:creationId xmlns:a16="http://schemas.microsoft.com/office/drawing/2014/main" id="{991B1EFE-950C-4CD2-A46F-84D737A0965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5" name="テキスト ボックス 554">
          <a:extLst>
            <a:ext uri="{FF2B5EF4-FFF2-40B4-BE49-F238E27FC236}">
              <a16:creationId xmlns:a16="http://schemas.microsoft.com/office/drawing/2014/main" id="{7234FCBE-27A1-4772-BDC3-174C36F45BD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6" name="直線コネクタ 555">
          <a:extLst>
            <a:ext uri="{FF2B5EF4-FFF2-40B4-BE49-F238E27FC236}">
              <a16:creationId xmlns:a16="http://schemas.microsoft.com/office/drawing/2014/main" id="{8F262C51-B7C3-46DE-B9BA-034597FC78C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57" name="直線コネクタ 556">
          <a:extLst>
            <a:ext uri="{FF2B5EF4-FFF2-40B4-BE49-F238E27FC236}">
              <a16:creationId xmlns:a16="http://schemas.microsoft.com/office/drawing/2014/main" id="{68A2BF7D-FB67-4644-8D74-82761425BADE}"/>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8" name="テキスト ボックス 557">
          <a:extLst>
            <a:ext uri="{FF2B5EF4-FFF2-40B4-BE49-F238E27FC236}">
              <a16:creationId xmlns:a16="http://schemas.microsoft.com/office/drawing/2014/main" id="{80DBE583-2C1E-401A-92FF-9CB6E07335D6}"/>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9" name="直線コネクタ 558">
          <a:extLst>
            <a:ext uri="{FF2B5EF4-FFF2-40B4-BE49-F238E27FC236}">
              <a16:creationId xmlns:a16="http://schemas.microsoft.com/office/drawing/2014/main" id="{A299DAE1-6030-4244-A80C-E99878B651A6}"/>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60" name="テキスト ボックス 559">
          <a:extLst>
            <a:ext uri="{FF2B5EF4-FFF2-40B4-BE49-F238E27FC236}">
              <a16:creationId xmlns:a16="http://schemas.microsoft.com/office/drawing/2014/main" id="{19847B66-67F5-4D5F-9EFB-A12A300EDBA1}"/>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61" name="直線コネクタ 560">
          <a:extLst>
            <a:ext uri="{FF2B5EF4-FFF2-40B4-BE49-F238E27FC236}">
              <a16:creationId xmlns:a16="http://schemas.microsoft.com/office/drawing/2014/main" id="{AE4FCFC3-60F4-44A2-93CD-06F6292C5457}"/>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62" name="テキスト ボックス 561">
          <a:extLst>
            <a:ext uri="{FF2B5EF4-FFF2-40B4-BE49-F238E27FC236}">
              <a16:creationId xmlns:a16="http://schemas.microsoft.com/office/drawing/2014/main" id="{2D5DA5D9-D247-4684-BB00-3077789CE3CA}"/>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63" name="直線コネクタ 562">
          <a:extLst>
            <a:ext uri="{FF2B5EF4-FFF2-40B4-BE49-F238E27FC236}">
              <a16:creationId xmlns:a16="http://schemas.microsoft.com/office/drawing/2014/main" id="{482EBE6A-5C2F-4426-8E51-D7794E04A36A}"/>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64" name="テキスト ボックス 563">
          <a:extLst>
            <a:ext uri="{FF2B5EF4-FFF2-40B4-BE49-F238E27FC236}">
              <a16:creationId xmlns:a16="http://schemas.microsoft.com/office/drawing/2014/main" id="{76A17D5D-9D93-43AA-B012-BD89754B08FC}"/>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65" name="直線コネクタ 564">
          <a:extLst>
            <a:ext uri="{FF2B5EF4-FFF2-40B4-BE49-F238E27FC236}">
              <a16:creationId xmlns:a16="http://schemas.microsoft.com/office/drawing/2014/main" id="{E7CA7A5A-AFC8-426D-AA4F-ECA6DEBCC7FD}"/>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66" name="テキスト ボックス 565">
          <a:extLst>
            <a:ext uri="{FF2B5EF4-FFF2-40B4-BE49-F238E27FC236}">
              <a16:creationId xmlns:a16="http://schemas.microsoft.com/office/drawing/2014/main" id="{FE0D02AE-B52B-477E-AF7F-C67F04CEB2AE}"/>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7" name="直線コネクタ 566">
          <a:extLst>
            <a:ext uri="{FF2B5EF4-FFF2-40B4-BE49-F238E27FC236}">
              <a16:creationId xmlns:a16="http://schemas.microsoft.com/office/drawing/2014/main" id="{C960CB5B-08AF-493B-BEEB-09BD0EB9AE5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68" name="テキスト ボックス 567">
          <a:extLst>
            <a:ext uri="{FF2B5EF4-FFF2-40B4-BE49-F238E27FC236}">
              <a16:creationId xmlns:a16="http://schemas.microsoft.com/office/drawing/2014/main" id="{80630084-E427-416E-BC06-7DAF935B6ADC}"/>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9" name="【学校施設】&#10;一人当たり面積グラフ枠">
          <a:extLst>
            <a:ext uri="{FF2B5EF4-FFF2-40B4-BE49-F238E27FC236}">
              <a16:creationId xmlns:a16="http://schemas.microsoft.com/office/drawing/2014/main" id="{49CFA55A-4586-4A09-91AD-193365EECEF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39497</xdr:rowOff>
    </xdr:from>
    <xdr:to>
      <xdr:col>116</xdr:col>
      <xdr:colOff>62864</xdr:colOff>
      <xdr:row>63</xdr:row>
      <xdr:rowOff>155067</xdr:rowOff>
    </xdr:to>
    <xdr:cxnSp macro="">
      <xdr:nvCxnSpPr>
        <xdr:cNvPr id="570" name="直線コネクタ 569">
          <a:extLst>
            <a:ext uri="{FF2B5EF4-FFF2-40B4-BE49-F238E27FC236}">
              <a16:creationId xmlns:a16="http://schemas.microsoft.com/office/drawing/2014/main" id="{EB0C88FC-1E0E-4BDB-BEC7-0F02222A3240}"/>
            </a:ext>
          </a:extLst>
        </xdr:cNvPr>
        <xdr:cNvCxnSpPr/>
      </xdr:nvCxnSpPr>
      <xdr:spPr>
        <a:xfrm flipV="1">
          <a:off x="22160864" y="9640697"/>
          <a:ext cx="0" cy="1315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158894</xdr:rowOff>
    </xdr:from>
    <xdr:ext cx="469744" cy="259045"/>
    <xdr:sp macro="" textlink="">
      <xdr:nvSpPr>
        <xdr:cNvPr id="571" name="【学校施設】&#10;一人当たり面積最小値テキスト">
          <a:extLst>
            <a:ext uri="{FF2B5EF4-FFF2-40B4-BE49-F238E27FC236}">
              <a16:creationId xmlns:a16="http://schemas.microsoft.com/office/drawing/2014/main" id="{1E2FF957-60AA-4567-AFAE-F83A3673631C}"/>
            </a:ext>
          </a:extLst>
        </xdr:cNvPr>
        <xdr:cNvSpPr txBox="1"/>
      </xdr:nvSpPr>
      <xdr:spPr>
        <a:xfrm>
          <a:off x="22199600" y="10960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155067</xdr:rowOff>
    </xdr:from>
    <xdr:to>
      <xdr:col>116</xdr:col>
      <xdr:colOff>152400</xdr:colOff>
      <xdr:row>63</xdr:row>
      <xdr:rowOff>155067</xdr:rowOff>
    </xdr:to>
    <xdr:cxnSp macro="">
      <xdr:nvCxnSpPr>
        <xdr:cNvPr id="572" name="直線コネクタ 571">
          <a:extLst>
            <a:ext uri="{FF2B5EF4-FFF2-40B4-BE49-F238E27FC236}">
              <a16:creationId xmlns:a16="http://schemas.microsoft.com/office/drawing/2014/main" id="{A77FEB3D-A789-4F9A-A66C-B690B78E03D8}"/>
            </a:ext>
          </a:extLst>
        </xdr:cNvPr>
        <xdr:cNvCxnSpPr/>
      </xdr:nvCxnSpPr>
      <xdr:spPr>
        <a:xfrm>
          <a:off x="22072600" y="10956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157624</xdr:rowOff>
    </xdr:from>
    <xdr:ext cx="534377" cy="259045"/>
    <xdr:sp macro="" textlink="">
      <xdr:nvSpPr>
        <xdr:cNvPr id="573" name="【学校施設】&#10;一人当たり面積最大値テキスト">
          <a:extLst>
            <a:ext uri="{FF2B5EF4-FFF2-40B4-BE49-F238E27FC236}">
              <a16:creationId xmlns:a16="http://schemas.microsoft.com/office/drawing/2014/main" id="{219E5F03-6CF5-4586-B647-3F9ACFAB65AA}"/>
            </a:ext>
          </a:extLst>
        </xdr:cNvPr>
        <xdr:cNvSpPr txBox="1"/>
      </xdr:nvSpPr>
      <xdr:spPr>
        <a:xfrm>
          <a:off x="22199600" y="941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39497</xdr:rowOff>
    </xdr:from>
    <xdr:to>
      <xdr:col>116</xdr:col>
      <xdr:colOff>152400</xdr:colOff>
      <xdr:row>56</xdr:row>
      <xdr:rowOff>39497</xdr:rowOff>
    </xdr:to>
    <xdr:cxnSp macro="">
      <xdr:nvCxnSpPr>
        <xdr:cNvPr id="574" name="直線コネクタ 573">
          <a:extLst>
            <a:ext uri="{FF2B5EF4-FFF2-40B4-BE49-F238E27FC236}">
              <a16:creationId xmlns:a16="http://schemas.microsoft.com/office/drawing/2014/main" id="{A44C5EF3-5808-49C3-BDEE-556242536E20}"/>
            </a:ext>
          </a:extLst>
        </xdr:cNvPr>
        <xdr:cNvCxnSpPr/>
      </xdr:nvCxnSpPr>
      <xdr:spPr>
        <a:xfrm>
          <a:off x="22072600" y="9640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22877</xdr:rowOff>
    </xdr:from>
    <xdr:ext cx="469744" cy="259045"/>
    <xdr:sp macro="" textlink="">
      <xdr:nvSpPr>
        <xdr:cNvPr id="575" name="【学校施設】&#10;一人当たり面積平均値テキスト">
          <a:extLst>
            <a:ext uri="{FF2B5EF4-FFF2-40B4-BE49-F238E27FC236}">
              <a16:creationId xmlns:a16="http://schemas.microsoft.com/office/drawing/2014/main" id="{A938F012-1447-4976-8441-ABCAC930DBAE}"/>
            </a:ext>
          </a:extLst>
        </xdr:cNvPr>
        <xdr:cNvSpPr txBox="1"/>
      </xdr:nvSpPr>
      <xdr:spPr>
        <a:xfrm>
          <a:off x="22199600" y="1048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44450</xdr:rowOff>
    </xdr:from>
    <xdr:to>
      <xdr:col>116</xdr:col>
      <xdr:colOff>114300</xdr:colOff>
      <xdr:row>61</xdr:row>
      <xdr:rowOff>146050</xdr:rowOff>
    </xdr:to>
    <xdr:sp macro="" textlink="">
      <xdr:nvSpPr>
        <xdr:cNvPr id="576" name="フローチャート: 判断 575">
          <a:extLst>
            <a:ext uri="{FF2B5EF4-FFF2-40B4-BE49-F238E27FC236}">
              <a16:creationId xmlns:a16="http://schemas.microsoft.com/office/drawing/2014/main" id="{97F95F26-E5F0-4F5C-B98C-194CDF49FDE7}"/>
            </a:ext>
          </a:extLst>
        </xdr:cNvPr>
        <xdr:cNvSpPr/>
      </xdr:nvSpPr>
      <xdr:spPr>
        <a:xfrm>
          <a:off x="221107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104648</xdr:rowOff>
    </xdr:from>
    <xdr:to>
      <xdr:col>112</xdr:col>
      <xdr:colOff>38100</xdr:colOff>
      <xdr:row>62</xdr:row>
      <xdr:rowOff>34798</xdr:rowOff>
    </xdr:to>
    <xdr:sp macro="" textlink="">
      <xdr:nvSpPr>
        <xdr:cNvPr id="577" name="フローチャート: 判断 576">
          <a:extLst>
            <a:ext uri="{FF2B5EF4-FFF2-40B4-BE49-F238E27FC236}">
              <a16:creationId xmlns:a16="http://schemas.microsoft.com/office/drawing/2014/main" id="{DF323B55-A8DF-4977-84AB-7702CC22345D}"/>
            </a:ext>
          </a:extLst>
        </xdr:cNvPr>
        <xdr:cNvSpPr/>
      </xdr:nvSpPr>
      <xdr:spPr>
        <a:xfrm>
          <a:off x="21272500" y="1056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118237</xdr:rowOff>
    </xdr:from>
    <xdr:to>
      <xdr:col>107</xdr:col>
      <xdr:colOff>101600</xdr:colOff>
      <xdr:row>62</xdr:row>
      <xdr:rowOff>48387</xdr:rowOff>
    </xdr:to>
    <xdr:sp macro="" textlink="">
      <xdr:nvSpPr>
        <xdr:cNvPr id="578" name="フローチャート: 判断 577">
          <a:extLst>
            <a:ext uri="{FF2B5EF4-FFF2-40B4-BE49-F238E27FC236}">
              <a16:creationId xmlns:a16="http://schemas.microsoft.com/office/drawing/2014/main" id="{B3F0C9DD-0350-4A31-A2CA-323C7D6F854C}"/>
            </a:ext>
          </a:extLst>
        </xdr:cNvPr>
        <xdr:cNvSpPr/>
      </xdr:nvSpPr>
      <xdr:spPr>
        <a:xfrm>
          <a:off x="20383500" y="10576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16891</xdr:rowOff>
    </xdr:from>
    <xdr:to>
      <xdr:col>102</xdr:col>
      <xdr:colOff>165100</xdr:colOff>
      <xdr:row>61</xdr:row>
      <xdr:rowOff>118491</xdr:rowOff>
    </xdr:to>
    <xdr:sp macro="" textlink="">
      <xdr:nvSpPr>
        <xdr:cNvPr id="579" name="フローチャート: 判断 578">
          <a:extLst>
            <a:ext uri="{FF2B5EF4-FFF2-40B4-BE49-F238E27FC236}">
              <a16:creationId xmlns:a16="http://schemas.microsoft.com/office/drawing/2014/main" id="{CBAA5EA6-1662-44F3-9E4A-25A33B7E4F13}"/>
            </a:ext>
          </a:extLst>
        </xdr:cNvPr>
        <xdr:cNvSpPr/>
      </xdr:nvSpPr>
      <xdr:spPr>
        <a:xfrm>
          <a:off x="19494500" y="10475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105791</xdr:rowOff>
    </xdr:from>
    <xdr:to>
      <xdr:col>98</xdr:col>
      <xdr:colOff>38100</xdr:colOff>
      <xdr:row>62</xdr:row>
      <xdr:rowOff>35941</xdr:rowOff>
    </xdr:to>
    <xdr:sp macro="" textlink="">
      <xdr:nvSpPr>
        <xdr:cNvPr id="580" name="フローチャート: 判断 579">
          <a:extLst>
            <a:ext uri="{FF2B5EF4-FFF2-40B4-BE49-F238E27FC236}">
              <a16:creationId xmlns:a16="http://schemas.microsoft.com/office/drawing/2014/main" id="{8EDA5DDB-B2AB-4092-936C-ECFB71C0E5FD}"/>
            </a:ext>
          </a:extLst>
        </xdr:cNvPr>
        <xdr:cNvSpPr/>
      </xdr:nvSpPr>
      <xdr:spPr>
        <a:xfrm>
          <a:off x="18605500" y="10564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1" name="テキスト ボックス 580">
          <a:extLst>
            <a:ext uri="{FF2B5EF4-FFF2-40B4-BE49-F238E27FC236}">
              <a16:creationId xmlns:a16="http://schemas.microsoft.com/office/drawing/2014/main" id="{98311586-9F4D-4DF1-B0B2-56C496F9F93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2" name="テキスト ボックス 581">
          <a:extLst>
            <a:ext uri="{FF2B5EF4-FFF2-40B4-BE49-F238E27FC236}">
              <a16:creationId xmlns:a16="http://schemas.microsoft.com/office/drawing/2014/main" id="{AFD0AF6D-14E3-4BA4-AD03-1420E51580C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3" name="テキスト ボックス 582">
          <a:extLst>
            <a:ext uri="{FF2B5EF4-FFF2-40B4-BE49-F238E27FC236}">
              <a16:creationId xmlns:a16="http://schemas.microsoft.com/office/drawing/2014/main" id="{3265DC5D-F36E-41F3-A798-3E84860B8CA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4" name="テキスト ボックス 583">
          <a:extLst>
            <a:ext uri="{FF2B5EF4-FFF2-40B4-BE49-F238E27FC236}">
              <a16:creationId xmlns:a16="http://schemas.microsoft.com/office/drawing/2014/main" id="{D1A46E35-3FF7-4828-89B2-F5B0E44BF59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5" name="テキスト ボックス 584">
          <a:extLst>
            <a:ext uri="{FF2B5EF4-FFF2-40B4-BE49-F238E27FC236}">
              <a16:creationId xmlns:a16="http://schemas.microsoft.com/office/drawing/2014/main" id="{3096D9CC-0D01-4811-9A3F-A7A6A9DCA70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21463</xdr:rowOff>
    </xdr:from>
    <xdr:to>
      <xdr:col>116</xdr:col>
      <xdr:colOff>114300</xdr:colOff>
      <xdr:row>60</xdr:row>
      <xdr:rowOff>123063</xdr:rowOff>
    </xdr:to>
    <xdr:sp macro="" textlink="">
      <xdr:nvSpPr>
        <xdr:cNvPr id="586" name="楕円 585">
          <a:extLst>
            <a:ext uri="{FF2B5EF4-FFF2-40B4-BE49-F238E27FC236}">
              <a16:creationId xmlns:a16="http://schemas.microsoft.com/office/drawing/2014/main" id="{D61CEE16-76D5-415B-A1EB-3C7C09E7C983}"/>
            </a:ext>
          </a:extLst>
        </xdr:cNvPr>
        <xdr:cNvSpPr/>
      </xdr:nvSpPr>
      <xdr:spPr>
        <a:xfrm>
          <a:off x="22110700" y="1030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44340</xdr:rowOff>
    </xdr:from>
    <xdr:ext cx="469744" cy="259045"/>
    <xdr:sp macro="" textlink="">
      <xdr:nvSpPr>
        <xdr:cNvPr id="587" name="【学校施設】&#10;一人当たり面積該当値テキスト">
          <a:extLst>
            <a:ext uri="{FF2B5EF4-FFF2-40B4-BE49-F238E27FC236}">
              <a16:creationId xmlns:a16="http://schemas.microsoft.com/office/drawing/2014/main" id="{99594FA4-A61C-4951-B0F1-5A1966CEC037}"/>
            </a:ext>
          </a:extLst>
        </xdr:cNvPr>
        <xdr:cNvSpPr txBox="1"/>
      </xdr:nvSpPr>
      <xdr:spPr>
        <a:xfrm>
          <a:off x="22199600" y="10159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45974</xdr:rowOff>
    </xdr:from>
    <xdr:to>
      <xdr:col>112</xdr:col>
      <xdr:colOff>38100</xdr:colOff>
      <xdr:row>60</xdr:row>
      <xdr:rowOff>147574</xdr:rowOff>
    </xdr:to>
    <xdr:sp macro="" textlink="">
      <xdr:nvSpPr>
        <xdr:cNvPr id="588" name="楕円 587">
          <a:extLst>
            <a:ext uri="{FF2B5EF4-FFF2-40B4-BE49-F238E27FC236}">
              <a16:creationId xmlns:a16="http://schemas.microsoft.com/office/drawing/2014/main" id="{0D4A27B4-5BFD-4A1D-A0A8-94BFAFC9C3BA}"/>
            </a:ext>
          </a:extLst>
        </xdr:cNvPr>
        <xdr:cNvSpPr/>
      </xdr:nvSpPr>
      <xdr:spPr>
        <a:xfrm>
          <a:off x="21272500" y="1033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72263</xdr:rowOff>
    </xdr:from>
    <xdr:to>
      <xdr:col>116</xdr:col>
      <xdr:colOff>63500</xdr:colOff>
      <xdr:row>60</xdr:row>
      <xdr:rowOff>96774</xdr:rowOff>
    </xdr:to>
    <xdr:cxnSp macro="">
      <xdr:nvCxnSpPr>
        <xdr:cNvPr id="589" name="直線コネクタ 588">
          <a:extLst>
            <a:ext uri="{FF2B5EF4-FFF2-40B4-BE49-F238E27FC236}">
              <a16:creationId xmlns:a16="http://schemas.microsoft.com/office/drawing/2014/main" id="{4653E0A5-329A-4EB1-9610-188319481D44}"/>
            </a:ext>
          </a:extLst>
        </xdr:cNvPr>
        <xdr:cNvCxnSpPr/>
      </xdr:nvCxnSpPr>
      <xdr:spPr>
        <a:xfrm flipV="1">
          <a:off x="21323300" y="10359263"/>
          <a:ext cx="838200" cy="2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73279</xdr:rowOff>
    </xdr:from>
    <xdr:to>
      <xdr:col>107</xdr:col>
      <xdr:colOff>101600</xdr:colOff>
      <xdr:row>61</xdr:row>
      <xdr:rowOff>3429</xdr:rowOff>
    </xdr:to>
    <xdr:sp macro="" textlink="">
      <xdr:nvSpPr>
        <xdr:cNvPr id="590" name="楕円 589">
          <a:extLst>
            <a:ext uri="{FF2B5EF4-FFF2-40B4-BE49-F238E27FC236}">
              <a16:creationId xmlns:a16="http://schemas.microsoft.com/office/drawing/2014/main" id="{A8BEC5E3-9D57-4877-9AFA-C3C06A937846}"/>
            </a:ext>
          </a:extLst>
        </xdr:cNvPr>
        <xdr:cNvSpPr/>
      </xdr:nvSpPr>
      <xdr:spPr>
        <a:xfrm>
          <a:off x="20383500" y="1036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96774</xdr:rowOff>
    </xdr:from>
    <xdr:to>
      <xdr:col>111</xdr:col>
      <xdr:colOff>177800</xdr:colOff>
      <xdr:row>60</xdr:row>
      <xdr:rowOff>124079</xdr:rowOff>
    </xdr:to>
    <xdr:cxnSp macro="">
      <xdr:nvCxnSpPr>
        <xdr:cNvPr id="591" name="直線コネクタ 590">
          <a:extLst>
            <a:ext uri="{FF2B5EF4-FFF2-40B4-BE49-F238E27FC236}">
              <a16:creationId xmlns:a16="http://schemas.microsoft.com/office/drawing/2014/main" id="{992C02DC-5960-4AF5-9509-2D23FD90079E}"/>
            </a:ext>
          </a:extLst>
        </xdr:cNvPr>
        <xdr:cNvCxnSpPr/>
      </xdr:nvCxnSpPr>
      <xdr:spPr>
        <a:xfrm flipV="1">
          <a:off x="20434300" y="10383774"/>
          <a:ext cx="889000" cy="2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85725</xdr:rowOff>
    </xdr:from>
    <xdr:to>
      <xdr:col>102</xdr:col>
      <xdr:colOff>165100</xdr:colOff>
      <xdr:row>61</xdr:row>
      <xdr:rowOff>15875</xdr:rowOff>
    </xdr:to>
    <xdr:sp macro="" textlink="">
      <xdr:nvSpPr>
        <xdr:cNvPr id="592" name="楕円 591">
          <a:extLst>
            <a:ext uri="{FF2B5EF4-FFF2-40B4-BE49-F238E27FC236}">
              <a16:creationId xmlns:a16="http://schemas.microsoft.com/office/drawing/2014/main" id="{96BF3079-45F5-4DE0-828E-62A0DCE8EF30}"/>
            </a:ext>
          </a:extLst>
        </xdr:cNvPr>
        <xdr:cNvSpPr/>
      </xdr:nvSpPr>
      <xdr:spPr>
        <a:xfrm>
          <a:off x="19494500" y="1037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124079</xdr:rowOff>
    </xdr:from>
    <xdr:to>
      <xdr:col>107</xdr:col>
      <xdr:colOff>50800</xdr:colOff>
      <xdr:row>60</xdr:row>
      <xdr:rowOff>136525</xdr:rowOff>
    </xdr:to>
    <xdr:cxnSp macro="">
      <xdr:nvCxnSpPr>
        <xdr:cNvPr id="593" name="直線コネクタ 592">
          <a:extLst>
            <a:ext uri="{FF2B5EF4-FFF2-40B4-BE49-F238E27FC236}">
              <a16:creationId xmlns:a16="http://schemas.microsoft.com/office/drawing/2014/main" id="{DAA9F6FF-5665-4A7B-BAEB-34A14DD6CF21}"/>
            </a:ext>
          </a:extLst>
        </xdr:cNvPr>
        <xdr:cNvCxnSpPr/>
      </xdr:nvCxnSpPr>
      <xdr:spPr>
        <a:xfrm flipV="1">
          <a:off x="19545300" y="10411079"/>
          <a:ext cx="889000" cy="1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25925</xdr:rowOff>
    </xdr:from>
    <xdr:ext cx="469744" cy="259045"/>
    <xdr:sp macro="" textlink="">
      <xdr:nvSpPr>
        <xdr:cNvPr id="594" name="n_1aveValue【学校施設】&#10;一人当たり面積">
          <a:extLst>
            <a:ext uri="{FF2B5EF4-FFF2-40B4-BE49-F238E27FC236}">
              <a16:creationId xmlns:a16="http://schemas.microsoft.com/office/drawing/2014/main" id="{74ED3E04-5F83-4C9C-AEBA-885EAEF712FB}"/>
            </a:ext>
          </a:extLst>
        </xdr:cNvPr>
        <xdr:cNvSpPr txBox="1"/>
      </xdr:nvSpPr>
      <xdr:spPr>
        <a:xfrm>
          <a:off x="21075727" y="1065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39514</xdr:rowOff>
    </xdr:from>
    <xdr:ext cx="469744" cy="259045"/>
    <xdr:sp macro="" textlink="">
      <xdr:nvSpPr>
        <xdr:cNvPr id="595" name="n_2aveValue【学校施設】&#10;一人当たり面積">
          <a:extLst>
            <a:ext uri="{FF2B5EF4-FFF2-40B4-BE49-F238E27FC236}">
              <a16:creationId xmlns:a16="http://schemas.microsoft.com/office/drawing/2014/main" id="{E6293042-1541-4F25-A77B-C9EC071D7C8A}"/>
            </a:ext>
          </a:extLst>
        </xdr:cNvPr>
        <xdr:cNvSpPr txBox="1"/>
      </xdr:nvSpPr>
      <xdr:spPr>
        <a:xfrm>
          <a:off x="20199427" y="1066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109618</xdr:rowOff>
    </xdr:from>
    <xdr:ext cx="469744" cy="259045"/>
    <xdr:sp macro="" textlink="">
      <xdr:nvSpPr>
        <xdr:cNvPr id="596" name="n_3aveValue【学校施設】&#10;一人当たり面積">
          <a:extLst>
            <a:ext uri="{FF2B5EF4-FFF2-40B4-BE49-F238E27FC236}">
              <a16:creationId xmlns:a16="http://schemas.microsoft.com/office/drawing/2014/main" id="{AEDD19D4-C5BE-41A9-A9FD-715F4830D6CE}"/>
            </a:ext>
          </a:extLst>
        </xdr:cNvPr>
        <xdr:cNvSpPr txBox="1"/>
      </xdr:nvSpPr>
      <xdr:spPr>
        <a:xfrm>
          <a:off x="19310427" y="10568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52468</xdr:rowOff>
    </xdr:from>
    <xdr:ext cx="469744" cy="259045"/>
    <xdr:sp macro="" textlink="">
      <xdr:nvSpPr>
        <xdr:cNvPr id="597" name="n_4aveValue【学校施設】&#10;一人当たり面積">
          <a:extLst>
            <a:ext uri="{FF2B5EF4-FFF2-40B4-BE49-F238E27FC236}">
              <a16:creationId xmlns:a16="http://schemas.microsoft.com/office/drawing/2014/main" id="{001C573F-8747-481F-AF5E-6C40DCA5A321}"/>
            </a:ext>
          </a:extLst>
        </xdr:cNvPr>
        <xdr:cNvSpPr txBox="1"/>
      </xdr:nvSpPr>
      <xdr:spPr>
        <a:xfrm>
          <a:off x="18421427" y="1033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164101</xdr:rowOff>
    </xdr:from>
    <xdr:ext cx="469744" cy="259045"/>
    <xdr:sp macro="" textlink="">
      <xdr:nvSpPr>
        <xdr:cNvPr id="598" name="n_1mainValue【学校施設】&#10;一人当たり面積">
          <a:extLst>
            <a:ext uri="{FF2B5EF4-FFF2-40B4-BE49-F238E27FC236}">
              <a16:creationId xmlns:a16="http://schemas.microsoft.com/office/drawing/2014/main" id="{5947A18A-DBF5-44AC-ABF1-340BC439BA2E}"/>
            </a:ext>
          </a:extLst>
        </xdr:cNvPr>
        <xdr:cNvSpPr txBox="1"/>
      </xdr:nvSpPr>
      <xdr:spPr>
        <a:xfrm>
          <a:off x="21075727" y="1010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19956</xdr:rowOff>
    </xdr:from>
    <xdr:ext cx="469744" cy="259045"/>
    <xdr:sp macro="" textlink="">
      <xdr:nvSpPr>
        <xdr:cNvPr id="599" name="n_2mainValue【学校施設】&#10;一人当たり面積">
          <a:extLst>
            <a:ext uri="{FF2B5EF4-FFF2-40B4-BE49-F238E27FC236}">
              <a16:creationId xmlns:a16="http://schemas.microsoft.com/office/drawing/2014/main" id="{03927146-61C2-4A67-B793-DEF3155A4525}"/>
            </a:ext>
          </a:extLst>
        </xdr:cNvPr>
        <xdr:cNvSpPr txBox="1"/>
      </xdr:nvSpPr>
      <xdr:spPr>
        <a:xfrm>
          <a:off x="20199427" y="10135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32402</xdr:rowOff>
    </xdr:from>
    <xdr:ext cx="469744" cy="259045"/>
    <xdr:sp macro="" textlink="">
      <xdr:nvSpPr>
        <xdr:cNvPr id="600" name="n_3mainValue【学校施設】&#10;一人当たり面積">
          <a:extLst>
            <a:ext uri="{FF2B5EF4-FFF2-40B4-BE49-F238E27FC236}">
              <a16:creationId xmlns:a16="http://schemas.microsoft.com/office/drawing/2014/main" id="{68C41305-EE15-4F05-9D7C-3B7FBDD70981}"/>
            </a:ext>
          </a:extLst>
        </xdr:cNvPr>
        <xdr:cNvSpPr txBox="1"/>
      </xdr:nvSpPr>
      <xdr:spPr>
        <a:xfrm>
          <a:off x="19310427" y="1014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1" name="正方形/長方形 600">
          <a:extLst>
            <a:ext uri="{FF2B5EF4-FFF2-40B4-BE49-F238E27FC236}">
              <a16:creationId xmlns:a16="http://schemas.microsoft.com/office/drawing/2014/main" id="{3D326FAC-4A16-43C4-A69C-661321E65D7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2" name="正方形/長方形 601">
          <a:extLst>
            <a:ext uri="{FF2B5EF4-FFF2-40B4-BE49-F238E27FC236}">
              <a16:creationId xmlns:a16="http://schemas.microsoft.com/office/drawing/2014/main" id="{B5226873-0B2A-40C7-8910-854C39D9AC7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3" name="正方形/長方形 602">
          <a:extLst>
            <a:ext uri="{FF2B5EF4-FFF2-40B4-BE49-F238E27FC236}">
              <a16:creationId xmlns:a16="http://schemas.microsoft.com/office/drawing/2014/main" id="{ADC6D7DF-EF0D-4883-B482-36AE1381260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4" name="正方形/長方形 603">
          <a:extLst>
            <a:ext uri="{FF2B5EF4-FFF2-40B4-BE49-F238E27FC236}">
              <a16:creationId xmlns:a16="http://schemas.microsoft.com/office/drawing/2014/main" id="{E9DC2097-AEA4-4212-B8DA-C970AE01180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5" name="正方形/長方形 604">
          <a:extLst>
            <a:ext uri="{FF2B5EF4-FFF2-40B4-BE49-F238E27FC236}">
              <a16:creationId xmlns:a16="http://schemas.microsoft.com/office/drawing/2014/main" id="{4C2784F6-ED8C-408D-8FC4-2B8E2417838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6" name="正方形/長方形 605">
          <a:extLst>
            <a:ext uri="{FF2B5EF4-FFF2-40B4-BE49-F238E27FC236}">
              <a16:creationId xmlns:a16="http://schemas.microsoft.com/office/drawing/2014/main" id="{F26B17EF-EDC3-4469-9153-3063016B6C5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7" name="正方形/長方形 606">
          <a:extLst>
            <a:ext uri="{FF2B5EF4-FFF2-40B4-BE49-F238E27FC236}">
              <a16:creationId xmlns:a16="http://schemas.microsoft.com/office/drawing/2014/main" id="{9F4E4C94-9A0E-4E17-8B6F-454181B3F6E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8" name="正方形/長方形 607">
          <a:extLst>
            <a:ext uri="{FF2B5EF4-FFF2-40B4-BE49-F238E27FC236}">
              <a16:creationId xmlns:a16="http://schemas.microsoft.com/office/drawing/2014/main" id="{484ADF56-59BE-45E1-AE55-C2C1354AD1C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9" name="テキスト ボックス 608">
          <a:extLst>
            <a:ext uri="{FF2B5EF4-FFF2-40B4-BE49-F238E27FC236}">
              <a16:creationId xmlns:a16="http://schemas.microsoft.com/office/drawing/2014/main" id="{6C153B14-3016-4CC6-B5C4-BF415658707B}"/>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0" name="直線コネクタ 609">
          <a:extLst>
            <a:ext uri="{FF2B5EF4-FFF2-40B4-BE49-F238E27FC236}">
              <a16:creationId xmlns:a16="http://schemas.microsoft.com/office/drawing/2014/main" id="{FFF9F71A-4DCE-4BC9-AD29-641B695FA83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11" name="テキスト ボックス 610">
          <a:extLst>
            <a:ext uri="{FF2B5EF4-FFF2-40B4-BE49-F238E27FC236}">
              <a16:creationId xmlns:a16="http://schemas.microsoft.com/office/drawing/2014/main" id="{39DFA287-AB77-4EA5-8662-EAC19D13496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12" name="直線コネクタ 611">
          <a:extLst>
            <a:ext uri="{FF2B5EF4-FFF2-40B4-BE49-F238E27FC236}">
              <a16:creationId xmlns:a16="http://schemas.microsoft.com/office/drawing/2014/main" id="{F0F31B10-810B-4293-8FF4-C5D6893C9CB1}"/>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13" name="テキスト ボックス 612">
          <a:extLst>
            <a:ext uri="{FF2B5EF4-FFF2-40B4-BE49-F238E27FC236}">
              <a16:creationId xmlns:a16="http://schemas.microsoft.com/office/drawing/2014/main" id="{CB02CA77-07AB-4204-A140-422539DF0304}"/>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14" name="直線コネクタ 613">
          <a:extLst>
            <a:ext uri="{FF2B5EF4-FFF2-40B4-BE49-F238E27FC236}">
              <a16:creationId xmlns:a16="http://schemas.microsoft.com/office/drawing/2014/main" id="{937B9968-94C6-4D8B-BE32-8FAAA9983A17}"/>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15" name="テキスト ボックス 614">
          <a:extLst>
            <a:ext uri="{FF2B5EF4-FFF2-40B4-BE49-F238E27FC236}">
              <a16:creationId xmlns:a16="http://schemas.microsoft.com/office/drawing/2014/main" id="{95BDD41A-1987-416A-9FB5-8643E7AE342E}"/>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16" name="直線コネクタ 615">
          <a:extLst>
            <a:ext uri="{FF2B5EF4-FFF2-40B4-BE49-F238E27FC236}">
              <a16:creationId xmlns:a16="http://schemas.microsoft.com/office/drawing/2014/main" id="{1B67DA88-E9E8-4417-AF65-45783E9D3A9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17" name="テキスト ボックス 616">
          <a:extLst>
            <a:ext uri="{FF2B5EF4-FFF2-40B4-BE49-F238E27FC236}">
              <a16:creationId xmlns:a16="http://schemas.microsoft.com/office/drawing/2014/main" id="{B481D641-31BB-4543-AE29-FD3B7CE2F1D7}"/>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18" name="直線コネクタ 617">
          <a:extLst>
            <a:ext uri="{FF2B5EF4-FFF2-40B4-BE49-F238E27FC236}">
              <a16:creationId xmlns:a16="http://schemas.microsoft.com/office/drawing/2014/main" id="{B421503C-9188-410B-8830-2680D1661D03}"/>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19" name="テキスト ボックス 618">
          <a:extLst>
            <a:ext uri="{FF2B5EF4-FFF2-40B4-BE49-F238E27FC236}">
              <a16:creationId xmlns:a16="http://schemas.microsoft.com/office/drawing/2014/main" id="{AD353537-4128-40F5-BC7F-25CDC4B63E56}"/>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20" name="直線コネクタ 619">
          <a:extLst>
            <a:ext uri="{FF2B5EF4-FFF2-40B4-BE49-F238E27FC236}">
              <a16:creationId xmlns:a16="http://schemas.microsoft.com/office/drawing/2014/main" id="{53C5CC70-A55B-4A81-BEB3-3B9300013B89}"/>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21" name="テキスト ボックス 620">
          <a:extLst>
            <a:ext uri="{FF2B5EF4-FFF2-40B4-BE49-F238E27FC236}">
              <a16:creationId xmlns:a16="http://schemas.microsoft.com/office/drawing/2014/main" id="{88F3CDF5-D84B-409F-9D89-47B41C7E48F4}"/>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2" name="直線コネクタ 621">
          <a:extLst>
            <a:ext uri="{FF2B5EF4-FFF2-40B4-BE49-F238E27FC236}">
              <a16:creationId xmlns:a16="http://schemas.microsoft.com/office/drawing/2014/main" id="{623AC60F-E94F-4C4D-9F1E-C3C89A6CAC4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23" name="テキスト ボックス 622">
          <a:extLst>
            <a:ext uri="{FF2B5EF4-FFF2-40B4-BE49-F238E27FC236}">
              <a16:creationId xmlns:a16="http://schemas.microsoft.com/office/drawing/2014/main" id="{4620FBD2-E4D8-48C9-9166-C6AE7FF28C6B}"/>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4" name="【児童館】&#10;有形固定資産減価償却率グラフ枠">
          <a:extLst>
            <a:ext uri="{FF2B5EF4-FFF2-40B4-BE49-F238E27FC236}">
              <a16:creationId xmlns:a16="http://schemas.microsoft.com/office/drawing/2014/main" id="{D3C1B4D1-C638-425A-A154-F29C6A94875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64770</xdr:rowOff>
    </xdr:from>
    <xdr:to>
      <xdr:col>85</xdr:col>
      <xdr:colOff>126364</xdr:colOff>
      <xdr:row>86</xdr:row>
      <xdr:rowOff>114300</xdr:rowOff>
    </xdr:to>
    <xdr:cxnSp macro="">
      <xdr:nvCxnSpPr>
        <xdr:cNvPr id="625" name="直線コネクタ 624">
          <a:extLst>
            <a:ext uri="{FF2B5EF4-FFF2-40B4-BE49-F238E27FC236}">
              <a16:creationId xmlns:a16="http://schemas.microsoft.com/office/drawing/2014/main" id="{CBBE3E3A-E5CD-439E-B7FF-79EFC47C2376}"/>
            </a:ext>
          </a:extLst>
        </xdr:cNvPr>
        <xdr:cNvCxnSpPr/>
      </xdr:nvCxnSpPr>
      <xdr:spPr>
        <a:xfrm flipV="1">
          <a:off x="16318864" y="1326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26" name="【児童館】&#10;有形固定資産減価償却率最小値テキスト">
          <a:extLst>
            <a:ext uri="{FF2B5EF4-FFF2-40B4-BE49-F238E27FC236}">
              <a16:creationId xmlns:a16="http://schemas.microsoft.com/office/drawing/2014/main" id="{98042C5B-4D7D-41D4-BCDB-F8F2628EC573}"/>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27" name="直線コネクタ 626">
          <a:extLst>
            <a:ext uri="{FF2B5EF4-FFF2-40B4-BE49-F238E27FC236}">
              <a16:creationId xmlns:a16="http://schemas.microsoft.com/office/drawing/2014/main" id="{DB398144-71FE-401A-B7E6-AAC969638F8A}"/>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11447</xdr:rowOff>
    </xdr:from>
    <xdr:ext cx="405111" cy="259045"/>
    <xdr:sp macro="" textlink="">
      <xdr:nvSpPr>
        <xdr:cNvPr id="628" name="【児童館】&#10;有形固定資産減価償却率最大値テキスト">
          <a:extLst>
            <a:ext uri="{FF2B5EF4-FFF2-40B4-BE49-F238E27FC236}">
              <a16:creationId xmlns:a16="http://schemas.microsoft.com/office/drawing/2014/main" id="{2C0752DE-EC2E-4191-800F-20C2CA4D278A}"/>
            </a:ext>
          </a:extLst>
        </xdr:cNvPr>
        <xdr:cNvSpPr txBox="1"/>
      </xdr:nvSpPr>
      <xdr:spPr>
        <a:xfrm>
          <a:off x="16357600" y="1304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64770</xdr:rowOff>
    </xdr:from>
    <xdr:to>
      <xdr:col>86</xdr:col>
      <xdr:colOff>25400</xdr:colOff>
      <xdr:row>77</xdr:row>
      <xdr:rowOff>64770</xdr:rowOff>
    </xdr:to>
    <xdr:cxnSp macro="">
      <xdr:nvCxnSpPr>
        <xdr:cNvPr id="629" name="直線コネクタ 628">
          <a:extLst>
            <a:ext uri="{FF2B5EF4-FFF2-40B4-BE49-F238E27FC236}">
              <a16:creationId xmlns:a16="http://schemas.microsoft.com/office/drawing/2014/main" id="{E56778AA-584B-4165-96B8-4B3A6AB7BC80}"/>
            </a:ext>
          </a:extLst>
        </xdr:cNvPr>
        <xdr:cNvCxnSpPr/>
      </xdr:nvCxnSpPr>
      <xdr:spPr>
        <a:xfrm>
          <a:off x="16230600" y="132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123841</xdr:rowOff>
    </xdr:from>
    <xdr:ext cx="405111" cy="259045"/>
    <xdr:sp macro="" textlink="">
      <xdr:nvSpPr>
        <xdr:cNvPr id="630" name="【児童館】&#10;有形固定資産減価償却率平均値テキスト">
          <a:extLst>
            <a:ext uri="{FF2B5EF4-FFF2-40B4-BE49-F238E27FC236}">
              <a16:creationId xmlns:a16="http://schemas.microsoft.com/office/drawing/2014/main" id="{A1705EA4-3D2F-4CCB-8E68-2C96BD9B3198}"/>
            </a:ext>
          </a:extLst>
        </xdr:cNvPr>
        <xdr:cNvSpPr txBox="1"/>
      </xdr:nvSpPr>
      <xdr:spPr>
        <a:xfrm>
          <a:off x="16357600" y="138398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145414</xdr:rowOff>
    </xdr:from>
    <xdr:to>
      <xdr:col>85</xdr:col>
      <xdr:colOff>177800</xdr:colOff>
      <xdr:row>81</xdr:row>
      <xdr:rowOff>75564</xdr:rowOff>
    </xdr:to>
    <xdr:sp macro="" textlink="">
      <xdr:nvSpPr>
        <xdr:cNvPr id="631" name="フローチャート: 判断 630">
          <a:extLst>
            <a:ext uri="{FF2B5EF4-FFF2-40B4-BE49-F238E27FC236}">
              <a16:creationId xmlns:a16="http://schemas.microsoft.com/office/drawing/2014/main" id="{F83B99DA-18B2-4E43-AF67-75A87D2F905A}"/>
            </a:ext>
          </a:extLst>
        </xdr:cNvPr>
        <xdr:cNvSpPr/>
      </xdr:nvSpPr>
      <xdr:spPr>
        <a:xfrm>
          <a:off x="16268700" y="1386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88264</xdr:rowOff>
    </xdr:from>
    <xdr:to>
      <xdr:col>81</xdr:col>
      <xdr:colOff>101600</xdr:colOff>
      <xdr:row>81</xdr:row>
      <xdr:rowOff>18414</xdr:rowOff>
    </xdr:to>
    <xdr:sp macro="" textlink="">
      <xdr:nvSpPr>
        <xdr:cNvPr id="632" name="フローチャート: 判断 631">
          <a:extLst>
            <a:ext uri="{FF2B5EF4-FFF2-40B4-BE49-F238E27FC236}">
              <a16:creationId xmlns:a16="http://schemas.microsoft.com/office/drawing/2014/main" id="{70A90885-9A77-477C-8564-2A7DD835AC55}"/>
            </a:ext>
          </a:extLst>
        </xdr:cNvPr>
        <xdr:cNvSpPr/>
      </xdr:nvSpPr>
      <xdr:spPr>
        <a:xfrm>
          <a:off x="15430500" y="1380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168275</xdr:rowOff>
    </xdr:from>
    <xdr:to>
      <xdr:col>76</xdr:col>
      <xdr:colOff>165100</xdr:colOff>
      <xdr:row>80</xdr:row>
      <xdr:rowOff>98425</xdr:rowOff>
    </xdr:to>
    <xdr:sp macro="" textlink="">
      <xdr:nvSpPr>
        <xdr:cNvPr id="633" name="フローチャート: 判断 632">
          <a:extLst>
            <a:ext uri="{FF2B5EF4-FFF2-40B4-BE49-F238E27FC236}">
              <a16:creationId xmlns:a16="http://schemas.microsoft.com/office/drawing/2014/main" id="{EFD55C0E-ED81-4AF5-81CD-31DCA643CDBD}"/>
            </a:ext>
          </a:extLst>
        </xdr:cNvPr>
        <xdr:cNvSpPr/>
      </xdr:nvSpPr>
      <xdr:spPr>
        <a:xfrm>
          <a:off x="14541500" y="1371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168275</xdr:rowOff>
    </xdr:from>
    <xdr:to>
      <xdr:col>72</xdr:col>
      <xdr:colOff>38100</xdr:colOff>
      <xdr:row>82</xdr:row>
      <xdr:rowOff>98425</xdr:rowOff>
    </xdr:to>
    <xdr:sp macro="" textlink="">
      <xdr:nvSpPr>
        <xdr:cNvPr id="634" name="フローチャート: 判断 633">
          <a:extLst>
            <a:ext uri="{FF2B5EF4-FFF2-40B4-BE49-F238E27FC236}">
              <a16:creationId xmlns:a16="http://schemas.microsoft.com/office/drawing/2014/main" id="{987FC3B3-9420-4947-B34B-234C9E6308C6}"/>
            </a:ext>
          </a:extLst>
        </xdr:cNvPr>
        <xdr:cNvSpPr/>
      </xdr:nvSpPr>
      <xdr:spPr>
        <a:xfrm>
          <a:off x="13652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48261</xdr:rowOff>
    </xdr:from>
    <xdr:to>
      <xdr:col>67</xdr:col>
      <xdr:colOff>101600</xdr:colOff>
      <xdr:row>83</xdr:row>
      <xdr:rowOff>149861</xdr:rowOff>
    </xdr:to>
    <xdr:sp macro="" textlink="">
      <xdr:nvSpPr>
        <xdr:cNvPr id="635" name="フローチャート: 判断 634">
          <a:extLst>
            <a:ext uri="{FF2B5EF4-FFF2-40B4-BE49-F238E27FC236}">
              <a16:creationId xmlns:a16="http://schemas.microsoft.com/office/drawing/2014/main" id="{65ACAF33-4F0B-4372-9ACD-526212BF8C11}"/>
            </a:ext>
          </a:extLst>
        </xdr:cNvPr>
        <xdr:cNvSpPr/>
      </xdr:nvSpPr>
      <xdr:spPr>
        <a:xfrm>
          <a:off x="12763500" y="142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6" name="テキスト ボックス 635">
          <a:extLst>
            <a:ext uri="{FF2B5EF4-FFF2-40B4-BE49-F238E27FC236}">
              <a16:creationId xmlns:a16="http://schemas.microsoft.com/office/drawing/2014/main" id="{EB7C1FD4-687C-4FBA-8472-AACC3788765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7" name="テキスト ボックス 636">
          <a:extLst>
            <a:ext uri="{FF2B5EF4-FFF2-40B4-BE49-F238E27FC236}">
              <a16:creationId xmlns:a16="http://schemas.microsoft.com/office/drawing/2014/main" id="{47E402DC-FD82-4F60-A4CA-11E64D96027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8" name="テキスト ボックス 637">
          <a:extLst>
            <a:ext uri="{FF2B5EF4-FFF2-40B4-BE49-F238E27FC236}">
              <a16:creationId xmlns:a16="http://schemas.microsoft.com/office/drawing/2014/main" id="{F699D1BF-2398-412D-B19F-B94C090A981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9" name="テキスト ボックス 638">
          <a:extLst>
            <a:ext uri="{FF2B5EF4-FFF2-40B4-BE49-F238E27FC236}">
              <a16:creationId xmlns:a16="http://schemas.microsoft.com/office/drawing/2014/main" id="{AFB3FC22-CE3C-4DE6-9BAA-170AAE7A87D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40" name="テキスト ボックス 639">
          <a:extLst>
            <a:ext uri="{FF2B5EF4-FFF2-40B4-BE49-F238E27FC236}">
              <a16:creationId xmlns:a16="http://schemas.microsoft.com/office/drawing/2014/main" id="{8C81E1B5-D92A-438D-BB4B-6A0E2BB252C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92075</xdr:rowOff>
    </xdr:from>
    <xdr:to>
      <xdr:col>85</xdr:col>
      <xdr:colOff>177800</xdr:colOff>
      <xdr:row>81</xdr:row>
      <xdr:rowOff>22225</xdr:rowOff>
    </xdr:to>
    <xdr:sp macro="" textlink="">
      <xdr:nvSpPr>
        <xdr:cNvPr id="641" name="楕円 640">
          <a:extLst>
            <a:ext uri="{FF2B5EF4-FFF2-40B4-BE49-F238E27FC236}">
              <a16:creationId xmlns:a16="http://schemas.microsoft.com/office/drawing/2014/main" id="{FB3480A3-F8EE-443F-9E7C-536E0C2B2C1C}"/>
            </a:ext>
          </a:extLst>
        </xdr:cNvPr>
        <xdr:cNvSpPr/>
      </xdr:nvSpPr>
      <xdr:spPr>
        <a:xfrm>
          <a:off x="16268700" y="1380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114952</xdr:rowOff>
    </xdr:from>
    <xdr:ext cx="405111" cy="259045"/>
    <xdr:sp macro="" textlink="">
      <xdr:nvSpPr>
        <xdr:cNvPr id="642" name="【児童館】&#10;有形固定資産減価償却率該当値テキスト">
          <a:extLst>
            <a:ext uri="{FF2B5EF4-FFF2-40B4-BE49-F238E27FC236}">
              <a16:creationId xmlns:a16="http://schemas.microsoft.com/office/drawing/2014/main" id="{9A162AE2-BD76-4910-9187-3412DAD76FEC}"/>
            </a:ext>
          </a:extLst>
        </xdr:cNvPr>
        <xdr:cNvSpPr txBox="1"/>
      </xdr:nvSpPr>
      <xdr:spPr>
        <a:xfrm>
          <a:off x="16357600" y="1365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4445</xdr:rowOff>
    </xdr:from>
    <xdr:to>
      <xdr:col>81</xdr:col>
      <xdr:colOff>101600</xdr:colOff>
      <xdr:row>80</xdr:row>
      <xdr:rowOff>106045</xdr:rowOff>
    </xdr:to>
    <xdr:sp macro="" textlink="">
      <xdr:nvSpPr>
        <xdr:cNvPr id="643" name="楕円 642">
          <a:extLst>
            <a:ext uri="{FF2B5EF4-FFF2-40B4-BE49-F238E27FC236}">
              <a16:creationId xmlns:a16="http://schemas.microsoft.com/office/drawing/2014/main" id="{056E1F36-7966-4F73-BF77-569B9711223E}"/>
            </a:ext>
          </a:extLst>
        </xdr:cNvPr>
        <xdr:cNvSpPr/>
      </xdr:nvSpPr>
      <xdr:spPr>
        <a:xfrm>
          <a:off x="15430500" y="1372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55245</xdr:rowOff>
    </xdr:from>
    <xdr:to>
      <xdr:col>85</xdr:col>
      <xdr:colOff>127000</xdr:colOff>
      <xdr:row>80</xdr:row>
      <xdr:rowOff>142875</xdr:rowOff>
    </xdr:to>
    <xdr:cxnSp macro="">
      <xdr:nvCxnSpPr>
        <xdr:cNvPr id="644" name="直線コネクタ 643">
          <a:extLst>
            <a:ext uri="{FF2B5EF4-FFF2-40B4-BE49-F238E27FC236}">
              <a16:creationId xmlns:a16="http://schemas.microsoft.com/office/drawing/2014/main" id="{6FED1BAD-5125-4578-AEB7-76966082890A}"/>
            </a:ext>
          </a:extLst>
        </xdr:cNvPr>
        <xdr:cNvCxnSpPr/>
      </xdr:nvCxnSpPr>
      <xdr:spPr>
        <a:xfrm>
          <a:off x="15481300" y="13771245"/>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88264</xdr:rowOff>
    </xdr:from>
    <xdr:to>
      <xdr:col>76</xdr:col>
      <xdr:colOff>165100</xdr:colOff>
      <xdr:row>80</xdr:row>
      <xdr:rowOff>18414</xdr:rowOff>
    </xdr:to>
    <xdr:sp macro="" textlink="">
      <xdr:nvSpPr>
        <xdr:cNvPr id="645" name="楕円 644">
          <a:extLst>
            <a:ext uri="{FF2B5EF4-FFF2-40B4-BE49-F238E27FC236}">
              <a16:creationId xmlns:a16="http://schemas.microsoft.com/office/drawing/2014/main" id="{E9AB7224-F900-46EA-A3FB-18884DDAD508}"/>
            </a:ext>
          </a:extLst>
        </xdr:cNvPr>
        <xdr:cNvSpPr/>
      </xdr:nvSpPr>
      <xdr:spPr>
        <a:xfrm>
          <a:off x="14541500" y="1363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139064</xdr:rowOff>
    </xdr:from>
    <xdr:to>
      <xdr:col>81</xdr:col>
      <xdr:colOff>50800</xdr:colOff>
      <xdr:row>80</xdr:row>
      <xdr:rowOff>55245</xdr:rowOff>
    </xdr:to>
    <xdr:cxnSp macro="">
      <xdr:nvCxnSpPr>
        <xdr:cNvPr id="646" name="直線コネクタ 645">
          <a:extLst>
            <a:ext uri="{FF2B5EF4-FFF2-40B4-BE49-F238E27FC236}">
              <a16:creationId xmlns:a16="http://schemas.microsoft.com/office/drawing/2014/main" id="{FB121141-9A2F-492C-9F1F-EAB6BF3E016E}"/>
            </a:ext>
          </a:extLst>
        </xdr:cNvPr>
        <xdr:cNvCxnSpPr/>
      </xdr:nvCxnSpPr>
      <xdr:spPr>
        <a:xfrm>
          <a:off x="14592300" y="13683614"/>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636</xdr:rowOff>
    </xdr:from>
    <xdr:to>
      <xdr:col>72</xdr:col>
      <xdr:colOff>38100</xdr:colOff>
      <xdr:row>79</xdr:row>
      <xdr:rowOff>102236</xdr:rowOff>
    </xdr:to>
    <xdr:sp macro="" textlink="">
      <xdr:nvSpPr>
        <xdr:cNvPr id="647" name="楕円 646">
          <a:extLst>
            <a:ext uri="{FF2B5EF4-FFF2-40B4-BE49-F238E27FC236}">
              <a16:creationId xmlns:a16="http://schemas.microsoft.com/office/drawing/2014/main" id="{CF7FE10F-27E3-4B0E-A330-1A8A1C124039}"/>
            </a:ext>
          </a:extLst>
        </xdr:cNvPr>
        <xdr:cNvSpPr/>
      </xdr:nvSpPr>
      <xdr:spPr>
        <a:xfrm>
          <a:off x="13652500" y="1354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51436</xdr:rowOff>
    </xdr:from>
    <xdr:to>
      <xdr:col>76</xdr:col>
      <xdr:colOff>114300</xdr:colOff>
      <xdr:row>79</xdr:row>
      <xdr:rowOff>139064</xdr:rowOff>
    </xdr:to>
    <xdr:cxnSp macro="">
      <xdr:nvCxnSpPr>
        <xdr:cNvPr id="648" name="直線コネクタ 647">
          <a:extLst>
            <a:ext uri="{FF2B5EF4-FFF2-40B4-BE49-F238E27FC236}">
              <a16:creationId xmlns:a16="http://schemas.microsoft.com/office/drawing/2014/main" id="{550EE4C5-B71C-4878-929B-7BD598C5F84D}"/>
            </a:ext>
          </a:extLst>
        </xdr:cNvPr>
        <xdr:cNvCxnSpPr/>
      </xdr:nvCxnSpPr>
      <xdr:spPr>
        <a:xfrm>
          <a:off x="13703300" y="13595986"/>
          <a:ext cx="889000" cy="8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9541</xdr:rowOff>
    </xdr:from>
    <xdr:ext cx="405111" cy="259045"/>
    <xdr:sp macro="" textlink="">
      <xdr:nvSpPr>
        <xdr:cNvPr id="649" name="n_1aveValue【児童館】&#10;有形固定資産減価償却率">
          <a:extLst>
            <a:ext uri="{FF2B5EF4-FFF2-40B4-BE49-F238E27FC236}">
              <a16:creationId xmlns:a16="http://schemas.microsoft.com/office/drawing/2014/main" id="{727F755A-3DDF-4FD0-A14F-BC9C50431C45}"/>
            </a:ext>
          </a:extLst>
        </xdr:cNvPr>
        <xdr:cNvSpPr txBox="1"/>
      </xdr:nvSpPr>
      <xdr:spPr>
        <a:xfrm>
          <a:off x="15266044" y="13896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89552</xdr:rowOff>
    </xdr:from>
    <xdr:ext cx="405111" cy="259045"/>
    <xdr:sp macro="" textlink="">
      <xdr:nvSpPr>
        <xdr:cNvPr id="650" name="n_2aveValue【児童館】&#10;有形固定資産減価償却率">
          <a:extLst>
            <a:ext uri="{FF2B5EF4-FFF2-40B4-BE49-F238E27FC236}">
              <a16:creationId xmlns:a16="http://schemas.microsoft.com/office/drawing/2014/main" id="{31838AD7-0158-4CF2-8F28-7C46D466BED4}"/>
            </a:ext>
          </a:extLst>
        </xdr:cNvPr>
        <xdr:cNvSpPr txBox="1"/>
      </xdr:nvSpPr>
      <xdr:spPr>
        <a:xfrm>
          <a:off x="14389744" y="13805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89552</xdr:rowOff>
    </xdr:from>
    <xdr:ext cx="405111" cy="259045"/>
    <xdr:sp macro="" textlink="">
      <xdr:nvSpPr>
        <xdr:cNvPr id="651" name="n_3aveValue【児童館】&#10;有形固定資産減価償却率">
          <a:extLst>
            <a:ext uri="{FF2B5EF4-FFF2-40B4-BE49-F238E27FC236}">
              <a16:creationId xmlns:a16="http://schemas.microsoft.com/office/drawing/2014/main" id="{B1A4476D-FCF6-46DC-BAED-405E94C5D735}"/>
            </a:ext>
          </a:extLst>
        </xdr:cNvPr>
        <xdr:cNvSpPr txBox="1"/>
      </xdr:nvSpPr>
      <xdr:spPr>
        <a:xfrm>
          <a:off x="13500744" y="1414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166388</xdr:rowOff>
    </xdr:from>
    <xdr:ext cx="405111" cy="259045"/>
    <xdr:sp macro="" textlink="">
      <xdr:nvSpPr>
        <xdr:cNvPr id="652" name="n_4aveValue【児童館】&#10;有形固定資産減価償却率">
          <a:extLst>
            <a:ext uri="{FF2B5EF4-FFF2-40B4-BE49-F238E27FC236}">
              <a16:creationId xmlns:a16="http://schemas.microsoft.com/office/drawing/2014/main" id="{8A30E770-349F-4AE6-B0AD-B1568AF69884}"/>
            </a:ext>
          </a:extLst>
        </xdr:cNvPr>
        <xdr:cNvSpPr txBox="1"/>
      </xdr:nvSpPr>
      <xdr:spPr>
        <a:xfrm>
          <a:off x="12611744" y="14053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122572</xdr:rowOff>
    </xdr:from>
    <xdr:ext cx="405111" cy="259045"/>
    <xdr:sp macro="" textlink="">
      <xdr:nvSpPr>
        <xdr:cNvPr id="653" name="n_1mainValue【児童館】&#10;有形固定資産減価償却率">
          <a:extLst>
            <a:ext uri="{FF2B5EF4-FFF2-40B4-BE49-F238E27FC236}">
              <a16:creationId xmlns:a16="http://schemas.microsoft.com/office/drawing/2014/main" id="{54609228-2DF1-4ADC-8A65-971E0603090B}"/>
            </a:ext>
          </a:extLst>
        </xdr:cNvPr>
        <xdr:cNvSpPr txBox="1"/>
      </xdr:nvSpPr>
      <xdr:spPr>
        <a:xfrm>
          <a:off x="15266044" y="1349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34941</xdr:rowOff>
    </xdr:from>
    <xdr:ext cx="405111" cy="259045"/>
    <xdr:sp macro="" textlink="">
      <xdr:nvSpPr>
        <xdr:cNvPr id="654" name="n_2mainValue【児童館】&#10;有形固定資産減価償却率">
          <a:extLst>
            <a:ext uri="{FF2B5EF4-FFF2-40B4-BE49-F238E27FC236}">
              <a16:creationId xmlns:a16="http://schemas.microsoft.com/office/drawing/2014/main" id="{C56D4DBC-40FD-43E8-AF9A-FF99B595D7B8}"/>
            </a:ext>
          </a:extLst>
        </xdr:cNvPr>
        <xdr:cNvSpPr txBox="1"/>
      </xdr:nvSpPr>
      <xdr:spPr>
        <a:xfrm>
          <a:off x="14389744" y="1340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118763</xdr:rowOff>
    </xdr:from>
    <xdr:ext cx="405111" cy="259045"/>
    <xdr:sp macro="" textlink="">
      <xdr:nvSpPr>
        <xdr:cNvPr id="655" name="n_3mainValue【児童館】&#10;有形固定資産減価償却率">
          <a:extLst>
            <a:ext uri="{FF2B5EF4-FFF2-40B4-BE49-F238E27FC236}">
              <a16:creationId xmlns:a16="http://schemas.microsoft.com/office/drawing/2014/main" id="{70CE5DFF-D310-44E8-9AC7-0204C017032F}"/>
            </a:ext>
          </a:extLst>
        </xdr:cNvPr>
        <xdr:cNvSpPr txBox="1"/>
      </xdr:nvSpPr>
      <xdr:spPr>
        <a:xfrm>
          <a:off x="13500744" y="1332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6" name="正方形/長方形 655">
          <a:extLst>
            <a:ext uri="{FF2B5EF4-FFF2-40B4-BE49-F238E27FC236}">
              <a16:creationId xmlns:a16="http://schemas.microsoft.com/office/drawing/2014/main" id="{374ADAFE-0326-40AF-99CB-54C05856B99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7" name="正方形/長方形 656">
          <a:extLst>
            <a:ext uri="{FF2B5EF4-FFF2-40B4-BE49-F238E27FC236}">
              <a16:creationId xmlns:a16="http://schemas.microsoft.com/office/drawing/2014/main" id="{103FF4D9-781B-4FA9-BAE0-4CE5D3F9616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8" name="正方形/長方形 657">
          <a:extLst>
            <a:ext uri="{FF2B5EF4-FFF2-40B4-BE49-F238E27FC236}">
              <a16:creationId xmlns:a16="http://schemas.microsoft.com/office/drawing/2014/main" id="{A5F17499-372D-4920-B5BD-FCAA13512FE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9" name="正方形/長方形 658">
          <a:extLst>
            <a:ext uri="{FF2B5EF4-FFF2-40B4-BE49-F238E27FC236}">
              <a16:creationId xmlns:a16="http://schemas.microsoft.com/office/drawing/2014/main" id="{8516339E-6F0F-4FAE-9166-5A423B07312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60" name="正方形/長方形 659">
          <a:extLst>
            <a:ext uri="{FF2B5EF4-FFF2-40B4-BE49-F238E27FC236}">
              <a16:creationId xmlns:a16="http://schemas.microsoft.com/office/drawing/2014/main" id="{5C0B2C73-B8C5-4E13-B431-B2407D7E6E5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61" name="正方形/長方形 660">
          <a:extLst>
            <a:ext uri="{FF2B5EF4-FFF2-40B4-BE49-F238E27FC236}">
              <a16:creationId xmlns:a16="http://schemas.microsoft.com/office/drawing/2014/main" id="{495ECCA4-3569-426B-9F0C-8BB34121F74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62" name="正方形/長方形 661">
          <a:extLst>
            <a:ext uri="{FF2B5EF4-FFF2-40B4-BE49-F238E27FC236}">
              <a16:creationId xmlns:a16="http://schemas.microsoft.com/office/drawing/2014/main" id="{AF0B6E5C-2634-4818-9D45-747E6A52C40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3" name="正方形/長方形 662">
          <a:extLst>
            <a:ext uri="{FF2B5EF4-FFF2-40B4-BE49-F238E27FC236}">
              <a16:creationId xmlns:a16="http://schemas.microsoft.com/office/drawing/2014/main" id="{86EEA9D0-8B29-4E25-A62A-899B7EF7024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4" name="テキスト ボックス 663">
          <a:extLst>
            <a:ext uri="{FF2B5EF4-FFF2-40B4-BE49-F238E27FC236}">
              <a16:creationId xmlns:a16="http://schemas.microsoft.com/office/drawing/2014/main" id="{1A33AFE1-48FB-4B99-B6A1-13765FAEE08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5" name="直線コネクタ 664">
          <a:extLst>
            <a:ext uri="{FF2B5EF4-FFF2-40B4-BE49-F238E27FC236}">
              <a16:creationId xmlns:a16="http://schemas.microsoft.com/office/drawing/2014/main" id="{71889F78-E761-4A77-B1CA-DFF39600240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66" name="直線コネクタ 665">
          <a:extLst>
            <a:ext uri="{FF2B5EF4-FFF2-40B4-BE49-F238E27FC236}">
              <a16:creationId xmlns:a16="http://schemas.microsoft.com/office/drawing/2014/main" id="{0A9335BD-1702-4E92-A2E5-80EC03651E7B}"/>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67" name="テキスト ボックス 666">
          <a:extLst>
            <a:ext uri="{FF2B5EF4-FFF2-40B4-BE49-F238E27FC236}">
              <a16:creationId xmlns:a16="http://schemas.microsoft.com/office/drawing/2014/main" id="{3E628E7F-2F84-4D3C-AF87-AF3EF4B379CE}"/>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68" name="直線コネクタ 667">
          <a:extLst>
            <a:ext uri="{FF2B5EF4-FFF2-40B4-BE49-F238E27FC236}">
              <a16:creationId xmlns:a16="http://schemas.microsoft.com/office/drawing/2014/main" id="{B2E0B082-FD46-4563-A27F-CCD3E752A93A}"/>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69" name="テキスト ボックス 668">
          <a:extLst>
            <a:ext uri="{FF2B5EF4-FFF2-40B4-BE49-F238E27FC236}">
              <a16:creationId xmlns:a16="http://schemas.microsoft.com/office/drawing/2014/main" id="{173C3664-9511-4C75-A99F-1B20E7C61246}"/>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70" name="直線コネクタ 669">
          <a:extLst>
            <a:ext uri="{FF2B5EF4-FFF2-40B4-BE49-F238E27FC236}">
              <a16:creationId xmlns:a16="http://schemas.microsoft.com/office/drawing/2014/main" id="{E6CD152F-1ABC-4E9C-9440-97A2EA11E817}"/>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71" name="テキスト ボックス 670">
          <a:extLst>
            <a:ext uri="{FF2B5EF4-FFF2-40B4-BE49-F238E27FC236}">
              <a16:creationId xmlns:a16="http://schemas.microsoft.com/office/drawing/2014/main" id="{8EB61DBF-B780-4EEA-9201-17648E6A797C}"/>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72" name="直線コネクタ 671">
          <a:extLst>
            <a:ext uri="{FF2B5EF4-FFF2-40B4-BE49-F238E27FC236}">
              <a16:creationId xmlns:a16="http://schemas.microsoft.com/office/drawing/2014/main" id="{3A1B2F38-B812-4C91-910F-6BD3C643526D}"/>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73" name="テキスト ボックス 672">
          <a:extLst>
            <a:ext uri="{FF2B5EF4-FFF2-40B4-BE49-F238E27FC236}">
              <a16:creationId xmlns:a16="http://schemas.microsoft.com/office/drawing/2014/main" id="{6BB070F9-CA4D-404C-83D4-8D05D7AE710D}"/>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74" name="直線コネクタ 673">
          <a:extLst>
            <a:ext uri="{FF2B5EF4-FFF2-40B4-BE49-F238E27FC236}">
              <a16:creationId xmlns:a16="http://schemas.microsoft.com/office/drawing/2014/main" id="{D17489FB-413B-46B9-AEEE-C13B4CAC01FA}"/>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75" name="テキスト ボックス 674">
          <a:extLst>
            <a:ext uri="{FF2B5EF4-FFF2-40B4-BE49-F238E27FC236}">
              <a16:creationId xmlns:a16="http://schemas.microsoft.com/office/drawing/2014/main" id="{175E7B3D-05C8-4074-A3A8-1C95D9096115}"/>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6" name="直線コネクタ 675">
          <a:extLst>
            <a:ext uri="{FF2B5EF4-FFF2-40B4-BE49-F238E27FC236}">
              <a16:creationId xmlns:a16="http://schemas.microsoft.com/office/drawing/2014/main" id="{6325B4D0-5C17-471F-B17F-E6AD694DEF0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7" name="テキスト ボックス 676">
          <a:extLst>
            <a:ext uri="{FF2B5EF4-FFF2-40B4-BE49-F238E27FC236}">
              <a16:creationId xmlns:a16="http://schemas.microsoft.com/office/drawing/2014/main" id="{ECF69F53-8282-4B1C-8F4B-F9D8F4C0F0D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8" name="【児童館】&#10;一人当たり面積グラフ枠">
          <a:extLst>
            <a:ext uri="{FF2B5EF4-FFF2-40B4-BE49-F238E27FC236}">
              <a16:creationId xmlns:a16="http://schemas.microsoft.com/office/drawing/2014/main" id="{059EDE45-050C-4C87-B3AC-91D2DC56284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76200</xdr:rowOff>
    </xdr:from>
    <xdr:to>
      <xdr:col>116</xdr:col>
      <xdr:colOff>62864</xdr:colOff>
      <xdr:row>86</xdr:row>
      <xdr:rowOff>19050</xdr:rowOff>
    </xdr:to>
    <xdr:cxnSp macro="">
      <xdr:nvCxnSpPr>
        <xdr:cNvPr id="679" name="直線コネクタ 678">
          <a:extLst>
            <a:ext uri="{FF2B5EF4-FFF2-40B4-BE49-F238E27FC236}">
              <a16:creationId xmlns:a16="http://schemas.microsoft.com/office/drawing/2014/main" id="{ADC12613-5ED6-4F34-AB15-C7C5DD5FD304}"/>
            </a:ext>
          </a:extLst>
        </xdr:cNvPr>
        <xdr:cNvCxnSpPr/>
      </xdr:nvCxnSpPr>
      <xdr:spPr>
        <a:xfrm flipV="1">
          <a:off x="22160864" y="132778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22877</xdr:rowOff>
    </xdr:from>
    <xdr:ext cx="469744" cy="259045"/>
    <xdr:sp macro="" textlink="">
      <xdr:nvSpPr>
        <xdr:cNvPr id="680" name="【児童館】&#10;一人当たり面積最小値テキスト">
          <a:extLst>
            <a:ext uri="{FF2B5EF4-FFF2-40B4-BE49-F238E27FC236}">
              <a16:creationId xmlns:a16="http://schemas.microsoft.com/office/drawing/2014/main" id="{91E5BD57-6A18-4CB8-8604-722876A63B68}"/>
            </a:ext>
          </a:extLst>
        </xdr:cNvPr>
        <xdr:cNvSpPr txBox="1"/>
      </xdr:nvSpPr>
      <xdr:spPr>
        <a:xfrm>
          <a:off x="22199600"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19050</xdr:rowOff>
    </xdr:from>
    <xdr:to>
      <xdr:col>116</xdr:col>
      <xdr:colOff>152400</xdr:colOff>
      <xdr:row>86</xdr:row>
      <xdr:rowOff>19050</xdr:rowOff>
    </xdr:to>
    <xdr:cxnSp macro="">
      <xdr:nvCxnSpPr>
        <xdr:cNvPr id="681" name="直線コネクタ 680">
          <a:extLst>
            <a:ext uri="{FF2B5EF4-FFF2-40B4-BE49-F238E27FC236}">
              <a16:creationId xmlns:a16="http://schemas.microsoft.com/office/drawing/2014/main" id="{3057D68F-C0DA-43F3-893D-11AB36CF72BA}"/>
            </a:ext>
          </a:extLst>
        </xdr:cNvPr>
        <xdr:cNvCxnSpPr/>
      </xdr:nvCxnSpPr>
      <xdr:spPr>
        <a:xfrm>
          <a:off x="22072600" y="1476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22877</xdr:rowOff>
    </xdr:from>
    <xdr:ext cx="469744" cy="259045"/>
    <xdr:sp macro="" textlink="">
      <xdr:nvSpPr>
        <xdr:cNvPr id="682" name="【児童館】&#10;一人当たり面積最大値テキスト">
          <a:extLst>
            <a:ext uri="{FF2B5EF4-FFF2-40B4-BE49-F238E27FC236}">
              <a16:creationId xmlns:a16="http://schemas.microsoft.com/office/drawing/2014/main" id="{A18F9736-018E-4357-A576-0208707CA11B}"/>
            </a:ext>
          </a:extLst>
        </xdr:cNvPr>
        <xdr:cNvSpPr txBox="1"/>
      </xdr:nvSpPr>
      <xdr:spPr>
        <a:xfrm>
          <a:off x="22199600" y="1305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76200</xdr:rowOff>
    </xdr:from>
    <xdr:to>
      <xdr:col>116</xdr:col>
      <xdr:colOff>152400</xdr:colOff>
      <xdr:row>77</xdr:row>
      <xdr:rowOff>76200</xdr:rowOff>
    </xdr:to>
    <xdr:cxnSp macro="">
      <xdr:nvCxnSpPr>
        <xdr:cNvPr id="683" name="直線コネクタ 682">
          <a:extLst>
            <a:ext uri="{FF2B5EF4-FFF2-40B4-BE49-F238E27FC236}">
              <a16:creationId xmlns:a16="http://schemas.microsoft.com/office/drawing/2014/main" id="{6D0FDEEB-FF8D-4451-9C44-5C8167207CF7}"/>
            </a:ext>
          </a:extLst>
        </xdr:cNvPr>
        <xdr:cNvCxnSpPr/>
      </xdr:nvCxnSpPr>
      <xdr:spPr>
        <a:xfrm>
          <a:off x="22072600" y="1327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6366</xdr:rowOff>
    </xdr:from>
    <xdr:ext cx="469744" cy="259045"/>
    <xdr:sp macro="" textlink="">
      <xdr:nvSpPr>
        <xdr:cNvPr id="684" name="【児童館】&#10;一人当たり面積平均値テキスト">
          <a:extLst>
            <a:ext uri="{FF2B5EF4-FFF2-40B4-BE49-F238E27FC236}">
              <a16:creationId xmlns:a16="http://schemas.microsoft.com/office/drawing/2014/main" id="{A8FE8781-0A00-4B60-9672-366CEEE722B9}"/>
            </a:ext>
          </a:extLst>
        </xdr:cNvPr>
        <xdr:cNvSpPr txBox="1"/>
      </xdr:nvSpPr>
      <xdr:spPr>
        <a:xfrm>
          <a:off x="22199600" y="14408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685" name="フローチャート: 判断 684">
          <a:extLst>
            <a:ext uri="{FF2B5EF4-FFF2-40B4-BE49-F238E27FC236}">
              <a16:creationId xmlns:a16="http://schemas.microsoft.com/office/drawing/2014/main" id="{BB7A0123-4B8C-4A04-A026-7D9218192136}"/>
            </a:ext>
          </a:extLst>
        </xdr:cNvPr>
        <xdr:cNvSpPr/>
      </xdr:nvSpPr>
      <xdr:spPr>
        <a:xfrm>
          <a:off x="221107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147320</xdr:rowOff>
    </xdr:from>
    <xdr:to>
      <xdr:col>112</xdr:col>
      <xdr:colOff>38100</xdr:colOff>
      <xdr:row>85</xdr:row>
      <xdr:rowOff>77470</xdr:rowOff>
    </xdr:to>
    <xdr:sp macro="" textlink="">
      <xdr:nvSpPr>
        <xdr:cNvPr id="686" name="フローチャート: 判断 685">
          <a:extLst>
            <a:ext uri="{FF2B5EF4-FFF2-40B4-BE49-F238E27FC236}">
              <a16:creationId xmlns:a16="http://schemas.microsoft.com/office/drawing/2014/main" id="{1D36D4A9-0CF7-4EE7-B94F-5876F7CB4D85}"/>
            </a:ext>
          </a:extLst>
        </xdr:cNvPr>
        <xdr:cNvSpPr/>
      </xdr:nvSpPr>
      <xdr:spPr>
        <a:xfrm>
          <a:off x="21272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160655</xdr:rowOff>
    </xdr:from>
    <xdr:to>
      <xdr:col>107</xdr:col>
      <xdr:colOff>101600</xdr:colOff>
      <xdr:row>85</xdr:row>
      <xdr:rowOff>90805</xdr:rowOff>
    </xdr:to>
    <xdr:sp macro="" textlink="">
      <xdr:nvSpPr>
        <xdr:cNvPr id="687" name="フローチャート: 判断 686">
          <a:extLst>
            <a:ext uri="{FF2B5EF4-FFF2-40B4-BE49-F238E27FC236}">
              <a16:creationId xmlns:a16="http://schemas.microsoft.com/office/drawing/2014/main" id="{8293D1C8-DAAC-4005-BCA1-E215CEBA6C87}"/>
            </a:ext>
          </a:extLst>
        </xdr:cNvPr>
        <xdr:cNvSpPr/>
      </xdr:nvSpPr>
      <xdr:spPr>
        <a:xfrm>
          <a:off x="20383500" y="1456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151130</xdr:rowOff>
    </xdr:from>
    <xdr:to>
      <xdr:col>102</xdr:col>
      <xdr:colOff>165100</xdr:colOff>
      <xdr:row>85</xdr:row>
      <xdr:rowOff>81280</xdr:rowOff>
    </xdr:to>
    <xdr:sp macro="" textlink="">
      <xdr:nvSpPr>
        <xdr:cNvPr id="688" name="フローチャート: 判断 687">
          <a:extLst>
            <a:ext uri="{FF2B5EF4-FFF2-40B4-BE49-F238E27FC236}">
              <a16:creationId xmlns:a16="http://schemas.microsoft.com/office/drawing/2014/main" id="{276314C8-7017-4F28-BD7A-FFDE70301E37}"/>
            </a:ext>
          </a:extLst>
        </xdr:cNvPr>
        <xdr:cNvSpPr/>
      </xdr:nvSpPr>
      <xdr:spPr>
        <a:xfrm>
          <a:off x="19494500" y="1455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74930</xdr:rowOff>
    </xdr:from>
    <xdr:to>
      <xdr:col>98</xdr:col>
      <xdr:colOff>38100</xdr:colOff>
      <xdr:row>86</xdr:row>
      <xdr:rowOff>5080</xdr:rowOff>
    </xdr:to>
    <xdr:sp macro="" textlink="">
      <xdr:nvSpPr>
        <xdr:cNvPr id="689" name="フローチャート: 判断 688">
          <a:extLst>
            <a:ext uri="{FF2B5EF4-FFF2-40B4-BE49-F238E27FC236}">
              <a16:creationId xmlns:a16="http://schemas.microsoft.com/office/drawing/2014/main" id="{5AA85061-0410-4B7B-8E3C-7F03C8340119}"/>
            </a:ext>
          </a:extLst>
        </xdr:cNvPr>
        <xdr:cNvSpPr/>
      </xdr:nvSpPr>
      <xdr:spPr>
        <a:xfrm>
          <a:off x="18605500" y="1464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90" name="テキスト ボックス 689">
          <a:extLst>
            <a:ext uri="{FF2B5EF4-FFF2-40B4-BE49-F238E27FC236}">
              <a16:creationId xmlns:a16="http://schemas.microsoft.com/office/drawing/2014/main" id="{807F861C-8D31-4ACB-A2F2-2A89B89DBF5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91" name="テキスト ボックス 690">
          <a:extLst>
            <a:ext uri="{FF2B5EF4-FFF2-40B4-BE49-F238E27FC236}">
              <a16:creationId xmlns:a16="http://schemas.microsoft.com/office/drawing/2014/main" id="{3DC23C2F-6D2E-4481-A797-D24CDD40414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92" name="テキスト ボックス 691">
          <a:extLst>
            <a:ext uri="{FF2B5EF4-FFF2-40B4-BE49-F238E27FC236}">
              <a16:creationId xmlns:a16="http://schemas.microsoft.com/office/drawing/2014/main" id="{F165421E-AD38-4A54-8BE3-1BE895DEFEC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93" name="テキスト ボックス 692">
          <a:extLst>
            <a:ext uri="{FF2B5EF4-FFF2-40B4-BE49-F238E27FC236}">
              <a16:creationId xmlns:a16="http://schemas.microsoft.com/office/drawing/2014/main" id="{211A6FD0-CAD2-425F-B186-590BD1FBDE3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94" name="テキスト ボックス 693">
          <a:extLst>
            <a:ext uri="{FF2B5EF4-FFF2-40B4-BE49-F238E27FC236}">
              <a16:creationId xmlns:a16="http://schemas.microsoft.com/office/drawing/2014/main" id="{F66B63A2-35F2-4701-BAF0-07FFC263BD7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113030</xdr:rowOff>
    </xdr:from>
    <xdr:to>
      <xdr:col>116</xdr:col>
      <xdr:colOff>114300</xdr:colOff>
      <xdr:row>86</xdr:row>
      <xdr:rowOff>43180</xdr:rowOff>
    </xdr:to>
    <xdr:sp macro="" textlink="">
      <xdr:nvSpPr>
        <xdr:cNvPr id="695" name="楕円 694">
          <a:extLst>
            <a:ext uri="{FF2B5EF4-FFF2-40B4-BE49-F238E27FC236}">
              <a16:creationId xmlns:a16="http://schemas.microsoft.com/office/drawing/2014/main" id="{BF1074A2-D935-4897-95F7-BC1C76F679F6}"/>
            </a:ext>
          </a:extLst>
        </xdr:cNvPr>
        <xdr:cNvSpPr/>
      </xdr:nvSpPr>
      <xdr:spPr>
        <a:xfrm>
          <a:off x="221107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27957</xdr:rowOff>
    </xdr:from>
    <xdr:ext cx="469744" cy="259045"/>
    <xdr:sp macro="" textlink="">
      <xdr:nvSpPr>
        <xdr:cNvPr id="696" name="【児童館】&#10;一人当たり面積該当値テキスト">
          <a:extLst>
            <a:ext uri="{FF2B5EF4-FFF2-40B4-BE49-F238E27FC236}">
              <a16:creationId xmlns:a16="http://schemas.microsoft.com/office/drawing/2014/main" id="{6C556A13-2280-43A3-B1DB-B5F0F5E49C75}"/>
            </a:ext>
          </a:extLst>
        </xdr:cNvPr>
        <xdr:cNvSpPr txBox="1"/>
      </xdr:nvSpPr>
      <xdr:spPr>
        <a:xfrm>
          <a:off x="22199600" y="1460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116839</xdr:rowOff>
    </xdr:from>
    <xdr:to>
      <xdr:col>112</xdr:col>
      <xdr:colOff>38100</xdr:colOff>
      <xdr:row>86</xdr:row>
      <xdr:rowOff>46989</xdr:rowOff>
    </xdr:to>
    <xdr:sp macro="" textlink="">
      <xdr:nvSpPr>
        <xdr:cNvPr id="697" name="楕円 696">
          <a:extLst>
            <a:ext uri="{FF2B5EF4-FFF2-40B4-BE49-F238E27FC236}">
              <a16:creationId xmlns:a16="http://schemas.microsoft.com/office/drawing/2014/main" id="{735F9284-A27D-4776-BED2-17AB53CD2BF6}"/>
            </a:ext>
          </a:extLst>
        </xdr:cNvPr>
        <xdr:cNvSpPr/>
      </xdr:nvSpPr>
      <xdr:spPr>
        <a:xfrm>
          <a:off x="21272500" y="1469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163830</xdr:rowOff>
    </xdr:from>
    <xdr:to>
      <xdr:col>116</xdr:col>
      <xdr:colOff>63500</xdr:colOff>
      <xdr:row>85</xdr:row>
      <xdr:rowOff>167639</xdr:rowOff>
    </xdr:to>
    <xdr:cxnSp macro="">
      <xdr:nvCxnSpPr>
        <xdr:cNvPr id="698" name="直線コネクタ 697">
          <a:extLst>
            <a:ext uri="{FF2B5EF4-FFF2-40B4-BE49-F238E27FC236}">
              <a16:creationId xmlns:a16="http://schemas.microsoft.com/office/drawing/2014/main" id="{68DDF790-CFC7-4505-83A5-007D167AC07C}"/>
            </a:ext>
          </a:extLst>
        </xdr:cNvPr>
        <xdr:cNvCxnSpPr/>
      </xdr:nvCxnSpPr>
      <xdr:spPr>
        <a:xfrm flipV="1">
          <a:off x="21323300" y="1473708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122555</xdr:rowOff>
    </xdr:from>
    <xdr:to>
      <xdr:col>107</xdr:col>
      <xdr:colOff>101600</xdr:colOff>
      <xdr:row>86</xdr:row>
      <xdr:rowOff>52705</xdr:rowOff>
    </xdr:to>
    <xdr:sp macro="" textlink="">
      <xdr:nvSpPr>
        <xdr:cNvPr id="699" name="楕円 698">
          <a:extLst>
            <a:ext uri="{FF2B5EF4-FFF2-40B4-BE49-F238E27FC236}">
              <a16:creationId xmlns:a16="http://schemas.microsoft.com/office/drawing/2014/main" id="{7344653A-797A-4F69-815D-E932F6B68C1B}"/>
            </a:ext>
          </a:extLst>
        </xdr:cNvPr>
        <xdr:cNvSpPr/>
      </xdr:nvSpPr>
      <xdr:spPr>
        <a:xfrm>
          <a:off x="20383500" y="1469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167639</xdr:rowOff>
    </xdr:from>
    <xdr:to>
      <xdr:col>111</xdr:col>
      <xdr:colOff>177800</xdr:colOff>
      <xdr:row>86</xdr:row>
      <xdr:rowOff>1905</xdr:rowOff>
    </xdr:to>
    <xdr:cxnSp macro="">
      <xdr:nvCxnSpPr>
        <xdr:cNvPr id="700" name="直線コネクタ 699">
          <a:extLst>
            <a:ext uri="{FF2B5EF4-FFF2-40B4-BE49-F238E27FC236}">
              <a16:creationId xmlns:a16="http://schemas.microsoft.com/office/drawing/2014/main" id="{AF6843B4-E0AF-4776-B326-C3ADFDD58041}"/>
            </a:ext>
          </a:extLst>
        </xdr:cNvPr>
        <xdr:cNvCxnSpPr/>
      </xdr:nvCxnSpPr>
      <xdr:spPr>
        <a:xfrm flipV="1">
          <a:off x="20434300" y="1474088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124461</xdr:rowOff>
    </xdr:from>
    <xdr:to>
      <xdr:col>102</xdr:col>
      <xdr:colOff>165100</xdr:colOff>
      <xdr:row>86</xdr:row>
      <xdr:rowOff>54611</xdr:rowOff>
    </xdr:to>
    <xdr:sp macro="" textlink="">
      <xdr:nvSpPr>
        <xdr:cNvPr id="701" name="楕円 700">
          <a:extLst>
            <a:ext uri="{FF2B5EF4-FFF2-40B4-BE49-F238E27FC236}">
              <a16:creationId xmlns:a16="http://schemas.microsoft.com/office/drawing/2014/main" id="{2CA43F31-5269-41BD-9E1D-76437E038632}"/>
            </a:ext>
          </a:extLst>
        </xdr:cNvPr>
        <xdr:cNvSpPr/>
      </xdr:nvSpPr>
      <xdr:spPr>
        <a:xfrm>
          <a:off x="194945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1905</xdr:rowOff>
    </xdr:from>
    <xdr:to>
      <xdr:col>107</xdr:col>
      <xdr:colOff>50800</xdr:colOff>
      <xdr:row>86</xdr:row>
      <xdr:rowOff>3811</xdr:rowOff>
    </xdr:to>
    <xdr:cxnSp macro="">
      <xdr:nvCxnSpPr>
        <xdr:cNvPr id="702" name="直線コネクタ 701">
          <a:extLst>
            <a:ext uri="{FF2B5EF4-FFF2-40B4-BE49-F238E27FC236}">
              <a16:creationId xmlns:a16="http://schemas.microsoft.com/office/drawing/2014/main" id="{F2D4EFF0-335C-4543-AF37-08702178D427}"/>
            </a:ext>
          </a:extLst>
        </xdr:cNvPr>
        <xdr:cNvCxnSpPr/>
      </xdr:nvCxnSpPr>
      <xdr:spPr>
        <a:xfrm flipV="1">
          <a:off x="19545300" y="14746605"/>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93997</xdr:rowOff>
    </xdr:from>
    <xdr:ext cx="469744" cy="259045"/>
    <xdr:sp macro="" textlink="">
      <xdr:nvSpPr>
        <xdr:cNvPr id="703" name="n_1aveValue【児童館】&#10;一人当たり面積">
          <a:extLst>
            <a:ext uri="{FF2B5EF4-FFF2-40B4-BE49-F238E27FC236}">
              <a16:creationId xmlns:a16="http://schemas.microsoft.com/office/drawing/2014/main" id="{6BE32D78-95B1-4129-AC47-03F68A5C4DE3}"/>
            </a:ext>
          </a:extLst>
        </xdr:cNvPr>
        <xdr:cNvSpPr txBox="1"/>
      </xdr:nvSpPr>
      <xdr:spPr>
        <a:xfrm>
          <a:off x="210757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107332</xdr:rowOff>
    </xdr:from>
    <xdr:ext cx="469744" cy="259045"/>
    <xdr:sp macro="" textlink="">
      <xdr:nvSpPr>
        <xdr:cNvPr id="704" name="n_2aveValue【児童館】&#10;一人当たり面積">
          <a:extLst>
            <a:ext uri="{FF2B5EF4-FFF2-40B4-BE49-F238E27FC236}">
              <a16:creationId xmlns:a16="http://schemas.microsoft.com/office/drawing/2014/main" id="{9A5A9E8D-3272-4109-A05E-609389E4E501}"/>
            </a:ext>
          </a:extLst>
        </xdr:cNvPr>
        <xdr:cNvSpPr txBox="1"/>
      </xdr:nvSpPr>
      <xdr:spPr>
        <a:xfrm>
          <a:off x="20199427" y="1433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97807</xdr:rowOff>
    </xdr:from>
    <xdr:ext cx="469744" cy="259045"/>
    <xdr:sp macro="" textlink="">
      <xdr:nvSpPr>
        <xdr:cNvPr id="705" name="n_3aveValue【児童館】&#10;一人当たり面積">
          <a:extLst>
            <a:ext uri="{FF2B5EF4-FFF2-40B4-BE49-F238E27FC236}">
              <a16:creationId xmlns:a16="http://schemas.microsoft.com/office/drawing/2014/main" id="{A132C396-FFF7-4370-BA7E-F2950B8BAF6F}"/>
            </a:ext>
          </a:extLst>
        </xdr:cNvPr>
        <xdr:cNvSpPr txBox="1"/>
      </xdr:nvSpPr>
      <xdr:spPr>
        <a:xfrm>
          <a:off x="19310427" y="1432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21607</xdr:rowOff>
    </xdr:from>
    <xdr:ext cx="469744" cy="259045"/>
    <xdr:sp macro="" textlink="">
      <xdr:nvSpPr>
        <xdr:cNvPr id="706" name="n_4aveValue【児童館】&#10;一人当たり面積">
          <a:extLst>
            <a:ext uri="{FF2B5EF4-FFF2-40B4-BE49-F238E27FC236}">
              <a16:creationId xmlns:a16="http://schemas.microsoft.com/office/drawing/2014/main" id="{C6D7FD49-A951-4B4B-908D-509EA3EE5964}"/>
            </a:ext>
          </a:extLst>
        </xdr:cNvPr>
        <xdr:cNvSpPr txBox="1"/>
      </xdr:nvSpPr>
      <xdr:spPr>
        <a:xfrm>
          <a:off x="18421427" y="1442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38116</xdr:rowOff>
    </xdr:from>
    <xdr:ext cx="469744" cy="259045"/>
    <xdr:sp macro="" textlink="">
      <xdr:nvSpPr>
        <xdr:cNvPr id="707" name="n_1mainValue【児童館】&#10;一人当たり面積">
          <a:extLst>
            <a:ext uri="{FF2B5EF4-FFF2-40B4-BE49-F238E27FC236}">
              <a16:creationId xmlns:a16="http://schemas.microsoft.com/office/drawing/2014/main" id="{DB641365-516F-46C8-9A27-F9FFD73BD248}"/>
            </a:ext>
          </a:extLst>
        </xdr:cNvPr>
        <xdr:cNvSpPr txBox="1"/>
      </xdr:nvSpPr>
      <xdr:spPr>
        <a:xfrm>
          <a:off x="21075727" y="1478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43832</xdr:rowOff>
    </xdr:from>
    <xdr:ext cx="469744" cy="259045"/>
    <xdr:sp macro="" textlink="">
      <xdr:nvSpPr>
        <xdr:cNvPr id="708" name="n_2mainValue【児童館】&#10;一人当たり面積">
          <a:extLst>
            <a:ext uri="{FF2B5EF4-FFF2-40B4-BE49-F238E27FC236}">
              <a16:creationId xmlns:a16="http://schemas.microsoft.com/office/drawing/2014/main" id="{15ECBD2C-B66E-4AD7-8BB2-5C78A02F9710}"/>
            </a:ext>
          </a:extLst>
        </xdr:cNvPr>
        <xdr:cNvSpPr txBox="1"/>
      </xdr:nvSpPr>
      <xdr:spPr>
        <a:xfrm>
          <a:off x="20199427" y="1478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45738</xdr:rowOff>
    </xdr:from>
    <xdr:ext cx="469744" cy="259045"/>
    <xdr:sp macro="" textlink="">
      <xdr:nvSpPr>
        <xdr:cNvPr id="709" name="n_3mainValue【児童館】&#10;一人当たり面積">
          <a:extLst>
            <a:ext uri="{FF2B5EF4-FFF2-40B4-BE49-F238E27FC236}">
              <a16:creationId xmlns:a16="http://schemas.microsoft.com/office/drawing/2014/main" id="{94437C33-9820-42B0-9A37-D7BB4B12B510}"/>
            </a:ext>
          </a:extLst>
        </xdr:cNvPr>
        <xdr:cNvSpPr txBox="1"/>
      </xdr:nvSpPr>
      <xdr:spPr>
        <a:xfrm>
          <a:off x="19310427" y="147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10" name="正方形/長方形 709">
          <a:extLst>
            <a:ext uri="{FF2B5EF4-FFF2-40B4-BE49-F238E27FC236}">
              <a16:creationId xmlns:a16="http://schemas.microsoft.com/office/drawing/2014/main" id="{8FD065E0-85FB-477D-9ACF-3F2FF41549F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1" name="正方形/長方形 710">
          <a:extLst>
            <a:ext uri="{FF2B5EF4-FFF2-40B4-BE49-F238E27FC236}">
              <a16:creationId xmlns:a16="http://schemas.microsoft.com/office/drawing/2014/main" id="{32EDD9D0-B92E-4496-97DC-833ECBA2F04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2" name="正方形/長方形 711">
          <a:extLst>
            <a:ext uri="{FF2B5EF4-FFF2-40B4-BE49-F238E27FC236}">
              <a16:creationId xmlns:a16="http://schemas.microsoft.com/office/drawing/2014/main" id="{9100A639-11F8-4494-AAC1-7E7A92CDF91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3" name="正方形/長方形 712">
          <a:extLst>
            <a:ext uri="{FF2B5EF4-FFF2-40B4-BE49-F238E27FC236}">
              <a16:creationId xmlns:a16="http://schemas.microsoft.com/office/drawing/2014/main" id="{1D0091E5-E6DC-4470-8EFC-B00A12176B1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4" name="正方形/長方形 713">
          <a:extLst>
            <a:ext uri="{FF2B5EF4-FFF2-40B4-BE49-F238E27FC236}">
              <a16:creationId xmlns:a16="http://schemas.microsoft.com/office/drawing/2014/main" id="{30FDA5DC-36EA-4405-9D99-97D788B4EE3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5" name="正方形/長方形 714">
          <a:extLst>
            <a:ext uri="{FF2B5EF4-FFF2-40B4-BE49-F238E27FC236}">
              <a16:creationId xmlns:a16="http://schemas.microsoft.com/office/drawing/2014/main" id="{15A8E993-F329-4468-8CFC-4543A4AB126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6" name="正方形/長方形 715">
          <a:extLst>
            <a:ext uri="{FF2B5EF4-FFF2-40B4-BE49-F238E27FC236}">
              <a16:creationId xmlns:a16="http://schemas.microsoft.com/office/drawing/2014/main" id="{894A51CF-5132-4599-9685-DA2A2AAB4C4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7" name="正方形/長方形 716">
          <a:extLst>
            <a:ext uri="{FF2B5EF4-FFF2-40B4-BE49-F238E27FC236}">
              <a16:creationId xmlns:a16="http://schemas.microsoft.com/office/drawing/2014/main" id="{47B4ACEE-4335-4AE7-A94E-8D440A801806}"/>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18" name="正方形/長方形 717">
          <a:extLst>
            <a:ext uri="{FF2B5EF4-FFF2-40B4-BE49-F238E27FC236}">
              <a16:creationId xmlns:a16="http://schemas.microsoft.com/office/drawing/2014/main" id="{59BCACB9-9C6D-402F-AE7B-000B022E605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19" name="正方形/長方形 718">
          <a:extLst>
            <a:ext uri="{FF2B5EF4-FFF2-40B4-BE49-F238E27FC236}">
              <a16:creationId xmlns:a16="http://schemas.microsoft.com/office/drawing/2014/main" id="{87F2CFF8-DD71-456B-8629-EFA82A91335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20" name="正方形/長方形 719">
          <a:extLst>
            <a:ext uri="{FF2B5EF4-FFF2-40B4-BE49-F238E27FC236}">
              <a16:creationId xmlns:a16="http://schemas.microsoft.com/office/drawing/2014/main" id="{2C8CD8B4-AAB7-4707-A668-C397BCB82AD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21" name="正方形/長方形 720">
          <a:extLst>
            <a:ext uri="{FF2B5EF4-FFF2-40B4-BE49-F238E27FC236}">
              <a16:creationId xmlns:a16="http://schemas.microsoft.com/office/drawing/2014/main" id="{88C844B4-3AB9-4FCC-B4BE-555DEB7C14B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22" name="正方形/長方形 721">
          <a:extLst>
            <a:ext uri="{FF2B5EF4-FFF2-40B4-BE49-F238E27FC236}">
              <a16:creationId xmlns:a16="http://schemas.microsoft.com/office/drawing/2014/main" id="{57F86991-1BDC-4796-9DFF-55503493D02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23" name="正方形/長方形 722">
          <a:extLst>
            <a:ext uri="{FF2B5EF4-FFF2-40B4-BE49-F238E27FC236}">
              <a16:creationId xmlns:a16="http://schemas.microsoft.com/office/drawing/2014/main" id="{27F19696-64BA-4DE6-98E6-7B2A015CCE2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24" name="正方形/長方形 723">
          <a:extLst>
            <a:ext uri="{FF2B5EF4-FFF2-40B4-BE49-F238E27FC236}">
              <a16:creationId xmlns:a16="http://schemas.microsoft.com/office/drawing/2014/main" id="{36F6B2B4-1933-41DF-8BB4-49CD65936E0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25" name="正方形/長方形 724">
          <a:extLst>
            <a:ext uri="{FF2B5EF4-FFF2-40B4-BE49-F238E27FC236}">
              <a16:creationId xmlns:a16="http://schemas.microsoft.com/office/drawing/2014/main" id="{138FC606-86A8-46D0-922A-A5408927EB16}"/>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26" name="正方形/長方形 725">
          <a:extLst>
            <a:ext uri="{FF2B5EF4-FFF2-40B4-BE49-F238E27FC236}">
              <a16:creationId xmlns:a16="http://schemas.microsoft.com/office/drawing/2014/main" id="{83D90343-FCFC-47A8-AF53-A65B3FFA870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7" name="正方形/長方形 726">
          <a:extLst>
            <a:ext uri="{FF2B5EF4-FFF2-40B4-BE49-F238E27FC236}">
              <a16:creationId xmlns:a16="http://schemas.microsoft.com/office/drawing/2014/main" id="{22EF2F21-0986-4412-AF2B-2736697B905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8" name="テキスト ボックス 727">
          <a:extLst>
            <a:ext uri="{FF2B5EF4-FFF2-40B4-BE49-F238E27FC236}">
              <a16:creationId xmlns:a16="http://schemas.microsoft.com/office/drawing/2014/main" id="{5D4CF0E1-BD5B-492D-889D-F6BAC394331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橋梁・トンネルの有形固定資産減価償却率が大きくなっている状況である。特にトンネルについては、老朽化が顕著であり、施設存続や今後の利用方法も含め適正なあり方を調査検討中である。</a:t>
          </a:r>
          <a:endParaRPr lang="ja-JP" altLang="ja-JP" sz="1400">
            <a:effectLst/>
          </a:endParaRPr>
        </a:p>
        <a:p>
          <a:r>
            <a:rPr kumimoji="1" lang="ja-JP" altLang="ja-JP" sz="1100">
              <a:solidFill>
                <a:schemeClr val="dk1"/>
              </a:solidFill>
              <a:effectLst/>
              <a:latin typeface="+mn-lt"/>
              <a:ea typeface="+mn-ea"/>
              <a:cs typeface="+mn-cs"/>
            </a:rPr>
            <a:t>　その他のインフラや公共施設の有形固定資産減価償却率は類似団体平均値と概ね同等か低い状況となっている。また、一人当たり延長・面積については、山間部の広い面積を網羅する道路の延長の値が類似団体平均値に対してやや大きいほかは、概ね同等か小さくなっており過大な状況ではないといえる。</a:t>
          </a:r>
          <a:endParaRPr lang="ja-JP" altLang="ja-JP" sz="1400">
            <a:effectLst/>
          </a:endParaRPr>
        </a:p>
        <a:p>
          <a:r>
            <a:rPr kumimoji="1" lang="ja-JP" altLang="ja-JP" sz="1100">
              <a:solidFill>
                <a:schemeClr val="dk1"/>
              </a:solidFill>
              <a:effectLst/>
              <a:latin typeface="+mn-lt"/>
              <a:ea typeface="+mn-ea"/>
              <a:cs typeface="+mn-cs"/>
            </a:rPr>
            <a:t>　今後も、各施設に関連する管理計画等に基づき、適正管理に努めていく。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830CF31-7E1D-48D6-B4F9-9DA00C513CA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506F731-0632-4B16-B9F4-209D370AA93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E11C17E-BE70-4ADE-8D5A-F4D8CE9A564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096A552-595E-4D67-BA8B-E70DE1466A7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愛知県設楽町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FB58205-71B8-491D-B07B-7BF27C568ED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3054C4E-BE79-4FC3-BE4E-75DDF02C902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929757C-7017-4345-86D3-AE7F0DD1910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4520570-4DBB-4F2D-9839-6668844B9C1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953C786-150F-4274-A2F6-B0550832CFA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BFB8A27-AC24-43E5-ACF1-388F8B6DB3A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4,188
4,155
273.94
6,008,580
5,751,696
108,044
3,368,178
6,565,671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A1D5B4A-47DD-4D48-BBE4-DBE751C2C74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A0C4CC6-3462-4996-9CF3-F3ED59515BA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93CA984-8144-4292-A7A6-58CACAC3EC1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512E6D0-1163-4EF8-96DE-3B0C70F2C93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9D19850-F800-44D1-AD14-7F6D64EBBEF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9C86443-A250-418C-8E90-C11F2A3FF44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A87986B-C309-49D5-A342-6F0BCFA4F91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8578EA3-9889-4469-ADE4-441430B05B3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2F3C575-512F-4740-A37B-C4AEC707CA0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8257838-3C99-404E-8D74-028CB700D89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C571D6A-6776-43E8-B644-1FCB3833F57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8B2A462-4BC7-46C6-9C58-03555E43FE5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87EF357-6931-476C-B94D-5CA2D09FF5C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2E3C29A-268E-4C96-906A-07CC15CFFE4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87A5C83-9E1F-4ACC-9B0C-5AB08A692F1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B7FE160-82D9-4E25-8939-5561D8E0F68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7634042-4845-4294-92D8-17988604F16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1A8FAD3-43FD-4011-BBE8-712B0F316DD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A1A12BE-E411-48D1-881E-84BC501272C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6BB794B-D782-496D-85EA-0E2AE2C0B0F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F73B593-8234-4FF4-ACA4-EE50ED09C32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D41ADC2-B737-48B9-97A4-785674E477A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8072485-6172-4EA6-B5E1-07542F510ED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112FBCC-E882-4FBF-95B3-2388349CA88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2A8B6BC-2DDF-4659-AEC0-BD54F590C5E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DD09E95-6329-45A5-955C-44049D2F9FD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C31F74B-72B6-4F9F-B348-660000928F2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1BCA28D-C364-4E90-AA98-BA1C602F61C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51CA762-68A7-4B26-B742-85A492411AEF}"/>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BBA80D2B-F705-4BD2-A96B-78BF04683EC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AFCD775E-80BB-4489-8298-39B10519E3B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995F60BD-CA25-4274-9366-D7CBE4B3C1E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58F26847-730B-4882-B1E7-45808B551AA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3C285DC7-A36B-4AC9-A525-6D1A337B568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69A37764-D2DB-41ED-AF66-E2782088474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8028BD2D-4D63-4583-A847-6B924B5B0C5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25EBD4CE-C43E-4F19-AE35-5F8C00499B0D}"/>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5911965D-6F5B-4958-82F4-456A549F6EA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625EFF3B-E7A0-4F8B-8BA0-DDE11F66379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AA0DEE1D-1FD4-4F42-A47B-4C2C4A67E41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F0005B35-FAEE-4646-8B92-90BE7FB6831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1D95A633-EFD3-4E20-905F-4D0E6831B60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FF07E96E-3ABB-464C-80DC-A0FF2DF92E0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33B15B86-F3A8-4871-A028-B12A36C479E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8F2259A-D0C4-47D0-B1F0-B67EAF68DDE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189A77A5-9FB3-4F2E-BF10-A41CF10EAF0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79CFDB4B-4E0F-4AAA-82ED-616B01A9041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4AFDC58B-EE5C-4774-804F-2518B1F9B5E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F19E7E64-7890-49DB-B2F2-0380BC008ED7}"/>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A91D967E-9F81-4BDF-9894-7731747E5249}"/>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B08609DC-4CF9-4846-8603-6C92818B14A4}"/>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F7433EB8-A9C5-44F3-8F0B-E86DA1658173}"/>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E674B1CB-2840-4D33-ABBF-A6146D4E4D6C}"/>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2B019C44-19D7-426F-BB43-EED0A8D5ED8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1676E48F-F650-4506-A78A-A1E16405AC83}"/>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1E3B3893-8E80-44B6-862B-180745B99048}"/>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CABCF726-52F9-4E7D-B6B6-91971CF48D05}"/>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2130A486-B845-4DB2-BD17-0111C4E36C7B}"/>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9A54F86C-6289-474B-8DE1-B2046809104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FA517AC9-AF72-45C5-9A0D-B4ED1EDE9F27}"/>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1C9C1F54-F8A1-4975-A6BC-FF4B2CF139B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32385</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3F93A133-19C8-4A7E-8DBD-5D06E787E9D0}"/>
            </a:ext>
          </a:extLst>
        </xdr:cNvPr>
        <xdr:cNvCxnSpPr/>
      </xdr:nvCxnSpPr>
      <xdr:spPr>
        <a:xfrm flipV="1">
          <a:off x="4634865" y="9462135"/>
          <a:ext cx="0" cy="1586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A203E508-3E1C-44F7-AF59-B553DA7B5CA7}"/>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87FE0E06-C1AA-4CD1-8490-1A82617898E2}"/>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150512</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591F003F-FAEA-49BB-A8D3-6A5ECA634D6B}"/>
            </a:ext>
          </a:extLst>
        </xdr:cNvPr>
        <xdr:cNvSpPr txBox="1"/>
      </xdr:nvSpPr>
      <xdr:spPr>
        <a:xfrm>
          <a:off x="4673600" y="923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32385</xdr:rowOff>
    </xdr:from>
    <xdr:to>
      <xdr:col>24</xdr:col>
      <xdr:colOff>152400</xdr:colOff>
      <xdr:row>55</xdr:row>
      <xdr:rowOff>32385</xdr:rowOff>
    </xdr:to>
    <xdr:cxnSp macro="">
      <xdr:nvCxnSpPr>
        <xdr:cNvPr id="77" name="直線コネクタ 76">
          <a:extLst>
            <a:ext uri="{FF2B5EF4-FFF2-40B4-BE49-F238E27FC236}">
              <a16:creationId xmlns:a16="http://schemas.microsoft.com/office/drawing/2014/main" id="{9A3F3A90-BADB-494F-A519-E9F6D3B915CE}"/>
            </a:ext>
          </a:extLst>
        </xdr:cNvPr>
        <xdr:cNvCxnSpPr/>
      </xdr:nvCxnSpPr>
      <xdr:spPr>
        <a:xfrm>
          <a:off x="4546600" y="946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124477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CA76673B-0DA0-4923-AFBC-10126F16F575}"/>
            </a:ext>
          </a:extLst>
        </xdr:cNvPr>
        <xdr:cNvSpPr txBox="1"/>
      </xdr:nvSpPr>
      <xdr:spPr>
        <a:xfrm>
          <a:off x="4673600" y="10240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101600</xdr:rowOff>
    </xdr:from>
    <xdr:to>
      <xdr:col>24</xdr:col>
      <xdr:colOff>114300</xdr:colOff>
      <xdr:row>61</xdr:row>
      <xdr:rowOff>31750</xdr:rowOff>
    </xdr:to>
    <xdr:sp macro="" textlink="">
      <xdr:nvSpPr>
        <xdr:cNvPr id="79" name="フローチャート: 判断 78">
          <a:extLst>
            <a:ext uri="{FF2B5EF4-FFF2-40B4-BE49-F238E27FC236}">
              <a16:creationId xmlns:a16="http://schemas.microsoft.com/office/drawing/2014/main" id="{6B908448-FDA0-4656-8769-0FD5A10AADB0}"/>
            </a:ext>
          </a:extLst>
        </xdr:cNvPr>
        <xdr:cNvSpPr/>
      </xdr:nvSpPr>
      <xdr:spPr>
        <a:xfrm>
          <a:off x="45847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48260</xdr:rowOff>
    </xdr:from>
    <xdr:to>
      <xdr:col>20</xdr:col>
      <xdr:colOff>38100</xdr:colOff>
      <xdr:row>60</xdr:row>
      <xdr:rowOff>149860</xdr:rowOff>
    </xdr:to>
    <xdr:sp macro="" textlink="">
      <xdr:nvSpPr>
        <xdr:cNvPr id="80" name="フローチャート: 判断 79">
          <a:extLst>
            <a:ext uri="{FF2B5EF4-FFF2-40B4-BE49-F238E27FC236}">
              <a16:creationId xmlns:a16="http://schemas.microsoft.com/office/drawing/2014/main" id="{F2841BD8-753D-4809-8484-FC382F9FF0BF}"/>
            </a:ext>
          </a:extLst>
        </xdr:cNvPr>
        <xdr:cNvSpPr/>
      </xdr:nvSpPr>
      <xdr:spPr>
        <a:xfrm>
          <a:off x="3746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81" name="フローチャート: 判断 80">
          <a:extLst>
            <a:ext uri="{FF2B5EF4-FFF2-40B4-BE49-F238E27FC236}">
              <a16:creationId xmlns:a16="http://schemas.microsoft.com/office/drawing/2014/main" id="{2F3C75DB-E06C-433A-AB10-F1B71DAFEA17}"/>
            </a:ext>
          </a:extLst>
        </xdr:cNvPr>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133985</xdr:rowOff>
    </xdr:from>
    <xdr:to>
      <xdr:col>10</xdr:col>
      <xdr:colOff>165100</xdr:colOff>
      <xdr:row>61</xdr:row>
      <xdr:rowOff>64135</xdr:rowOff>
    </xdr:to>
    <xdr:sp macro="" textlink="">
      <xdr:nvSpPr>
        <xdr:cNvPr id="82" name="フローチャート: 判断 81">
          <a:extLst>
            <a:ext uri="{FF2B5EF4-FFF2-40B4-BE49-F238E27FC236}">
              <a16:creationId xmlns:a16="http://schemas.microsoft.com/office/drawing/2014/main" id="{78CBF8B8-C45F-4091-9408-F43885E6A529}"/>
            </a:ext>
          </a:extLst>
        </xdr:cNvPr>
        <xdr:cNvSpPr/>
      </xdr:nvSpPr>
      <xdr:spPr>
        <a:xfrm>
          <a:off x="196850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8255</xdr:rowOff>
    </xdr:from>
    <xdr:to>
      <xdr:col>6</xdr:col>
      <xdr:colOff>38100</xdr:colOff>
      <xdr:row>60</xdr:row>
      <xdr:rowOff>109855</xdr:rowOff>
    </xdr:to>
    <xdr:sp macro="" textlink="">
      <xdr:nvSpPr>
        <xdr:cNvPr id="83" name="フローチャート: 判断 82">
          <a:extLst>
            <a:ext uri="{FF2B5EF4-FFF2-40B4-BE49-F238E27FC236}">
              <a16:creationId xmlns:a16="http://schemas.microsoft.com/office/drawing/2014/main" id="{1E6F4904-C248-4C04-990A-EAC78F2D7C05}"/>
            </a:ext>
          </a:extLst>
        </xdr:cNvPr>
        <xdr:cNvSpPr/>
      </xdr:nvSpPr>
      <xdr:spPr>
        <a:xfrm>
          <a:off x="1079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77786111-848B-4DE0-B672-A0D147EFDFD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1F1E0165-1487-4AB6-A359-259011FAC53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4E28856E-D66D-4F02-A1CF-B1A05BB2772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F74E167C-E011-4CF8-B155-578C93AB43C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DBD1E513-2390-4BB6-8BE1-863BF3B2C88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10160</xdr:rowOff>
    </xdr:from>
    <xdr:to>
      <xdr:col>24</xdr:col>
      <xdr:colOff>114300</xdr:colOff>
      <xdr:row>62</xdr:row>
      <xdr:rowOff>111760</xdr:rowOff>
    </xdr:to>
    <xdr:sp macro="" textlink="">
      <xdr:nvSpPr>
        <xdr:cNvPr id="89" name="楕円 88">
          <a:extLst>
            <a:ext uri="{FF2B5EF4-FFF2-40B4-BE49-F238E27FC236}">
              <a16:creationId xmlns:a16="http://schemas.microsoft.com/office/drawing/2014/main" id="{A647C227-CF7D-4943-8F82-503708FA7173}"/>
            </a:ext>
          </a:extLst>
        </xdr:cNvPr>
        <xdr:cNvSpPr/>
      </xdr:nvSpPr>
      <xdr:spPr>
        <a:xfrm>
          <a:off x="4584700" y="106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160037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82772497-1F3E-4631-A59A-96E98ECA6129}"/>
            </a:ext>
          </a:extLst>
        </xdr:cNvPr>
        <xdr:cNvSpPr txBox="1"/>
      </xdr:nvSpPr>
      <xdr:spPr>
        <a:xfrm>
          <a:off x="4673600" y="1061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82550</xdr:rowOff>
    </xdr:from>
    <xdr:to>
      <xdr:col>20</xdr:col>
      <xdr:colOff>38100</xdr:colOff>
      <xdr:row>63</xdr:row>
      <xdr:rowOff>12700</xdr:rowOff>
    </xdr:to>
    <xdr:sp macro="" textlink="">
      <xdr:nvSpPr>
        <xdr:cNvPr id="91" name="楕円 90">
          <a:extLst>
            <a:ext uri="{FF2B5EF4-FFF2-40B4-BE49-F238E27FC236}">
              <a16:creationId xmlns:a16="http://schemas.microsoft.com/office/drawing/2014/main" id="{0C7A5C04-F348-4AB9-9C21-BBB9AA657C32}"/>
            </a:ext>
          </a:extLst>
        </xdr:cNvPr>
        <xdr:cNvSpPr/>
      </xdr:nvSpPr>
      <xdr:spPr>
        <a:xfrm>
          <a:off x="3746500" y="1071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60960</xdr:rowOff>
    </xdr:from>
    <xdr:to>
      <xdr:col>24</xdr:col>
      <xdr:colOff>63500</xdr:colOff>
      <xdr:row>62</xdr:row>
      <xdr:rowOff>133350</xdr:rowOff>
    </xdr:to>
    <xdr:cxnSp macro="">
      <xdr:nvCxnSpPr>
        <xdr:cNvPr id="92" name="直線コネクタ 91">
          <a:extLst>
            <a:ext uri="{FF2B5EF4-FFF2-40B4-BE49-F238E27FC236}">
              <a16:creationId xmlns:a16="http://schemas.microsoft.com/office/drawing/2014/main" id="{309613F2-5B6C-499E-93A9-71569366773F}"/>
            </a:ext>
          </a:extLst>
        </xdr:cNvPr>
        <xdr:cNvCxnSpPr/>
      </xdr:nvCxnSpPr>
      <xdr:spPr>
        <a:xfrm flipV="1">
          <a:off x="3797300" y="1069086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40640</xdr:rowOff>
    </xdr:from>
    <xdr:to>
      <xdr:col>15</xdr:col>
      <xdr:colOff>101600</xdr:colOff>
      <xdr:row>62</xdr:row>
      <xdr:rowOff>142240</xdr:rowOff>
    </xdr:to>
    <xdr:sp macro="" textlink="">
      <xdr:nvSpPr>
        <xdr:cNvPr id="93" name="楕円 92">
          <a:extLst>
            <a:ext uri="{FF2B5EF4-FFF2-40B4-BE49-F238E27FC236}">
              <a16:creationId xmlns:a16="http://schemas.microsoft.com/office/drawing/2014/main" id="{CD77A355-55A3-46F6-B8E8-4A9A81272701}"/>
            </a:ext>
          </a:extLst>
        </xdr:cNvPr>
        <xdr:cNvSpPr/>
      </xdr:nvSpPr>
      <xdr:spPr>
        <a:xfrm>
          <a:off x="2857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91440</xdr:rowOff>
    </xdr:from>
    <xdr:to>
      <xdr:col>19</xdr:col>
      <xdr:colOff>177800</xdr:colOff>
      <xdr:row>62</xdr:row>
      <xdr:rowOff>133350</xdr:rowOff>
    </xdr:to>
    <xdr:cxnSp macro="">
      <xdr:nvCxnSpPr>
        <xdr:cNvPr id="94" name="直線コネクタ 93">
          <a:extLst>
            <a:ext uri="{FF2B5EF4-FFF2-40B4-BE49-F238E27FC236}">
              <a16:creationId xmlns:a16="http://schemas.microsoft.com/office/drawing/2014/main" id="{CC8DF3F9-F238-40C1-B2CB-EA3EAE7CEF50}"/>
            </a:ext>
          </a:extLst>
        </xdr:cNvPr>
        <xdr:cNvCxnSpPr/>
      </xdr:nvCxnSpPr>
      <xdr:spPr>
        <a:xfrm>
          <a:off x="2908300" y="1072134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36830</xdr:rowOff>
    </xdr:from>
    <xdr:to>
      <xdr:col>10</xdr:col>
      <xdr:colOff>165100</xdr:colOff>
      <xdr:row>62</xdr:row>
      <xdr:rowOff>138430</xdr:rowOff>
    </xdr:to>
    <xdr:sp macro="" textlink="">
      <xdr:nvSpPr>
        <xdr:cNvPr id="95" name="楕円 94">
          <a:extLst>
            <a:ext uri="{FF2B5EF4-FFF2-40B4-BE49-F238E27FC236}">
              <a16:creationId xmlns:a16="http://schemas.microsoft.com/office/drawing/2014/main" id="{5D5EF6F4-A9B8-49E7-90B2-B455D5934675}"/>
            </a:ext>
          </a:extLst>
        </xdr:cNvPr>
        <xdr:cNvSpPr/>
      </xdr:nvSpPr>
      <xdr:spPr>
        <a:xfrm>
          <a:off x="1968500" y="106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87630</xdr:rowOff>
    </xdr:from>
    <xdr:to>
      <xdr:col>15</xdr:col>
      <xdr:colOff>50800</xdr:colOff>
      <xdr:row>62</xdr:row>
      <xdr:rowOff>91440</xdr:rowOff>
    </xdr:to>
    <xdr:cxnSp macro="">
      <xdr:nvCxnSpPr>
        <xdr:cNvPr id="96" name="直線コネクタ 95">
          <a:extLst>
            <a:ext uri="{FF2B5EF4-FFF2-40B4-BE49-F238E27FC236}">
              <a16:creationId xmlns:a16="http://schemas.microsoft.com/office/drawing/2014/main" id="{966F8A99-3B8A-4C70-8226-38479A0FCD68}"/>
            </a:ext>
          </a:extLst>
        </xdr:cNvPr>
        <xdr:cNvCxnSpPr/>
      </xdr:nvCxnSpPr>
      <xdr:spPr>
        <a:xfrm>
          <a:off x="2019300" y="107175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166387</xdr:rowOff>
    </xdr:from>
    <xdr:ext cx="405111" cy="259045"/>
    <xdr:sp macro="" textlink="">
      <xdr:nvSpPr>
        <xdr:cNvPr id="97" name="n_1aveValue【体育館・プール】&#10;有形固定資産減価償却率">
          <a:extLst>
            <a:ext uri="{FF2B5EF4-FFF2-40B4-BE49-F238E27FC236}">
              <a16:creationId xmlns:a16="http://schemas.microsoft.com/office/drawing/2014/main" id="{19C213FD-FB91-4E13-BC35-67B11DE9857D}"/>
            </a:ext>
          </a:extLst>
        </xdr:cNvPr>
        <xdr:cNvSpPr txBox="1"/>
      </xdr:nvSpPr>
      <xdr:spPr>
        <a:xfrm>
          <a:off x="35820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111142</xdr:rowOff>
    </xdr:from>
    <xdr:ext cx="405111" cy="259045"/>
    <xdr:sp macro="" textlink="">
      <xdr:nvSpPr>
        <xdr:cNvPr id="98" name="n_2aveValue【体育館・プール】&#10;有形固定資産減価償却率">
          <a:extLst>
            <a:ext uri="{FF2B5EF4-FFF2-40B4-BE49-F238E27FC236}">
              <a16:creationId xmlns:a16="http://schemas.microsoft.com/office/drawing/2014/main" id="{D6050075-FB7B-4B37-A05C-7D97BFD5C160}"/>
            </a:ext>
          </a:extLst>
        </xdr:cNvPr>
        <xdr:cNvSpPr txBox="1"/>
      </xdr:nvSpPr>
      <xdr:spPr>
        <a:xfrm>
          <a:off x="2705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80662</xdr:rowOff>
    </xdr:from>
    <xdr:ext cx="405111" cy="259045"/>
    <xdr:sp macro="" textlink="">
      <xdr:nvSpPr>
        <xdr:cNvPr id="99" name="n_3aveValue【体育館・プール】&#10;有形固定資産減価償却率">
          <a:extLst>
            <a:ext uri="{FF2B5EF4-FFF2-40B4-BE49-F238E27FC236}">
              <a16:creationId xmlns:a16="http://schemas.microsoft.com/office/drawing/2014/main" id="{53167B2B-65FF-4E4F-9951-74888124F352}"/>
            </a:ext>
          </a:extLst>
        </xdr:cNvPr>
        <xdr:cNvSpPr txBox="1"/>
      </xdr:nvSpPr>
      <xdr:spPr>
        <a:xfrm>
          <a:off x="1816744" y="10196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126382</xdr:rowOff>
    </xdr:from>
    <xdr:ext cx="405111" cy="259045"/>
    <xdr:sp macro="" textlink="">
      <xdr:nvSpPr>
        <xdr:cNvPr id="100" name="n_4aveValue【体育館・プール】&#10;有形固定資産減価償却率">
          <a:extLst>
            <a:ext uri="{FF2B5EF4-FFF2-40B4-BE49-F238E27FC236}">
              <a16:creationId xmlns:a16="http://schemas.microsoft.com/office/drawing/2014/main" id="{5B5DC309-EB69-4938-9C8D-DB5AE3BC5465}"/>
            </a:ext>
          </a:extLst>
        </xdr:cNvPr>
        <xdr:cNvSpPr txBox="1"/>
      </xdr:nvSpPr>
      <xdr:spPr>
        <a:xfrm>
          <a:off x="9277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3827</xdr:rowOff>
    </xdr:from>
    <xdr:ext cx="405111" cy="259045"/>
    <xdr:sp macro="" textlink="">
      <xdr:nvSpPr>
        <xdr:cNvPr id="101" name="n_1mainValue【体育館・プール】&#10;有形固定資産減価償却率">
          <a:extLst>
            <a:ext uri="{FF2B5EF4-FFF2-40B4-BE49-F238E27FC236}">
              <a16:creationId xmlns:a16="http://schemas.microsoft.com/office/drawing/2014/main" id="{7DE0AC41-BFC2-4831-B86B-6E6523635638}"/>
            </a:ext>
          </a:extLst>
        </xdr:cNvPr>
        <xdr:cNvSpPr txBox="1"/>
      </xdr:nvSpPr>
      <xdr:spPr>
        <a:xfrm>
          <a:off x="3582044" y="1080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133367</xdr:rowOff>
    </xdr:from>
    <xdr:ext cx="405111" cy="259045"/>
    <xdr:sp macro="" textlink="">
      <xdr:nvSpPr>
        <xdr:cNvPr id="102" name="n_2mainValue【体育館・プール】&#10;有形固定資産減価償却率">
          <a:extLst>
            <a:ext uri="{FF2B5EF4-FFF2-40B4-BE49-F238E27FC236}">
              <a16:creationId xmlns:a16="http://schemas.microsoft.com/office/drawing/2014/main" id="{49E29F39-0DF3-4721-8BF5-EED264F9D9CC}"/>
            </a:ext>
          </a:extLst>
        </xdr:cNvPr>
        <xdr:cNvSpPr txBox="1"/>
      </xdr:nvSpPr>
      <xdr:spPr>
        <a:xfrm>
          <a:off x="2705744" y="1076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129557</xdr:rowOff>
    </xdr:from>
    <xdr:ext cx="405111" cy="259045"/>
    <xdr:sp macro="" textlink="">
      <xdr:nvSpPr>
        <xdr:cNvPr id="103" name="n_3mainValue【体育館・プール】&#10;有形固定資産減価償却率">
          <a:extLst>
            <a:ext uri="{FF2B5EF4-FFF2-40B4-BE49-F238E27FC236}">
              <a16:creationId xmlns:a16="http://schemas.microsoft.com/office/drawing/2014/main" id="{CBF3BC1A-05E0-4CB0-AFD6-37D6BEBC25C9}"/>
            </a:ext>
          </a:extLst>
        </xdr:cNvPr>
        <xdr:cNvSpPr txBox="1"/>
      </xdr:nvSpPr>
      <xdr:spPr>
        <a:xfrm>
          <a:off x="1816744" y="1075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4" name="正方形/長方形 103">
          <a:extLst>
            <a:ext uri="{FF2B5EF4-FFF2-40B4-BE49-F238E27FC236}">
              <a16:creationId xmlns:a16="http://schemas.microsoft.com/office/drawing/2014/main" id="{5EE4A64F-2670-4FCA-B9FA-0FC4E234482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5" name="正方形/長方形 104">
          <a:extLst>
            <a:ext uri="{FF2B5EF4-FFF2-40B4-BE49-F238E27FC236}">
              <a16:creationId xmlns:a16="http://schemas.microsoft.com/office/drawing/2014/main" id="{89CAF16B-E304-4FC6-8183-3D5EAD21F73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6" name="正方形/長方形 105">
          <a:extLst>
            <a:ext uri="{FF2B5EF4-FFF2-40B4-BE49-F238E27FC236}">
              <a16:creationId xmlns:a16="http://schemas.microsoft.com/office/drawing/2014/main" id="{9A34FFC5-60E0-4FD2-9F79-19711436873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7" name="正方形/長方形 106">
          <a:extLst>
            <a:ext uri="{FF2B5EF4-FFF2-40B4-BE49-F238E27FC236}">
              <a16:creationId xmlns:a16="http://schemas.microsoft.com/office/drawing/2014/main" id="{24CBEF77-872D-4E12-AF8F-7B868B5A377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8" name="正方形/長方形 107">
          <a:extLst>
            <a:ext uri="{FF2B5EF4-FFF2-40B4-BE49-F238E27FC236}">
              <a16:creationId xmlns:a16="http://schemas.microsoft.com/office/drawing/2014/main" id="{2EDB15FD-9BCB-49AE-9F6D-2DB957156D0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9" name="正方形/長方形 108">
          <a:extLst>
            <a:ext uri="{FF2B5EF4-FFF2-40B4-BE49-F238E27FC236}">
              <a16:creationId xmlns:a16="http://schemas.microsoft.com/office/drawing/2014/main" id="{3DB5616C-5746-4F94-88B6-3630F99B2B9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0" name="正方形/長方形 109">
          <a:extLst>
            <a:ext uri="{FF2B5EF4-FFF2-40B4-BE49-F238E27FC236}">
              <a16:creationId xmlns:a16="http://schemas.microsoft.com/office/drawing/2014/main" id="{3DDEC97A-BE75-43A5-AFD5-CAFC5CEA30E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1" name="正方形/長方形 110">
          <a:extLst>
            <a:ext uri="{FF2B5EF4-FFF2-40B4-BE49-F238E27FC236}">
              <a16:creationId xmlns:a16="http://schemas.microsoft.com/office/drawing/2014/main" id="{C819D73A-6C2E-4626-B7CD-C1A97D3F43A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2" name="テキスト ボックス 111">
          <a:extLst>
            <a:ext uri="{FF2B5EF4-FFF2-40B4-BE49-F238E27FC236}">
              <a16:creationId xmlns:a16="http://schemas.microsoft.com/office/drawing/2014/main" id="{20D9AC32-6BD8-4DA3-B7EC-1E89082EAC1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3" name="直線コネクタ 112">
          <a:extLst>
            <a:ext uri="{FF2B5EF4-FFF2-40B4-BE49-F238E27FC236}">
              <a16:creationId xmlns:a16="http://schemas.microsoft.com/office/drawing/2014/main" id="{14B9FD11-656B-4A1F-B052-68D91AAB956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4" name="直線コネクタ 113">
          <a:extLst>
            <a:ext uri="{FF2B5EF4-FFF2-40B4-BE49-F238E27FC236}">
              <a16:creationId xmlns:a16="http://schemas.microsoft.com/office/drawing/2014/main" id="{610B6653-6156-4E41-8EA3-F50C74BD46FF}"/>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5" name="テキスト ボックス 114">
          <a:extLst>
            <a:ext uri="{FF2B5EF4-FFF2-40B4-BE49-F238E27FC236}">
              <a16:creationId xmlns:a16="http://schemas.microsoft.com/office/drawing/2014/main" id="{10E79BF2-42A0-48EB-9ECF-D246EEBC239C}"/>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6" name="直線コネクタ 115">
          <a:extLst>
            <a:ext uri="{FF2B5EF4-FFF2-40B4-BE49-F238E27FC236}">
              <a16:creationId xmlns:a16="http://schemas.microsoft.com/office/drawing/2014/main" id="{EB7515C3-F770-4C6B-BAE8-367F5B23391C}"/>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7" name="テキスト ボックス 116">
          <a:extLst>
            <a:ext uri="{FF2B5EF4-FFF2-40B4-BE49-F238E27FC236}">
              <a16:creationId xmlns:a16="http://schemas.microsoft.com/office/drawing/2014/main" id="{5087BE5A-525B-4F3C-AA7C-2912C3EF99F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8" name="直線コネクタ 117">
          <a:extLst>
            <a:ext uri="{FF2B5EF4-FFF2-40B4-BE49-F238E27FC236}">
              <a16:creationId xmlns:a16="http://schemas.microsoft.com/office/drawing/2014/main" id="{D8CD21F0-EBF4-4473-BD85-EC95A32E342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9" name="テキスト ボックス 118">
          <a:extLst>
            <a:ext uri="{FF2B5EF4-FFF2-40B4-BE49-F238E27FC236}">
              <a16:creationId xmlns:a16="http://schemas.microsoft.com/office/drawing/2014/main" id="{852E6C60-6C93-4751-BC0E-CDEEDEEDE00E}"/>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0" name="直線コネクタ 119">
          <a:extLst>
            <a:ext uri="{FF2B5EF4-FFF2-40B4-BE49-F238E27FC236}">
              <a16:creationId xmlns:a16="http://schemas.microsoft.com/office/drawing/2014/main" id="{3C547F68-DF6E-4482-96CB-EF88716CBB42}"/>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1" name="テキスト ボックス 120">
          <a:extLst>
            <a:ext uri="{FF2B5EF4-FFF2-40B4-BE49-F238E27FC236}">
              <a16:creationId xmlns:a16="http://schemas.microsoft.com/office/drawing/2014/main" id="{F221DE09-21FA-4B04-8E73-AEF1814DDA75}"/>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2" name="直線コネクタ 121">
          <a:extLst>
            <a:ext uri="{FF2B5EF4-FFF2-40B4-BE49-F238E27FC236}">
              <a16:creationId xmlns:a16="http://schemas.microsoft.com/office/drawing/2014/main" id="{3302FB19-7AC8-4773-B22F-EAF004BC6761}"/>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3" name="テキスト ボックス 122">
          <a:extLst>
            <a:ext uri="{FF2B5EF4-FFF2-40B4-BE49-F238E27FC236}">
              <a16:creationId xmlns:a16="http://schemas.microsoft.com/office/drawing/2014/main" id="{3FFFE5F5-4FF0-4D80-BC70-6F1BE3769068}"/>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4" name="直線コネクタ 123">
          <a:extLst>
            <a:ext uri="{FF2B5EF4-FFF2-40B4-BE49-F238E27FC236}">
              <a16:creationId xmlns:a16="http://schemas.microsoft.com/office/drawing/2014/main" id="{3DEB2A29-E349-424E-ACE3-BC97AB0B737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5" name="テキスト ボックス 124">
          <a:extLst>
            <a:ext uri="{FF2B5EF4-FFF2-40B4-BE49-F238E27FC236}">
              <a16:creationId xmlns:a16="http://schemas.microsoft.com/office/drawing/2014/main" id="{55644EEE-9323-4D39-BB25-861BCA43DD51}"/>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6" name="【体育館・プール】&#10;一人当たり面積グラフ枠">
          <a:extLst>
            <a:ext uri="{FF2B5EF4-FFF2-40B4-BE49-F238E27FC236}">
              <a16:creationId xmlns:a16="http://schemas.microsoft.com/office/drawing/2014/main" id="{E85B495C-77EA-4EE1-9D01-A2BB97F77C0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72390</xdr:rowOff>
    </xdr:from>
    <xdr:to>
      <xdr:col>54</xdr:col>
      <xdr:colOff>189865</xdr:colOff>
      <xdr:row>64</xdr:row>
      <xdr:rowOff>22860</xdr:rowOff>
    </xdr:to>
    <xdr:cxnSp macro="">
      <xdr:nvCxnSpPr>
        <xdr:cNvPr id="127" name="直線コネクタ 126">
          <a:extLst>
            <a:ext uri="{FF2B5EF4-FFF2-40B4-BE49-F238E27FC236}">
              <a16:creationId xmlns:a16="http://schemas.microsoft.com/office/drawing/2014/main" id="{881F3A50-110D-458C-BE33-7806239B88B4}"/>
            </a:ext>
          </a:extLst>
        </xdr:cNvPr>
        <xdr:cNvCxnSpPr/>
      </xdr:nvCxnSpPr>
      <xdr:spPr>
        <a:xfrm flipV="1">
          <a:off x="10476865" y="950214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26687</xdr:rowOff>
    </xdr:from>
    <xdr:ext cx="469744" cy="259045"/>
    <xdr:sp macro="" textlink="">
      <xdr:nvSpPr>
        <xdr:cNvPr id="128" name="【体育館・プール】&#10;一人当たり面積最小値テキスト">
          <a:extLst>
            <a:ext uri="{FF2B5EF4-FFF2-40B4-BE49-F238E27FC236}">
              <a16:creationId xmlns:a16="http://schemas.microsoft.com/office/drawing/2014/main" id="{56F42081-534C-48B7-B100-D8DD6094B695}"/>
            </a:ext>
          </a:extLst>
        </xdr:cNvPr>
        <xdr:cNvSpPr txBox="1"/>
      </xdr:nvSpPr>
      <xdr:spPr>
        <a:xfrm>
          <a:off x="10515600" y="1099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22860</xdr:rowOff>
    </xdr:from>
    <xdr:to>
      <xdr:col>55</xdr:col>
      <xdr:colOff>88900</xdr:colOff>
      <xdr:row>64</xdr:row>
      <xdr:rowOff>22860</xdr:rowOff>
    </xdr:to>
    <xdr:cxnSp macro="">
      <xdr:nvCxnSpPr>
        <xdr:cNvPr id="129" name="直線コネクタ 128">
          <a:extLst>
            <a:ext uri="{FF2B5EF4-FFF2-40B4-BE49-F238E27FC236}">
              <a16:creationId xmlns:a16="http://schemas.microsoft.com/office/drawing/2014/main" id="{5093A645-BD3E-473D-8A72-6BCB5F2A8BFF}"/>
            </a:ext>
          </a:extLst>
        </xdr:cNvPr>
        <xdr:cNvCxnSpPr/>
      </xdr:nvCxnSpPr>
      <xdr:spPr>
        <a:xfrm>
          <a:off x="10388600" y="1099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19067</xdr:rowOff>
    </xdr:from>
    <xdr:ext cx="469744" cy="259045"/>
    <xdr:sp macro="" textlink="">
      <xdr:nvSpPr>
        <xdr:cNvPr id="130" name="【体育館・プール】&#10;一人当たり面積最大値テキスト">
          <a:extLst>
            <a:ext uri="{FF2B5EF4-FFF2-40B4-BE49-F238E27FC236}">
              <a16:creationId xmlns:a16="http://schemas.microsoft.com/office/drawing/2014/main" id="{EED195E1-6963-43A8-BFFD-222C00D8D27B}"/>
            </a:ext>
          </a:extLst>
        </xdr:cNvPr>
        <xdr:cNvSpPr txBox="1"/>
      </xdr:nvSpPr>
      <xdr:spPr>
        <a:xfrm>
          <a:off x="10515600" y="927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72390</xdr:rowOff>
    </xdr:from>
    <xdr:to>
      <xdr:col>55</xdr:col>
      <xdr:colOff>88900</xdr:colOff>
      <xdr:row>55</xdr:row>
      <xdr:rowOff>72390</xdr:rowOff>
    </xdr:to>
    <xdr:cxnSp macro="">
      <xdr:nvCxnSpPr>
        <xdr:cNvPr id="131" name="直線コネクタ 130">
          <a:extLst>
            <a:ext uri="{FF2B5EF4-FFF2-40B4-BE49-F238E27FC236}">
              <a16:creationId xmlns:a16="http://schemas.microsoft.com/office/drawing/2014/main" id="{08AE4F0A-DC84-4848-A2B2-A02E040E7416}"/>
            </a:ext>
          </a:extLst>
        </xdr:cNvPr>
        <xdr:cNvCxnSpPr/>
      </xdr:nvCxnSpPr>
      <xdr:spPr>
        <a:xfrm>
          <a:off x="10388600" y="950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131335</xdr:rowOff>
    </xdr:from>
    <xdr:ext cx="469744" cy="259045"/>
    <xdr:sp macro="" textlink="">
      <xdr:nvSpPr>
        <xdr:cNvPr id="132" name="【体育館・プール】&#10;一人当たり面積平均値テキスト">
          <a:extLst>
            <a:ext uri="{FF2B5EF4-FFF2-40B4-BE49-F238E27FC236}">
              <a16:creationId xmlns:a16="http://schemas.microsoft.com/office/drawing/2014/main" id="{1CF3F847-BA1D-4CDC-9DAB-21695BCFB81E}"/>
            </a:ext>
          </a:extLst>
        </xdr:cNvPr>
        <xdr:cNvSpPr txBox="1"/>
      </xdr:nvSpPr>
      <xdr:spPr>
        <a:xfrm>
          <a:off x="10515600" y="104183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108458</xdr:rowOff>
    </xdr:from>
    <xdr:to>
      <xdr:col>55</xdr:col>
      <xdr:colOff>50800</xdr:colOff>
      <xdr:row>62</xdr:row>
      <xdr:rowOff>38608</xdr:rowOff>
    </xdr:to>
    <xdr:sp macro="" textlink="">
      <xdr:nvSpPr>
        <xdr:cNvPr id="133" name="フローチャート: 判断 132">
          <a:extLst>
            <a:ext uri="{FF2B5EF4-FFF2-40B4-BE49-F238E27FC236}">
              <a16:creationId xmlns:a16="http://schemas.microsoft.com/office/drawing/2014/main" id="{637E5843-0325-43C7-ADF4-8CAC013BC379}"/>
            </a:ext>
          </a:extLst>
        </xdr:cNvPr>
        <xdr:cNvSpPr/>
      </xdr:nvSpPr>
      <xdr:spPr>
        <a:xfrm>
          <a:off x="10426700" y="1056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161798</xdr:rowOff>
    </xdr:from>
    <xdr:to>
      <xdr:col>50</xdr:col>
      <xdr:colOff>165100</xdr:colOff>
      <xdr:row>62</xdr:row>
      <xdr:rowOff>91948</xdr:rowOff>
    </xdr:to>
    <xdr:sp macro="" textlink="">
      <xdr:nvSpPr>
        <xdr:cNvPr id="134" name="フローチャート: 判断 133">
          <a:extLst>
            <a:ext uri="{FF2B5EF4-FFF2-40B4-BE49-F238E27FC236}">
              <a16:creationId xmlns:a16="http://schemas.microsoft.com/office/drawing/2014/main" id="{4834C9FF-DF32-40A9-A000-F23466982B28}"/>
            </a:ext>
          </a:extLst>
        </xdr:cNvPr>
        <xdr:cNvSpPr/>
      </xdr:nvSpPr>
      <xdr:spPr>
        <a:xfrm>
          <a:off x="9588500" y="1062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9017</xdr:rowOff>
    </xdr:from>
    <xdr:to>
      <xdr:col>46</xdr:col>
      <xdr:colOff>38100</xdr:colOff>
      <xdr:row>62</xdr:row>
      <xdr:rowOff>110617</xdr:rowOff>
    </xdr:to>
    <xdr:sp macro="" textlink="">
      <xdr:nvSpPr>
        <xdr:cNvPr id="135" name="フローチャート: 判断 134">
          <a:extLst>
            <a:ext uri="{FF2B5EF4-FFF2-40B4-BE49-F238E27FC236}">
              <a16:creationId xmlns:a16="http://schemas.microsoft.com/office/drawing/2014/main" id="{49A8DB1C-453C-409E-A4F0-D02498C139B2}"/>
            </a:ext>
          </a:extLst>
        </xdr:cNvPr>
        <xdr:cNvSpPr/>
      </xdr:nvSpPr>
      <xdr:spPr>
        <a:xfrm>
          <a:off x="8699500" y="1063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156464</xdr:rowOff>
    </xdr:from>
    <xdr:to>
      <xdr:col>41</xdr:col>
      <xdr:colOff>101600</xdr:colOff>
      <xdr:row>62</xdr:row>
      <xdr:rowOff>86614</xdr:rowOff>
    </xdr:to>
    <xdr:sp macro="" textlink="">
      <xdr:nvSpPr>
        <xdr:cNvPr id="136" name="フローチャート: 判断 135">
          <a:extLst>
            <a:ext uri="{FF2B5EF4-FFF2-40B4-BE49-F238E27FC236}">
              <a16:creationId xmlns:a16="http://schemas.microsoft.com/office/drawing/2014/main" id="{687EE821-6395-4917-B3C2-7C9E6E7B3EA9}"/>
            </a:ext>
          </a:extLst>
        </xdr:cNvPr>
        <xdr:cNvSpPr/>
      </xdr:nvSpPr>
      <xdr:spPr>
        <a:xfrm>
          <a:off x="7810500" y="10614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75692</xdr:rowOff>
    </xdr:from>
    <xdr:to>
      <xdr:col>36</xdr:col>
      <xdr:colOff>165100</xdr:colOff>
      <xdr:row>63</xdr:row>
      <xdr:rowOff>5842</xdr:rowOff>
    </xdr:to>
    <xdr:sp macro="" textlink="">
      <xdr:nvSpPr>
        <xdr:cNvPr id="137" name="フローチャート: 判断 136">
          <a:extLst>
            <a:ext uri="{FF2B5EF4-FFF2-40B4-BE49-F238E27FC236}">
              <a16:creationId xmlns:a16="http://schemas.microsoft.com/office/drawing/2014/main" id="{FD810C26-39C2-4716-993B-6A6190C2E704}"/>
            </a:ext>
          </a:extLst>
        </xdr:cNvPr>
        <xdr:cNvSpPr/>
      </xdr:nvSpPr>
      <xdr:spPr>
        <a:xfrm>
          <a:off x="6921500" y="1070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F67C8DDC-0DBD-4A7D-A77E-6AEC0CEC2E0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FDCC8186-D96E-4ACE-9B47-91F159501E3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CB0D7757-07B3-44AA-8637-34D174E28C0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0E292F74-A174-48FD-9819-D4B71E41AB2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28CB3365-3FF4-4692-8A0C-D0D33929124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114554</xdr:rowOff>
    </xdr:from>
    <xdr:to>
      <xdr:col>55</xdr:col>
      <xdr:colOff>50800</xdr:colOff>
      <xdr:row>64</xdr:row>
      <xdr:rowOff>44704</xdr:rowOff>
    </xdr:to>
    <xdr:sp macro="" textlink="">
      <xdr:nvSpPr>
        <xdr:cNvPr id="143" name="楕円 142">
          <a:extLst>
            <a:ext uri="{FF2B5EF4-FFF2-40B4-BE49-F238E27FC236}">
              <a16:creationId xmlns:a16="http://schemas.microsoft.com/office/drawing/2014/main" id="{44E36FB4-37E7-4246-8D6F-8C4348BC29D1}"/>
            </a:ext>
          </a:extLst>
        </xdr:cNvPr>
        <xdr:cNvSpPr/>
      </xdr:nvSpPr>
      <xdr:spPr>
        <a:xfrm>
          <a:off x="10426700" y="1091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29481</xdr:rowOff>
    </xdr:from>
    <xdr:ext cx="469744" cy="259045"/>
    <xdr:sp macro="" textlink="">
      <xdr:nvSpPr>
        <xdr:cNvPr id="144" name="【体育館・プール】&#10;一人当たり面積該当値テキスト">
          <a:extLst>
            <a:ext uri="{FF2B5EF4-FFF2-40B4-BE49-F238E27FC236}">
              <a16:creationId xmlns:a16="http://schemas.microsoft.com/office/drawing/2014/main" id="{AAD5CF3F-CB7C-4B40-BDB9-0E0288F0B707}"/>
            </a:ext>
          </a:extLst>
        </xdr:cNvPr>
        <xdr:cNvSpPr txBox="1"/>
      </xdr:nvSpPr>
      <xdr:spPr>
        <a:xfrm>
          <a:off x="10515600" y="10830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117221</xdr:rowOff>
    </xdr:from>
    <xdr:to>
      <xdr:col>50</xdr:col>
      <xdr:colOff>165100</xdr:colOff>
      <xdr:row>64</xdr:row>
      <xdr:rowOff>47371</xdr:rowOff>
    </xdr:to>
    <xdr:sp macro="" textlink="">
      <xdr:nvSpPr>
        <xdr:cNvPr id="145" name="楕円 144">
          <a:extLst>
            <a:ext uri="{FF2B5EF4-FFF2-40B4-BE49-F238E27FC236}">
              <a16:creationId xmlns:a16="http://schemas.microsoft.com/office/drawing/2014/main" id="{D769B908-F04A-4303-B0A6-72057851A051}"/>
            </a:ext>
          </a:extLst>
        </xdr:cNvPr>
        <xdr:cNvSpPr/>
      </xdr:nvSpPr>
      <xdr:spPr>
        <a:xfrm>
          <a:off x="9588500" y="1091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165354</xdr:rowOff>
    </xdr:from>
    <xdr:to>
      <xdr:col>55</xdr:col>
      <xdr:colOff>0</xdr:colOff>
      <xdr:row>63</xdr:row>
      <xdr:rowOff>168021</xdr:rowOff>
    </xdr:to>
    <xdr:cxnSp macro="">
      <xdr:nvCxnSpPr>
        <xdr:cNvPr id="146" name="直線コネクタ 145">
          <a:extLst>
            <a:ext uri="{FF2B5EF4-FFF2-40B4-BE49-F238E27FC236}">
              <a16:creationId xmlns:a16="http://schemas.microsoft.com/office/drawing/2014/main" id="{6E962BE6-0F50-4EAE-B6F6-3DAED005FEEA}"/>
            </a:ext>
          </a:extLst>
        </xdr:cNvPr>
        <xdr:cNvCxnSpPr/>
      </xdr:nvCxnSpPr>
      <xdr:spPr>
        <a:xfrm flipV="1">
          <a:off x="9639300" y="10966704"/>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120650</xdr:rowOff>
    </xdr:from>
    <xdr:to>
      <xdr:col>46</xdr:col>
      <xdr:colOff>38100</xdr:colOff>
      <xdr:row>64</xdr:row>
      <xdr:rowOff>50800</xdr:rowOff>
    </xdr:to>
    <xdr:sp macro="" textlink="">
      <xdr:nvSpPr>
        <xdr:cNvPr id="147" name="楕円 146">
          <a:extLst>
            <a:ext uri="{FF2B5EF4-FFF2-40B4-BE49-F238E27FC236}">
              <a16:creationId xmlns:a16="http://schemas.microsoft.com/office/drawing/2014/main" id="{8B295131-D748-4420-9035-238E1212BCE2}"/>
            </a:ext>
          </a:extLst>
        </xdr:cNvPr>
        <xdr:cNvSpPr/>
      </xdr:nvSpPr>
      <xdr:spPr>
        <a:xfrm>
          <a:off x="8699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168021</xdr:rowOff>
    </xdr:from>
    <xdr:to>
      <xdr:col>50</xdr:col>
      <xdr:colOff>114300</xdr:colOff>
      <xdr:row>64</xdr:row>
      <xdr:rowOff>0</xdr:rowOff>
    </xdr:to>
    <xdr:cxnSp macro="">
      <xdr:nvCxnSpPr>
        <xdr:cNvPr id="148" name="直線コネクタ 147">
          <a:extLst>
            <a:ext uri="{FF2B5EF4-FFF2-40B4-BE49-F238E27FC236}">
              <a16:creationId xmlns:a16="http://schemas.microsoft.com/office/drawing/2014/main" id="{3A212691-D15E-49A2-B044-9169FCABD273}"/>
            </a:ext>
          </a:extLst>
        </xdr:cNvPr>
        <xdr:cNvCxnSpPr/>
      </xdr:nvCxnSpPr>
      <xdr:spPr>
        <a:xfrm flipV="1">
          <a:off x="8750300" y="10969371"/>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122174</xdr:rowOff>
    </xdr:from>
    <xdr:to>
      <xdr:col>41</xdr:col>
      <xdr:colOff>101600</xdr:colOff>
      <xdr:row>64</xdr:row>
      <xdr:rowOff>52324</xdr:rowOff>
    </xdr:to>
    <xdr:sp macro="" textlink="">
      <xdr:nvSpPr>
        <xdr:cNvPr id="149" name="楕円 148">
          <a:extLst>
            <a:ext uri="{FF2B5EF4-FFF2-40B4-BE49-F238E27FC236}">
              <a16:creationId xmlns:a16="http://schemas.microsoft.com/office/drawing/2014/main" id="{E0860B1B-6524-400A-A191-58A9ACCAD3AA}"/>
            </a:ext>
          </a:extLst>
        </xdr:cNvPr>
        <xdr:cNvSpPr/>
      </xdr:nvSpPr>
      <xdr:spPr>
        <a:xfrm>
          <a:off x="7810500" y="1092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0</xdr:rowOff>
    </xdr:from>
    <xdr:to>
      <xdr:col>45</xdr:col>
      <xdr:colOff>177800</xdr:colOff>
      <xdr:row>64</xdr:row>
      <xdr:rowOff>1524</xdr:rowOff>
    </xdr:to>
    <xdr:cxnSp macro="">
      <xdr:nvCxnSpPr>
        <xdr:cNvPr id="150" name="直線コネクタ 149">
          <a:extLst>
            <a:ext uri="{FF2B5EF4-FFF2-40B4-BE49-F238E27FC236}">
              <a16:creationId xmlns:a16="http://schemas.microsoft.com/office/drawing/2014/main" id="{CCA46E24-A9C3-474B-B5C4-62317E77F185}"/>
            </a:ext>
          </a:extLst>
        </xdr:cNvPr>
        <xdr:cNvCxnSpPr/>
      </xdr:nvCxnSpPr>
      <xdr:spPr>
        <a:xfrm flipV="1">
          <a:off x="7861300" y="1097280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108475</xdr:rowOff>
    </xdr:from>
    <xdr:ext cx="469744" cy="259045"/>
    <xdr:sp macro="" textlink="">
      <xdr:nvSpPr>
        <xdr:cNvPr id="151" name="n_1aveValue【体育館・プール】&#10;一人当たり面積">
          <a:extLst>
            <a:ext uri="{FF2B5EF4-FFF2-40B4-BE49-F238E27FC236}">
              <a16:creationId xmlns:a16="http://schemas.microsoft.com/office/drawing/2014/main" id="{CB559A18-23B1-4168-B394-C002CE221C08}"/>
            </a:ext>
          </a:extLst>
        </xdr:cNvPr>
        <xdr:cNvSpPr txBox="1"/>
      </xdr:nvSpPr>
      <xdr:spPr>
        <a:xfrm>
          <a:off x="9391727" y="1039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127144</xdr:rowOff>
    </xdr:from>
    <xdr:ext cx="469744" cy="259045"/>
    <xdr:sp macro="" textlink="">
      <xdr:nvSpPr>
        <xdr:cNvPr id="152" name="n_2aveValue【体育館・プール】&#10;一人当たり面積">
          <a:extLst>
            <a:ext uri="{FF2B5EF4-FFF2-40B4-BE49-F238E27FC236}">
              <a16:creationId xmlns:a16="http://schemas.microsoft.com/office/drawing/2014/main" id="{FBC36894-2D50-485F-A5F6-2B25A11FFD01}"/>
            </a:ext>
          </a:extLst>
        </xdr:cNvPr>
        <xdr:cNvSpPr txBox="1"/>
      </xdr:nvSpPr>
      <xdr:spPr>
        <a:xfrm>
          <a:off x="8515427" y="10414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103141</xdr:rowOff>
    </xdr:from>
    <xdr:ext cx="469744" cy="259045"/>
    <xdr:sp macro="" textlink="">
      <xdr:nvSpPr>
        <xdr:cNvPr id="153" name="n_3aveValue【体育館・プール】&#10;一人当たり面積">
          <a:extLst>
            <a:ext uri="{FF2B5EF4-FFF2-40B4-BE49-F238E27FC236}">
              <a16:creationId xmlns:a16="http://schemas.microsoft.com/office/drawing/2014/main" id="{DA40E934-145F-446C-A408-7118B2702B73}"/>
            </a:ext>
          </a:extLst>
        </xdr:cNvPr>
        <xdr:cNvSpPr txBox="1"/>
      </xdr:nvSpPr>
      <xdr:spPr>
        <a:xfrm>
          <a:off x="7626427" y="10390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22369</xdr:rowOff>
    </xdr:from>
    <xdr:ext cx="469744" cy="259045"/>
    <xdr:sp macro="" textlink="">
      <xdr:nvSpPr>
        <xdr:cNvPr id="154" name="n_4aveValue【体育館・プール】&#10;一人当たり面積">
          <a:extLst>
            <a:ext uri="{FF2B5EF4-FFF2-40B4-BE49-F238E27FC236}">
              <a16:creationId xmlns:a16="http://schemas.microsoft.com/office/drawing/2014/main" id="{DF84CC94-9E0C-4C03-84D7-BE8F6EEBC489}"/>
            </a:ext>
          </a:extLst>
        </xdr:cNvPr>
        <xdr:cNvSpPr txBox="1"/>
      </xdr:nvSpPr>
      <xdr:spPr>
        <a:xfrm>
          <a:off x="6737427" y="1048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38498</xdr:rowOff>
    </xdr:from>
    <xdr:ext cx="469744" cy="259045"/>
    <xdr:sp macro="" textlink="">
      <xdr:nvSpPr>
        <xdr:cNvPr id="155" name="n_1mainValue【体育館・プール】&#10;一人当たり面積">
          <a:extLst>
            <a:ext uri="{FF2B5EF4-FFF2-40B4-BE49-F238E27FC236}">
              <a16:creationId xmlns:a16="http://schemas.microsoft.com/office/drawing/2014/main" id="{CF983BFB-24BC-47C5-A5D7-48F29AAF93FE}"/>
            </a:ext>
          </a:extLst>
        </xdr:cNvPr>
        <xdr:cNvSpPr txBox="1"/>
      </xdr:nvSpPr>
      <xdr:spPr>
        <a:xfrm>
          <a:off x="9391727" y="11011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41927</xdr:rowOff>
    </xdr:from>
    <xdr:ext cx="469744" cy="259045"/>
    <xdr:sp macro="" textlink="">
      <xdr:nvSpPr>
        <xdr:cNvPr id="156" name="n_2mainValue【体育館・プール】&#10;一人当たり面積">
          <a:extLst>
            <a:ext uri="{FF2B5EF4-FFF2-40B4-BE49-F238E27FC236}">
              <a16:creationId xmlns:a16="http://schemas.microsoft.com/office/drawing/2014/main" id="{20054015-2ECC-4222-99C2-B8E98433B18F}"/>
            </a:ext>
          </a:extLst>
        </xdr:cNvPr>
        <xdr:cNvSpPr txBox="1"/>
      </xdr:nvSpPr>
      <xdr:spPr>
        <a:xfrm>
          <a:off x="8515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43451</xdr:rowOff>
    </xdr:from>
    <xdr:ext cx="469744" cy="259045"/>
    <xdr:sp macro="" textlink="">
      <xdr:nvSpPr>
        <xdr:cNvPr id="157" name="n_3mainValue【体育館・プール】&#10;一人当たり面積">
          <a:extLst>
            <a:ext uri="{FF2B5EF4-FFF2-40B4-BE49-F238E27FC236}">
              <a16:creationId xmlns:a16="http://schemas.microsoft.com/office/drawing/2014/main" id="{E42A724D-D37F-4864-AEBA-59EC334269B9}"/>
            </a:ext>
          </a:extLst>
        </xdr:cNvPr>
        <xdr:cNvSpPr txBox="1"/>
      </xdr:nvSpPr>
      <xdr:spPr>
        <a:xfrm>
          <a:off x="7626427" y="11016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8" name="正方形/長方形 157">
          <a:extLst>
            <a:ext uri="{FF2B5EF4-FFF2-40B4-BE49-F238E27FC236}">
              <a16:creationId xmlns:a16="http://schemas.microsoft.com/office/drawing/2014/main" id="{964D6730-28FA-47A7-B92C-ADF34855D94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9" name="正方形/長方形 158">
          <a:extLst>
            <a:ext uri="{FF2B5EF4-FFF2-40B4-BE49-F238E27FC236}">
              <a16:creationId xmlns:a16="http://schemas.microsoft.com/office/drawing/2014/main" id="{F178F2CF-DB62-43AF-A376-71FC2C71638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0" name="正方形/長方形 159">
          <a:extLst>
            <a:ext uri="{FF2B5EF4-FFF2-40B4-BE49-F238E27FC236}">
              <a16:creationId xmlns:a16="http://schemas.microsoft.com/office/drawing/2014/main" id="{2BF46246-6DA1-466F-A24D-F9EE9FA1114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1" name="正方形/長方形 160">
          <a:extLst>
            <a:ext uri="{FF2B5EF4-FFF2-40B4-BE49-F238E27FC236}">
              <a16:creationId xmlns:a16="http://schemas.microsoft.com/office/drawing/2014/main" id="{A7D0CAD8-4300-42D7-9ECA-461AB19C801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2" name="正方形/長方形 161">
          <a:extLst>
            <a:ext uri="{FF2B5EF4-FFF2-40B4-BE49-F238E27FC236}">
              <a16:creationId xmlns:a16="http://schemas.microsoft.com/office/drawing/2014/main" id="{4823389C-1A13-4056-A3A3-10911216F1F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3" name="正方形/長方形 162">
          <a:extLst>
            <a:ext uri="{FF2B5EF4-FFF2-40B4-BE49-F238E27FC236}">
              <a16:creationId xmlns:a16="http://schemas.microsoft.com/office/drawing/2014/main" id="{A014D98F-5AF4-4472-A1D0-6797AE52FAB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4" name="正方形/長方形 163">
          <a:extLst>
            <a:ext uri="{FF2B5EF4-FFF2-40B4-BE49-F238E27FC236}">
              <a16:creationId xmlns:a16="http://schemas.microsoft.com/office/drawing/2014/main" id="{F339AC21-70C8-4FEE-A69D-E01C17B67EC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5" name="正方形/長方形 164">
          <a:extLst>
            <a:ext uri="{FF2B5EF4-FFF2-40B4-BE49-F238E27FC236}">
              <a16:creationId xmlns:a16="http://schemas.microsoft.com/office/drawing/2014/main" id="{691B318A-D8E8-40D4-8A5E-897268AEF85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6" name="テキスト ボックス 165">
          <a:extLst>
            <a:ext uri="{FF2B5EF4-FFF2-40B4-BE49-F238E27FC236}">
              <a16:creationId xmlns:a16="http://schemas.microsoft.com/office/drawing/2014/main" id="{B20453EA-7C71-4AD0-B297-B383848C4E5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7" name="直線コネクタ 166">
          <a:extLst>
            <a:ext uri="{FF2B5EF4-FFF2-40B4-BE49-F238E27FC236}">
              <a16:creationId xmlns:a16="http://schemas.microsoft.com/office/drawing/2014/main" id="{19BC5859-DA3B-4274-8F5A-8C3B322899C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68" name="テキスト ボックス 167">
          <a:extLst>
            <a:ext uri="{FF2B5EF4-FFF2-40B4-BE49-F238E27FC236}">
              <a16:creationId xmlns:a16="http://schemas.microsoft.com/office/drawing/2014/main" id="{6ED676DE-A560-41B8-95D5-96DFABB93DA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69" name="直線コネクタ 168">
          <a:extLst>
            <a:ext uri="{FF2B5EF4-FFF2-40B4-BE49-F238E27FC236}">
              <a16:creationId xmlns:a16="http://schemas.microsoft.com/office/drawing/2014/main" id="{92B346CF-E9FB-456D-8748-7361EA64C4D7}"/>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0" name="テキスト ボックス 169">
          <a:extLst>
            <a:ext uri="{FF2B5EF4-FFF2-40B4-BE49-F238E27FC236}">
              <a16:creationId xmlns:a16="http://schemas.microsoft.com/office/drawing/2014/main" id="{E8EF05B2-1FD1-4565-B16E-34BE01B8CDD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1" name="直線コネクタ 170">
          <a:extLst>
            <a:ext uri="{FF2B5EF4-FFF2-40B4-BE49-F238E27FC236}">
              <a16:creationId xmlns:a16="http://schemas.microsoft.com/office/drawing/2014/main" id="{CE6C2BC5-61BD-4A5D-B9B9-F829066A4582}"/>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2" name="テキスト ボックス 171">
          <a:extLst>
            <a:ext uri="{FF2B5EF4-FFF2-40B4-BE49-F238E27FC236}">
              <a16:creationId xmlns:a16="http://schemas.microsoft.com/office/drawing/2014/main" id="{964FE4B0-6BE3-41D1-A7E7-658B258290FC}"/>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3" name="直線コネクタ 172">
          <a:extLst>
            <a:ext uri="{FF2B5EF4-FFF2-40B4-BE49-F238E27FC236}">
              <a16:creationId xmlns:a16="http://schemas.microsoft.com/office/drawing/2014/main" id="{6B42CC7D-787C-4006-AED3-769FE68B8B66}"/>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4" name="テキスト ボックス 173">
          <a:extLst>
            <a:ext uri="{FF2B5EF4-FFF2-40B4-BE49-F238E27FC236}">
              <a16:creationId xmlns:a16="http://schemas.microsoft.com/office/drawing/2014/main" id="{FD8561FC-F093-42AA-8A33-E34F48C72A46}"/>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5" name="直線コネクタ 174">
          <a:extLst>
            <a:ext uri="{FF2B5EF4-FFF2-40B4-BE49-F238E27FC236}">
              <a16:creationId xmlns:a16="http://schemas.microsoft.com/office/drawing/2014/main" id="{8F40D3FC-0779-445D-8663-383B9C326568}"/>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6" name="テキスト ボックス 175">
          <a:extLst>
            <a:ext uri="{FF2B5EF4-FFF2-40B4-BE49-F238E27FC236}">
              <a16:creationId xmlns:a16="http://schemas.microsoft.com/office/drawing/2014/main" id="{48578D98-0F83-49F0-A861-D30EF5816093}"/>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77" name="直線コネクタ 176">
          <a:extLst>
            <a:ext uri="{FF2B5EF4-FFF2-40B4-BE49-F238E27FC236}">
              <a16:creationId xmlns:a16="http://schemas.microsoft.com/office/drawing/2014/main" id="{21ECA07B-12F0-4D11-89A1-ECA2DDDE89E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78" name="テキスト ボックス 177">
          <a:extLst>
            <a:ext uri="{FF2B5EF4-FFF2-40B4-BE49-F238E27FC236}">
              <a16:creationId xmlns:a16="http://schemas.microsoft.com/office/drawing/2014/main" id="{F289143A-008A-41F6-BAC7-16BBC3CB30D9}"/>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9" name="直線コネクタ 178">
          <a:extLst>
            <a:ext uri="{FF2B5EF4-FFF2-40B4-BE49-F238E27FC236}">
              <a16:creationId xmlns:a16="http://schemas.microsoft.com/office/drawing/2014/main" id="{5BE737E4-7C7F-4BD9-82E6-4D4B28C84E7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0" name="テキスト ボックス 179">
          <a:extLst>
            <a:ext uri="{FF2B5EF4-FFF2-40B4-BE49-F238E27FC236}">
              <a16:creationId xmlns:a16="http://schemas.microsoft.com/office/drawing/2014/main" id="{4DF0E35B-5282-4518-89CE-76300EA47C04}"/>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1" name="【福祉施設】&#10;有形固定資産減価償却率グラフ枠">
          <a:extLst>
            <a:ext uri="{FF2B5EF4-FFF2-40B4-BE49-F238E27FC236}">
              <a16:creationId xmlns:a16="http://schemas.microsoft.com/office/drawing/2014/main" id="{4FDF589F-214E-4F86-B4B6-C6064AC2674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110489</xdr:rowOff>
    </xdr:from>
    <xdr:to>
      <xdr:col>24</xdr:col>
      <xdr:colOff>62865</xdr:colOff>
      <xdr:row>86</xdr:row>
      <xdr:rowOff>81914</xdr:rowOff>
    </xdr:to>
    <xdr:cxnSp macro="">
      <xdr:nvCxnSpPr>
        <xdr:cNvPr id="182" name="直線コネクタ 181">
          <a:extLst>
            <a:ext uri="{FF2B5EF4-FFF2-40B4-BE49-F238E27FC236}">
              <a16:creationId xmlns:a16="http://schemas.microsoft.com/office/drawing/2014/main" id="{2E201032-6A86-475B-874D-4B1446EA2867}"/>
            </a:ext>
          </a:extLst>
        </xdr:cNvPr>
        <xdr:cNvCxnSpPr/>
      </xdr:nvCxnSpPr>
      <xdr:spPr>
        <a:xfrm flipV="1">
          <a:off x="4634865" y="13312139"/>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85741</xdr:rowOff>
    </xdr:from>
    <xdr:ext cx="405111" cy="259045"/>
    <xdr:sp macro="" textlink="">
      <xdr:nvSpPr>
        <xdr:cNvPr id="183" name="【福祉施設】&#10;有形固定資産減価償却率最小値テキスト">
          <a:extLst>
            <a:ext uri="{FF2B5EF4-FFF2-40B4-BE49-F238E27FC236}">
              <a16:creationId xmlns:a16="http://schemas.microsoft.com/office/drawing/2014/main" id="{D5A79DCD-79DE-494E-8250-070664C082FE}"/>
            </a:ext>
          </a:extLst>
        </xdr:cNvPr>
        <xdr:cNvSpPr txBox="1"/>
      </xdr:nvSpPr>
      <xdr:spPr>
        <a:xfrm>
          <a:off x="4673600" y="1483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81914</xdr:rowOff>
    </xdr:from>
    <xdr:to>
      <xdr:col>24</xdr:col>
      <xdr:colOff>152400</xdr:colOff>
      <xdr:row>86</xdr:row>
      <xdr:rowOff>81914</xdr:rowOff>
    </xdr:to>
    <xdr:cxnSp macro="">
      <xdr:nvCxnSpPr>
        <xdr:cNvPr id="184" name="直線コネクタ 183">
          <a:extLst>
            <a:ext uri="{FF2B5EF4-FFF2-40B4-BE49-F238E27FC236}">
              <a16:creationId xmlns:a16="http://schemas.microsoft.com/office/drawing/2014/main" id="{3122AC38-F839-4EEB-A63C-F9D556E31278}"/>
            </a:ext>
          </a:extLst>
        </xdr:cNvPr>
        <xdr:cNvCxnSpPr/>
      </xdr:nvCxnSpPr>
      <xdr:spPr>
        <a:xfrm>
          <a:off x="4546600" y="1482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57166</xdr:rowOff>
    </xdr:from>
    <xdr:ext cx="405111" cy="259045"/>
    <xdr:sp macro="" textlink="">
      <xdr:nvSpPr>
        <xdr:cNvPr id="185" name="【福祉施設】&#10;有形固定資産減価償却率最大値テキスト">
          <a:extLst>
            <a:ext uri="{FF2B5EF4-FFF2-40B4-BE49-F238E27FC236}">
              <a16:creationId xmlns:a16="http://schemas.microsoft.com/office/drawing/2014/main" id="{328635BA-B544-4A26-9D1A-28BAE9553D61}"/>
            </a:ext>
          </a:extLst>
        </xdr:cNvPr>
        <xdr:cNvSpPr txBox="1"/>
      </xdr:nvSpPr>
      <xdr:spPr>
        <a:xfrm>
          <a:off x="4673600" y="13087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110489</xdr:rowOff>
    </xdr:from>
    <xdr:to>
      <xdr:col>24</xdr:col>
      <xdr:colOff>152400</xdr:colOff>
      <xdr:row>77</xdr:row>
      <xdr:rowOff>110489</xdr:rowOff>
    </xdr:to>
    <xdr:cxnSp macro="">
      <xdr:nvCxnSpPr>
        <xdr:cNvPr id="186" name="直線コネクタ 185">
          <a:extLst>
            <a:ext uri="{FF2B5EF4-FFF2-40B4-BE49-F238E27FC236}">
              <a16:creationId xmlns:a16="http://schemas.microsoft.com/office/drawing/2014/main" id="{2D08F88E-DDC4-4284-ADFC-2C393006748E}"/>
            </a:ext>
          </a:extLst>
        </xdr:cNvPr>
        <xdr:cNvCxnSpPr/>
      </xdr:nvCxnSpPr>
      <xdr:spPr>
        <a:xfrm>
          <a:off x="4546600" y="1331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25416</xdr:rowOff>
    </xdr:from>
    <xdr:ext cx="405111" cy="259045"/>
    <xdr:sp macro="" textlink="">
      <xdr:nvSpPr>
        <xdr:cNvPr id="187" name="【福祉施設】&#10;有形固定資産減価償却率平均値テキスト">
          <a:extLst>
            <a:ext uri="{FF2B5EF4-FFF2-40B4-BE49-F238E27FC236}">
              <a16:creationId xmlns:a16="http://schemas.microsoft.com/office/drawing/2014/main" id="{EE17622D-C1AD-4B61-9C4A-07656D43E224}"/>
            </a:ext>
          </a:extLst>
        </xdr:cNvPr>
        <xdr:cNvSpPr txBox="1"/>
      </xdr:nvSpPr>
      <xdr:spPr>
        <a:xfrm>
          <a:off x="4673600" y="137414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2539</xdr:rowOff>
    </xdr:from>
    <xdr:to>
      <xdr:col>24</xdr:col>
      <xdr:colOff>114300</xdr:colOff>
      <xdr:row>81</xdr:row>
      <xdr:rowOff>104139</xdr:rowOff>
    </xdr:to>
    <xdr:sp macro="" textlink="">
      <xdr:nvSpPr>
        <xdr:cNvPr id="188" name="フローチャート: 判断 187">
          <a:extLst>
            <a:ext uri="{FF2B5EF4-FFF2-40B4-BE49-F238E27FC236}">
              <a16:creationId xmlns:a16="http://schemas.microsoft.com/office/drawing/2014/main" id="{CF76660B-3ADD-448D-9A4C-5444E2C7C901}"/>
            </a:ext>
          </a:extLst>
        </xdr:cNvPr>
        <xdr:cNvSpPr/>
      </xdr:nvSpPr>
      <xdr:spPr>
        <a:xfrm>
          <a:off x="4584700" y="138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160655</xdr:rowOff>
    </xdr:from>
    <xdr:to>
      <xdr:col>20</xdr:col>
      <xdr:colOff>38100</xdr:colOff>
      <xdr:row>81</xdr:row>
      <xdr:rowOff>90805</xdr:rowOff>
    </xdr:to>
    <xdr:sp macro="" textlink="">
      <xdr:nvSpPr>
        <xdr:cNvPr id="189" name="フローチャート: 判断 188">
          <a:extLst>
            <a:ext uri="{FF2B5EF4-FFF2-40B4-BE49-F238E27FC236}">
              <a16:creationId xmlns:a16="http://schemas.microsoft.com/office/drawing/2014/main" id="{7FE8B4AF-C7D1-43AE-B195-12982E01E5DE}"/>
            </a:ext>
          </a:extLst>
        </xdr:cNvPr>
        <xdr:cNvSpPr/>
      </xdr:nvSpPr>
      <xdr:spPr>
        <a:xfrm>
          <a:off x="3746500" y="1387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120650</xdr:rowOff>
    </xdr:from>
    <xdr:to>
      <xdr:col>15</xdr:col>
      <xdr:colOff>101600</xdr:colOff>
      <xdr:row>81</xdr:row>
      <xdr:rowOff>50800</xdr:rowOff>
    </xdr:to>
    <xdr:sp macro="" textlink="">
      <xdr:nvSpPr>
        <xdr:cNvPr id="190" name="フローチャート: 判断 189">
          <a:extLst>
            <a:ext uri="{FF2B5EF4-FFF2-40B4-BE49-F238E27FC236}">
              <a16:creationId xmlns:a16="http://schemas.microsoft.com/office/drawing/2014/main" id="{AFE57EC3-A66F-42A3-992A-95AC779B6B21}"/>
            </a:ext>
          </a:extLst>
        </xdr:cNvPr>
        <xdr:cNvSpPr/>
      </xdr:nvSpPr>
      <xdr:spPr>
        <a:xfrm>
          <a:off x="2857500" y="1383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23495</xdr:rowOff>
    </xdr:from>
    <xdr:to>
      <xdr:col>10</xdr:col>
      <xdr:colOff>165100</xdr:colOff>
      <xdr:row>81</xdr:row>
      <xdr:rowOff>125095</xdr:rowOff>
    </xdr:to>
    <xdr:sp macro="" textlink="">
      <xdr:nvSpPr>
        <xdr:cNvPr id="191" name="フローチャート: 判断 190">
          <a:extLst>
            <a:ext uri="{FF2B5EF4-FFF2-40B4-BE49-F238E27FC236}">
              <a16:creationId xmlns:a16="http://schemas.microsoft.com/office/drawing/2014/main" id="{9A5C615E-9299-458F-877A-3EF1A53BBFE1}"/>
            </a:ext>
          </a:extLst>
        </xdr:cNvPr>
        <xdr:cNvSpPr/>
      </xdr:nvSpPr>
      <xdr:spPr>
        <a:xfrm>
          <a:off x="1968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23495</xdr:rowOff>
    </xdr:from>
    <xdr:to>
      <xdr:col>6</xdr:col>
      <xdr:colOff>38100</xdr:colOff>
      <xdr:row>81</xdr:row>
      <xdr:rowOff>125095</xdr:rowOff>
    </xdr:to>
    <xdr:sp macro="" textlink="">
      <xdr:nvSpPr>
        <xdr:cNvPr id="192" name="フローチャート: 判断 191">
          <a:extLst>
            <a:ext uri="{FF2B5EF4-FFF2-40B4-BE49-F238E27FC236}">
              <a16:creationId xmlns:a16="http://schemas.microsoft.com/office/drawing/2014/main" id="{7018206B-42CE-4171-B876-86035EC878C8}"/>
            </a:ext>
          </a:extLst>
        </xdr:cNvPr>
        <xdr:cNvSpPr/>
      </xdr:nvSpPr>
      <xdr:spPr>
        <a:xfrm>
          <a:off x="1079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3" name="テキスト ボックス 192">
          <a:extLst>
            <a:ext uri="{FF2B5EF4-FFF2-40B4-BE49-F238E27FC236}">
              <a16:creationId xmlns:a16="http://schemas.microsoft.com/office/drawing/2014/main" id="{C47E239F-434A-4897-950C-C8F2E072CDA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4" name="テキスト ボックス 193">
          <a:extLst>
            <a:ext uri="{FF2B5EF4-FFF2-40B4-BE49-F238E27FC236}">
              <a16:creationId xmlns:a16="http://schemas.microsoft.com/office/drawing/2014/main" id="{28BEBBDF-596D-4B6A-9303-028EF3B6A86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5" name="テキスト ボックス 194">
          <a:extLst>
            <a:ext uri="{FF2B5EF4-FFF2-40B4-BE49-F238E27FC236}">
              <a16:creationId xmlns:a16="http://schemas.microsoft.com/office/drawing/2014/main" id="{1079684D-DA90-4BC4-97C3-A29F849EE44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6" name="テキスト ボックス 195">
          <a:extLst>
            <a:ext uri="{FF2B5EF4-FFF2-40B4-BE49-F238E27FC236}">
              <a16:creationId xmlns:a16="http://schemas.microsoft.com/office/drawing/2014/main" id="{6C7A3FC1-23DE-4F8A-90D1-BF8AFC5DEF2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795AC5BB-2B61-4337-A90D-9B7D6F8F1A0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80645</xdr:rowOff>
    </xdr:from>
    <xdr:to>
      <xdr:col>24</xdr:col>
      <xdr:colOff>114300</xdr:colOff>
      <xdr:row>83</xdr:row>
      <xdr:rowOff>10795</xdr:rowOff>
    </xdr:to>
    <xdr:sp macro="" textlink="">
      <xdr:nvSpPr>
        <xdr:cNvPr id="198" name="楕円 197">
          <a:extLst>
            <a:ext uri="{FF2B5EF4-FFF2-40B4-BE49-F238E27FC236}">
              <a16:creationId xmlns:a16="http://schemas.microsoft.com/office/drawing/2014/main" id="{32B91412-5729-4C6E-93E0-4436400C8E5A}"/>
            </a:ext>
          </a:extLst>
        </xdr:cNvPr>
        <xdr:cNvSpPr/>
      </xdr:nvSpPr>
      <xdr:spPr>
        <a:xfrm>
          <a:off x="4584700" y="1413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59072</xdr:rowOff>
    </xdr:from>
    <xdr:ext cx="405111" cy="259045"/>
    <xdr:sp macro="" textlink="">
      <xdr:nvSpPr>
        <xdr:cNvPr id="199" name="【福祉施設】&#10;有形固定資産減価償却率該当値テキスト">
          <a:extLst>
            <a:ext uri="{FF2B5EF4-FFF2-40B4-BE49-F238E27FC236}">
              <a16:creationId xmlns:a16="http://schemas.microsoft.com/office/drawing/2014/main" id="{6827C3DB-FEF6-40FD-AA35-0CBA1824FD87}"/>
            </a:ext>
          </a:extLst>
        </xdr:cNvPr>
        <xdr:cNvSpPr txBox="1"/>
      </xdr:nvSpPr>
      <xdr:spPr>
        <a:xfrm>
          <a:off x="4673600"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52070</xdr:rowOff>
    </xdr:from>
    <xdr:to>
      <xdr:col>20</xdr:col>
      <xdr:colOff>38100</xdr:colOff>
      <xdr:row>82</xdr:row>
      <xdr:rowOff>153670</xdr:rowOff>
    </xdr:to>
    <xdr:sp macro="" textlink="">
      <xdr:nvSpPr>
        <xdr:cNvPr id="200" name="楕円 199">
          <a:extLst>
            <a:ext uri="{FF2B5EF4-FFF2-40B4-BE49-F238E27FC236}">
              <a16:creationId xmlns:a16="http://schemas.microsoft.com/office/drawing/2014/main" id="{C074B8E5-6ECF-44E5-8B6E-81EE708516F5}"/>
            </a:ext>
          </a:extLst>
        </xdr:cNvPr>
        <xdr:cNvSpPr/>
      </xdr:nvSpPr>
      <xdr:spPr>
        <a:xfrm>
          <a:off x="3746500" y="1411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102870</xdr:rowOff>
    </xdr:from>
    <xdr:to>
      <xdr:col>24</xdr:col>
      <xdr:colOff>63500</xdr:colOff>
      <xdr:row>82</xdr:row>
      <xdr:rowOff>131445</xdr:rowOff>
    </xdr:to>
    <xdr:cxnSp macro="">
      <xdr:nvCxnSpPr>
        <xdr:cNvPr id="201" name="直線コネクタ 200">
          <a:extLst>
            <a:ext uri="{FF2B5EF4-FFF2-40B4-BE49-F238E27FC236}">
              <a16:creationId xmlns:a16="http://schemas.microsoft.com/office/drawing/2014/main" id="{9184596E-22FE-4AD3-8CF0-6DC12668CA8F}"/>
            </a:ext>
          </a:extLst>
        </xdr:cNvPr>
        <xdr:cNvCxnSpPr/>
      </xdr:nvCxnSpPr>
      <xdr:spPr>
        <a:xfrm>
          <a:off x="3797300" y="1416177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10161</xdr:rowOff>
    </xdr:from>
    <xdr:to>
      <xdr:col>15</xdr:col>
      <xdr:colOff>101600</xdr:colOff>
      <xdr:row>82</xdr:row>
      <xdr:rowOff>111761</xdr:rowOff>
    </xdr:to>
    <xdr:sp macro="" textlink="">
      <xdr:nvSpPr>
        <xdr:cNvPr id="202" name="楕円 201">
          <a:extLst>
            <a:ext uri="{FF2B5EF4-FFF2-40B4-BE49-F238E27FC236}">
              <a16:creationId xmlns:a16="http://schemas.microsoft.com/office/drawing/2014/main" id="{DEFF5D94-247D-441F-BD5D-0A98D5F60544}"/>
            </a:ext>
          </a:extLst>
        </xdr:cNvPr>
        <xdr:cNvSpPr/>
      </xdr:nvSpPr>
      <xdr:spPr>
        <a:xfrm>
          <a:off x="28575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60961</xdr:rowOff>
    </xdr:from>
    <xdr:to>
      <xdr:col>19</xdr:col>
      <xdr:colOff>177800</xdr:colOff>
      <xdr:row>82</xdr:row>
      <xdr:rowOff>102870</xdr:rowOff>
    </xdr:to>
    <xdr:cxnSp macro="">
      <xdr:nvCxnSpPr>
        <xdr:cNvPr id="203" name="直線コネクタ 202">
          <a:extLst>
            <a:ext uri="{FF2B5EF4-FFF2-40B4-BE49-F238E27FC236}">
              <a16:creationId xmlns:a16="http://schemas.microsoft.com/office/drawing/2014/main" id="{7B7D9DB7-41B2-4DB2-97E2-76A70D3A241D}"/>
            </a:ext>
          </a:extLst>
        </xdr:cNvPr>
        <xdr:cNvCxnSpPr/>
      </xdr:nvCxnSpPr>
      <xdr:spPr>
        <a:xfrm>
          <a:off x="2908300" y="141198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139700</xdr:rowOff>
    </xdr:from>
    <xdr:to>
      <xdr:col>10</xdr:col>
      <xdr:colOff>165100</xdr:colOff>
      <xdr:row>82</xdr:row>
      <xdr:rowOff>69850</xdr:rowOff>
    </xdr:to>
    <xdr:sp macro="" textlink="">
      <xdr:nvSpPr>
        <xdr:cNvPr id="204" name="楕円 203">
          <a:extLst>
            <a:ext uri="{FF2B5EF4-FFF2-40B4-BE49-F238E27FC236}">
              <a16:creationId xmlns:a16="http://schemas.microsoft.com/office/drawing/2014/main" id="{9811711B-B2B9-4C72-BA4A-27FFB880D4A8}"/>
            </a:ext>
          </a:extLst>
        </xdr:cNvPr>
        <xdr:cNvSpPr/>
      </xdr:nvSpPr>
      <xdr:spPr>
        <a:xfrm>
          <a:off x="1968500" y="1402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19050</xdr:rowOff>
    </xdr:from>
    <xdr:to>
      <xdr:col>15</xdr:col>
      <xdr:colOff>50800</xdr:colOff>
      <xdr:row>82</xdr:row>
      <xdr:rowOff>60961</xdr:rowOff>
    </xdr:to>
    <xdr:cxnSp macro="">
      <xdr:nvCxnSpPr>
        <xdr:cNvPr id="205" name="直線コネクタ 204">
          <a:extLst>
            <a:ext uri="{FF2B5EF4-FFF2-40B4-BE49-F238E27FC236}">
              <a16:creationId xmlns:a16="http://schemas.microsoft.com/office/drawing/2014/main" id="{78A11A73-70A3-42E0-B897-830021DA99C0}"/>
            </a:ext>
          </a:extLst>
        </xdr:cNvPr>
        <xdr:cNvCxnSpPr/>
      </xdr:nvCxnSpPr>
      <xdr:spPr>
        <a:xfrm>
          <a:off x="2019300" y="140779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107332</xdr:rowOff>
    </xdr:from>
    <xdr:ext cx="405111" cy="259045"/>
    <xdr:sp macro="" textlink="">
      <xdr:nvSpPr>
        <xdr:cNvPr id="206" name="n_1aveValue【福祉施設】&#10;有形固定資産減価償却率">
          <a:extLst>
            <a:ext uri="{FF2B5EF4-FFF2-40B4-BE49-F238E27FC236}">
              <a16:creationId xmlns:a16="http://schemas.microsoft.com/office/drawing/2014/main" id="{54980DC8-5632-4A28-A8E8-7AEB10ED35E8}"/>
            </a:ext>
          </a:extLst>
        </xdr:cNvPr>
        <xdr:cNvSpPr txBox="1"/>
      </xdr:nvSpPr>
      <xdr:spPr>
        <a:xfrm>
          <a:off x="3582044" y="1365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67327</xdr:rowOff>
    </xdr:from>
    <xdr:ext cx="405111" cy="259045"/>
    <xdr:sp macro="" textlink="">
      <xdr:nvSpPr>
        <xdr:cNvPr id="207" name="n_2aveValue【福祉施設】&#10;有形固定資産減価償却率">
          <a:extLst>
            <a:ext uri="{FF2B5EF4-FFF2-40B4-BE49-F238E27FC236}">
              <a16:creationId xmlns:a16="http://schemas.microsoft.com/office/drawing/2014/main" id="{9A4F138D-A7D1-40C8-8FA1-017EE34F6096}"/>
            </a:ext>
          </a:extLst>
        </xdr:cNvPr>
        <xdr:cNvSpPr txBox="1"/>
      </xdr:nvSpPr>
      <xdr:spPr>
        <a:xfrm>
          <a:off x="2705744" y="1361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141622</xdr:rowOff>
    </xdr:from>
    <xdr:ext cx="405111" cy="259045"/>
    <xdr:sp macro="" textlink="">
      <xdr:nvSpPr>
        <xdr:cNvPr id="208" name="n_3aveValue【福祉施設】&#10;有形固定資産減価償却率">
          <a:extLst>
            <a:ext uri="{FF2B5EF4-FFF2-40B4-BE49-F238E27FC236}">
              <a16:creationId xmlns:a16="http://schemas.microsoft.com/office/drawing/2014/main" id="{C2C6E1B6-D91F-4103-83C4-0CF5F830333B}"/>
            </a:ext>
          </a:extLst>
        </xdr:cNvPr>
        <xdr:cNvSpPr txBox="1"/>
      </xdr:nvSpPr>
      <xdr:spPr>
        <a:xfrm>
          <a:off x="1816744"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141622</xdr:rowOff>
    </xdr:from>
    <xdr:ext cx="405111" cy="259045"/>
    <xdr:sp macro="" textlink="">
      <xdr:nvSpPr>
        <xdr:cNvPr id="209" name="n_4aveValue【福祉施設】&#10;有形固定資産減価償却率">
          <a:extLst>
            <a:ext uri="{FF2B5EF4-FFF2-40B4-BE49-F238E27FC236}">
              <a16:creationId xmlns:a16="http://schemas.microsoft.com/office/drawing/2014/main" id="{337BFB11-B616-4ED0-B09F-44329B695AA8}"/>
            </a:ext>
          </a:extLst>
        </xdr:cNvPr>
        <xdr:cNvSpPr txBox="1"/>
      </xdr:nvSpPr>
      <xdr:spPr>
        <a:xfrm>
          <a:off x="927744"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144797</xdr:rowOff>
    </xdr:from>
    <xdr:ext cx="405111" cy="259045"/>
    <xdr:sp macro="" textlink="">
      <xdr:nvSpPr>
        <xdr:cNvPr id="210" name="n_1mainValue【福祉施設】&#10;有形固定資産減価償却率">
          <a:extLst>
            <a:ext uri="{FF2B5EF4-FFF2-40B4-BE49-F238E27FC236}">
              <a16:creationId xmlns:a16="http://schemas.microsoft.com/office/drawing/2014/main" id="{164290A6-ECE0-43C6-A3BD-B206FF2B5713}"/>
            </a:ext>
          </a:extLst>
        </xdr:cNvPr>
        <xdr:cNvSpPr txBox="1"/>
      </xdr:nvSpPr>
      <xdr:spPr>
        <a:xfrm>
          <a:off x="3582044" y="1420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102888</xdr:rowOff>
    </xdr:from>
    <xdr:ext cx="405111" cy="259045"/>
    <xdr:sp macro="" textlink="">
      <xdr:nvSpPr>
        <xdr:cNvPr id="211" name="n_2mainValue【福祉施設】&#10;有形固定資産減価償却率">
          <a:extLst>
            <a:ext uri="{FF2B5EF4-FFF2-40B4-BE49-F238E27FC236}">
              <a16:creationId xmlns:a16="http://schemas.microsoft.com/office/drawing/2014/main" id="{C4B3C32A-0BB5-4A8C-A877-5852BEDA604C}"/>
            </a:ext>
          </a:extLst>
        </xdr:cNvPr>
        <xdr:cNvSpPr txBox="1"/>
      </xdr:nvSpPr>
      <xdr:spPr>
        <a:xfrm>
          <a:off x="2705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60977</xdr:rowOff>
    </xdr:from>
    <xdr:ext cx="405111" cy="259045"/>
    <xdr:sp macro="" textlink="">
      <xdr:nvSpPr>
        <xdr:cNvPr id="212" name="n_3mainValue【福祉施設】&#10;有形固定資産減価償却率">
          <a:extLst>
            <a:ext uri="{FF2B5EF4-FFF2-40B4-BE49-F238E27FC236}">
              <a16:creationId xmlns:a16="http://schemas.microsoft.com/office/drawing/2014/main" id="{7A5475FF-E9F4-4A42-8A72-240DA30C0F72}"/>
            </a:ext>
          </a:extLst>
        </xdr:cNvPr>
        <xdr:cNvSpPr txBox="1"/>
      </xdr:nvSpPr>
      <xdr:spPr>
        <a:xfrm>
          <a:off x="1816744" y="1411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3" name="正方形/長方形 212">
          <a:extLst>
            <a:ext uri="{FF2B5EF4-FFF2-40B4-BE49-F238E27FC236}">
              <a16:creationId xmlns:a16="http://schemas.microsoft.com/office/drawing/2014/main" id="{B5B38D88-46E7-4066-8B42-50EBDC1A175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4" name="正方形/長方形 213">
          <a:extLst>
            <a:ext uri="{FF2B5EF4-FFF2-40B4-BE49-F238E27FC236}">
              <a16:creationId xmlns:a16="http://schemas.microsoft.com/office/drawing/2014/main" id="{EE3DAD79-8146-4EE6-AE39-199652618EE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5" name="正方形/長方形 214">
          <a:extLst>
            <a:ext uri="{FF2B5EF4-FFF2-40B4-BE49-F238E27FC236}">
              <a16:creationId xmlns:a16="http://schemas.microsoft.com/office/drawing/2014/main" id="{C25EC799-B038-4283-A164-DCF7E5DD69B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6" name="正方形/長方形 215">
          <a:extLst>
            <a:ext uri="{FF2B5EF4-FFF2-40B4-BE49-F238E27FC236}">
              <a16:creationId xmlns:a16="http://schemas.microsoft.com/office/drawing/2014/main" id="{9CD2CD8D-6FCC-42E7-B36F-23A44BAC672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7" name="正方形/長方形 216">
          <a:extLst>
            <a:ext uri="{FF2B5EF4-FFF2-40B4-BE49-F238E27FC236}">
              <a16:creationId xmlns:a16="http://schemas.microsoft.com/office/drawing/2014/main" id="{E722EA33-4F24-47F8-90B4-26AFBD39FAB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8" name="正方形/長方形 217">
          <a:extLst>
            <a:ext uri="{FF2B5EF4-FFF2-40B4-BE49-F238E27FC236}">
              <a16:creationId xmlns:a16="http://schemas.microsoft.com/office/drawing/2014/main" id="{E59B5F52-F1AE-46C8-8C02-7245F2E8106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9" name="正方形/長方形 218">
          <a:extLst>
            <a:ext uri="{FF2B5EF4-FFF2-40B4-BE49-F238E27FC236}">
              <a16:creationId xmlns:a16="http://schemas.microsoft.com/office/drawing/2014/main" id="{89A8FD26-0678-4B0D-BB16-523383A591E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0" name="正方形/長方形 219">
          <a:extLst>
            <a:ext uri="{FF2B5EF4-FFF2-40B4-BE49-F238E27FC236}">
              <a16:creationId xmlns:a16="http://schemas.microsoft.com/office/drawing/2014/main" id="{4ED6658D-9957-4BFA-BCEA-BF3FDE73C83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1" name="テキスト ボックス 220">
          <a:extLst>
            <a:ext uri="{FF2B5EF4-FFF2-40B4-BE49-F238E27FC236}">
              <a16:creationId xmlns:a16="http://schemas.microsoft.com/office/drawing/2014/main" id="{9BF137BA-9BE7-4C5B-AC7B-D3F3289A26B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2" name="直線コネクタ 221">
          <a:extLst>
            <a:ext uri="{FF2B5EF4-FFF2-40B4-BE49-F238E27FC236}">
              <a16:creationId xmlns:a16="http://schemas.microsoft.com/office/drawing/2014/main" id="{397F4683-5DEF-47C1-A756-404D63BE215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23" name="直線コネクタ 222">
          <a:extLst>
            <a:ext uri="{FF2B5EF4-FFF2-40B4-BE49-F238E27FC236}">
              <a16:creationId xmlns:a16="http://schemas.microsoft.com/office/drawing/2014/main" id="{214D5D9D-F05B-4939-B5D2-2D990F62A8DB}"/>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24" name="テキスト ボックス 223">
          <a:extLst>
            <a:ext uri="{FF2B5EF4-FFF2-40B4-BE49-F238E27FC236}">
              <a16:creationId xmlns:a16="http://schemas.microsoft.com/office/drawing/2014/main" id="{7BE09A79-A4D1-4826-B61F-9241648BD1EA}"/>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25" name="直線コネクタ 224">
          <a:extLst>
            <a:ext uri="{FF2B5EF4-FFF2-40B4-BE49-F238E27FC236}">
              <a16:creationId xmlns:a16="http://schemas.microsoft.com/office/drawing/2014/main" id="{FB461D56-3D0A-44E6-9DDE-9193EDF41266}"/>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26" name="テキスト ボックス 225">
          <a:extLst>
            <a:ext uri="{FF2B5EF4-FFF2-40B4-BE49-F238E27FC236}">
              <a16:creationId xmlns:a16="http://schemas.microsoft.com/office/drawing/2014/main" id="{9FE6BC4A-EC58-4A99-92F7-6861F7D99773}"/>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27" name="直線コネクタ 226">
          <a:extLst>
            <a:ext uri="{FF2B5EF4-FFF2-40B4-BE49-F238E27FC236}">
              <a16:creationId xmlns:a16="http://schemas.microsoft.com/office/drawing/2014/main" id="{90E580D5-7B73-4415-989B-395C856918D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28" name="テキスト ボックス 227">
          <a:extLst>
            <a:ext uri="{FF2B5EF4-FFF2-40B4-BE49-F238E27FC236}">
              <a16:creationId xmlns:a16="http://schemas.microsoft.com/office/drawing/2014/main" id="{DB80C70F-A6FE-44BF-8BDE-A8FCACF024BB}"/>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29" name="直線コネクタ 228">
          <a:extLst>
            <a:ext uri="{FF2B5EF4-FFF2-40B4-BE49-F238E27FC236}">
              <a16:creationId xmlns:a16="http://schemas.microsoft.com/office/drawing/2014/main" id="{551BFF8A-9917-4305-9626-A9E92BE31AD9}"/>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30" name="テキスト ボックス 229">
          <a:extLst>
            <a:ext uri="{FF2B5EF4-FFF2-40B4-BE49-F238E27FC236}">
              <a16:creationId xmlns:a16="http://schemas.microsoft.com/office/drawing/2014/main" id="{F9157C15-F241-4E23-B0E2-76E76DA3F527}"/>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1" name="直線コネクタ 230">
          <a:extLst>
            <a:ext uri="{FF2B5EF4-FFF2-40B4-BE49-F238E27FC236}">
              <a16:creationId xmlns:a16="http://schemas.microsoft.com/office/drawing/2014/main" id="{B2ACFEF9-BF87-4781-9545-9DF18B20A9B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2" name="テキスト ボックス 231">
          <a:extLst>
            <a:ext uri="{FF2B5EF4-FFF2-40B4-BE49-F238E27FC236}">
              <a16:creationId xmlns:a16="http://schemas.microsoft.com/office/drawing/2014/main" id="{3B29B972-6007-41E5-9B65-BDDE0ADAAF93}"/>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3" name="【福祉施設】&#10;一人当たり面積グラフ枠">
          <a:extLst>
            <a:ext uri="{FF2B5EF4-FFF2-40B4-BE49-F238E27FC236}">
              <a16:creationId xmlns:a16="http://schemas.microsoft.com/office/drawing/2014/main" id="{A84825D0-09E4-41A5-A9A1-93EC5E4B6D2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170459</xdr:rowOff>
    </xdr:from>
    <xdr:to>
      <xdr:col>54</xdr:col>
      <xdr:colOff>189865</xdr:colOff>
      <xdr:row>86</xdr:row>
      <xdr:rowOff>24385</xdr:rowOff>
    </xdr:to>
    <xdr:cxnSp macro="">
      <xdr:nvCxnSpPr>
        <xdr:cNvPr id="234" name="直線コネクタ 233">
          <a:extLst>
            <a:ext uri="{FF2B5EF4-FFF2-40B4-BE49-F238E27FC236}">
              <a16:creationId xmlns:a16="http://schemas.microsoft.com/office/drawing/2014/main" id="{7B7B0E03-B31E-4FC6-B548-F1F5595E5E6F}"/>
            </a:ext>
          </a:extLst>
        </xdr:cNvPr>
        <xdr:cNvCxnSpPr/>
      </xdr:nvCxnSpPr>
      <xdr:spPr>
        <a:xfrm flipV="1">
          <a:off x="10476865" y="13543559"/>
          <a:ext cx="0" cy="1225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28212</xdr:rowOff>
    </xdr:from>
    <xdr:ext cx="469744" cy="259045"/>
    <xdr:sp macro="" textlink="">
      <xdr:nvSpPr>
        <xdr:cNvPr id="235" name="【福祉施設】&#10;一人当たり面積最小値テキスト">
          <a:extLst>
            <a:ext uri="{FF2B5EF4-FFF2-40B4-BE49-F238E27FC236}">
              <a16:creationId xmlns:a16="http://schemas.microsoft.com/office/drawing/2014/main" id="{59067FAA-EE4A-420E-81C9-6EB7FC09E3E7}"/>
            </a:ext>
          </a:extLst>
        </xdr:cNvPr>
        <xdr:cNvSpPr txBox="1"/>
      </xdr:nvSpPr>
      <xdr:spPr>
        <a:xfrm>
          <a:off x="10515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24385</xdr:rowOff>
    </xdr:from>
    <xdr:to>
      <xdr:col>55</xdr:col>
      <xdr:colOff>88900</xdr:colOff>
      <xdr:row>86</xdr:row>
      <xdr:rowOff>24385</xdr:rowOff>
    </xdr:to>
    <xdr:cxnSp macro="">
      <xdr:nvCxnSpPr>
        <xdr:cNvPr id="236" name="直線コネクタ 235">
          <a:extLst>
            <a:ext uri="{FF2B5EF4-FFF2-40B4-BE49-F238E27FC236}">
              <a16:creationId xmlns:a16="http://schemas.microsoft.com/office/drawing/2014/main" id="{04FFE292-5345-4DD2-8206-9ADD0E92DA79}"/>
            </a:ext>
          </a:extLst>
        </xdr:cNvPr>
        <xdr:cNvCxnSpPr/>
      </xdr:nvCxnSpPr>
      <xdr:spPr>
        <a:xfrm>
          <a:off x="10388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117136</xdr:rowOff>
    </xdr:from>
    <xdr:ext cx="469744" cy="259045"/>
    <xdr:sp macro="" textlink="">
      <xdr:nvSpPr>
        <xdr:cNvPr id="237" name="【福祉施設】&#10;一人当たり面積最大値テキスト">
          <a:extLst>
            <a:ext uri="{FF2B5EF4-FFF2-40B4-BE49-F238E27FC236}">
              <a16:creationId xmlns:a16="http://schemas.microsoft.com/office/drawing/2014/main" id="{0D7996AA-88EF-4919-9711-B1287ADD78AC}"/>
            </a:ext>
          </a:extLst>
        </xdr:cNvPr>
        <xdr:cNvSpPr txBox="1"/>
      </xdr:nvSpPr>
      <xdr:spPr>
        <a:xfrm>
          <a:off x="10515600" y="13318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170459</xdr:rowOff>
    </xdr:from>
    <xdr:to>
      <xdr:col>55</xdr:col>
      <xdr:colOff>88900</xdr:colOff>
      <xdr:row>78</xdr:row>
      <xdr:rowOff>170459</xdr:rowOff>
    </xdr:to>
    <xdr:cxnSp macro="">
      <xdr:nvCxnSpPr>
        <xdr:cNvPr id="238" name="直線コネクタ 237">
          <a:extLst>
            <a:ext uri="{FF2B5EF4-FFF2-40B4-BE49-F238E27FC236}">
              <a16:creationId xmlns:a16="http://schemas.microsoft.com/office/drawing/2014/main" id="{9B3984A5-0DC4-49D1-B786-812D71EB33E8}"/>
            </a:ext>
          </a:extLst>
        </xdr:cNvPr>
        <xdr:cNvCxnSpPr/>
      </xdr:nvCxnSpPr>
      <xdr:spPr>
        <a:xfrm>
          <a:off x="10388600" y="13543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129506</xdr:rowOff>
    </xdr:from>
    <xdr:ext cx="469744" cy="259045"/>
    <xdr:sp macro="" textlink="">
      <xdr:nvSpPr>
        <xdr:cNvPr id="239" name="【福祉施設】&#10;一人当たり面積平均値テキスト">
          <a:extLst>
            <a:ext uri="{FF2B5EF4-FFF2-40B4-BE49-F238E27FC236}">
              <a16:creationId xmlns:a16="http://schemas.microsoft.com/office/drawing/2014/main" id="{9B208B1E-607D-4B6B-874F-5C3A52BC7CF0}"/>
            </a:ext>
          </a:extLst>
        </xdr:cNvPr>
        <xdr:cNvSpPr txBox="1"/>
      </xdr:nvSpPr>
      <xdr:spPr>
        <a:xfrm>
          <a:off x="10515600" y="14359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106629</xdr:rowOff>
    </xdr:from>
    <xdr:to>
      <xdr:col>55</xdr:col>
      <xdr:colOff>50800</xdr:colOff>
      <xdr:row>85</xdr:row>
      <xdr:rowOff>36779</xdr:rowOff>
    </xdr:to>
    <xdr:sp macro="" textlink="">
      <xdr:nvSpPr>
        <xdr:cNvPr id="240" name="フローチャート: 判断 239">
          <a:extLst>
            <a:ext uri="{FF2B5EF4-FFF2-40B4-BE49-F238E27FC236}">
              <a16:creationId xmlns:a16="http://schemas.microsoft.com/office/drawing/2014/main" id="{49A0A9B1-F83F-4D30-8AB5-86F1A3441EF6}"/>
            </a:ext>
          </a:extLst>
        </xdr:cNvPr>
        <xdr:cNvSpPr/>
      </xdr:nvSpPr>
      <xdr:spPr>
        <a:xfrm>
          <a:off x="10426700" y="1450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140919</xdr:rowOff>
    </xdr:from>
    <xdr:to>
      <xdr:col>50</xdr:col>
      <xdr:colOff>165100</xdr:colOff>
      <xdr:row>85</xdr:row>
      <xdr:rowOff>71069</xdr:rowOff>
    </xdr:to>
    <xdr:sp macro="" textlink="">
      <xdr:nvSpPr>
        <xdr:cNvPr id="241" name="フローチャート: 判断 240">
          <a:extLst>
            <a:ext uri="{FF2B5EF4-FFF2-40B4-BE49-F238E27FC236}">
              <a16:creationId xmlns:a16="http://schemas.microsoft.com/office/drawing/2014/main" id="{C37D12B8-0E84-460D-BE17-8471765FB817}"/>
            </a:ext>
          </a:extLst>
        </xdr:cNvPr>
        <xdr:cNvSpPr/>
      </xdr:nvSpPr>
      <xdr:spPr>
        <a:xfrm>
          <a:off x="9588500" y="14542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140463</xdr:rowOff>
    </xdr:from>
    <xdr:to>
      <xdr:col>46</xdr:col>
      <xdr:colOff>38100</xdr:colOff>
      <xdr:row>85</xdr:row>
      <xdr:rowOff>70613</xdr:rowOff>
    </xdr:to>
    <xdr:sp macro="" textlink="">
      <xdr:nvSpPr>
        <xdr:cNvPr id="242" name="フローチャート: 判断 241">
          <a:extLst>
            <a:ext uri="{FF2B5EF4-FFF2-40B4-BE49-F238E27FC236}">
              <a16:creationId xmlns:a16="http://schemas.microsoft.com/office/drawing/2014/main" id="{9BD76AD7-7C1D-448F-9AD3-30BAA451300A}"/>
            </a:ext>
          </a:extLst>
        </xdr:cNvPr>
        <xdr:cNvSpPr/>
      </xdr:nvSpPr>
      <xdr:spPr>
        <a:xfrm>
          <a:off x="86995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152121</xdr:rowOff>
    </xdr:from>
    <xdr:to>
      <xdr:col>41</xdr:col>
      <xdr:colOff>101600</xdr:colOff>
      <xdr:row>85</xdr:row>
      <xdr:rowOff>82271</xdr:rowOff>
    </xdr:to>
    <xdr:sp macro="" textlink="">
      <xdr:nvSpPr>
        <xdr:cNvPr id="243" name="フローチャート: 判断 242">
          <a:extLst>
            <a:ext uri="{FF2B5EF4-FFF2-40B4-BE49-F238E27FC236}">
              <a16:creationId xmlns:a16="http://schemas.microsoft.com/office/drawing/2014/main" id="{4465F9E2-1A7A-4DDC-A84A-B468835722A0}"/>
            </a:ext>
          </a:extLst>
        </xdr:cNvPr>
        <xdr:cNvSpPr/>
      </xdr:nvSpPr>
      <xdr:spPr>
        <a:xfrm>
          <a:off x="7810500" y="1455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80341</xdr:rowOff>
    </xdr:from>
    <xdr:to>
      <xdr:col>36</xdr:col>
      <xdr:colOff>165100</xdr:colOff>
      <xdr:row>86</xdr:row>
      <xdr:rowOff>10491</xdr:rowOff>
    </xdr:to>
    <xdr:sp macro="" textlink="">
      <xdr:nvSpPr>
        <xdr:cNvPr id="244" name="フローチャート: 判断 243">
          <a:extLst>
            <a:ext uri="{FF2B5EF4-FFF2-40B4-BE49-F238E27FC236}">
              <a16:creationId xmlns:a16="http://schemas.microsoft.com/office/drawing/2014/main" id="{6B22F7C1-B13C-4CB5-8A73-D4DD43026C5A}"/>
            </a:ext>
          </a:extLst>
        </xdr:cNvPr>
        <xdr:cNvSpPr/>
      </xdr:nvSpPr>
      <xdr:spPr>
        <a:xfrm>
          <a:off x="6921500" y="14653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45" name="テキスト ボックス 244">
          <a:extLst>
            <a:ext uri="{FF2B5EF4-FFF2-40B4-BE49-F238E27FC236}">
              <a16:creationId xmlns:a16="http://schemas.microsoft.com/office/drawing/2014/main" id="{F17DFE54-FCB7-4BC7-9DB9-FD913D729F4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6" name="テキスト ボックス 245">
          <a:extLst>
            <a:ext uri="{FF2B5EF4-FFF2-40B4-BE49-F238E27FC236}">
              <a16:creationId xmlns:a16="http://schemas.microsoft.com/office/drawing/2014/main" id="{E256D84D-87B6-450C-A952-BA1F2C82848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7" name="テキスト ボックス 246">
          <a:extLst>
            <a:ext uri="{FF2B5EF4-FFF2-40B4-BE49-F238E27FC236}">
              <a16:creationId xmlns:a16="http://schemas.microsoft.com/office/drawing/2014/main" id="{EB3F6A63-3700-4394-B07B-5F0C4A91660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8" name="テキスト ボックス 247">
          <a:extLst>
            <a:ext uri="{FF2B5EF4-FFF2-40B4-BE49-F238E27FC236}">
              <a16:creationId xmlns:a16="http://schemas.microsoft.com/office/drawing/2014/main" id="{9964B93E-3566-4BE5-A5FF-2A46FB0E72F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9" name="テキスト ボックス 248">
          <a:extLst>
            <a:ext uri="{FF2B5EF4-FFF2-40B4-BE49-F238E27FC236}">
              <a16:creationId xmlns:a16="http://schemas.microsoft.com/office/drawing/2014/main" id="{B01B055A-6750-47D1-8819-7D9F72E7613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19532</xdr:rowOff>
    </xdr:from>
    <xdr:to>
      <xdr:col>55</xdr:col>
      <xdr:colOff>50800</xdr:colOff>
      <xdr:row>85</xdr:row>
      <xdr:rowOff>121132</xdr:rowOff>
    </xdr:to>
    <xdr:sp macro="" textlink="">
      <xdr:nvSpPr>
        <xdr:cNvPr id="250" name="楕円 249">
          <a:extLst>
            <a:ext uri="{FF2B5EF4-FFF2-40B4-BE49-F238E27FC236}">
              <a16:creationId xmlns:a16="http://schemas.microsoft.com/office/drawing/2014/main" id="{E853FCF0-3799-406F-A8C9-407CB382C706}"/>
            </a:ext>
          </a:extLst>
        </xdr:cNvPr>
        <xdr:cNvSpPr/>
      </xdr:nvSpPr>
      <xdr:spPr>
        <a:xfrm>
          <a:off x="10426700" y="1459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105909</xdr:rowOff>
    </xdr:from>
    <xdr:ext cx="469744" cy="259045"/>
    <xdr:sp macro="" textlink="">
      <xdr:nvSpPr>
        <xdr:cNvPr id="251" name="【福祉施設】&#10;一人当たり面積該当値テキスト">
          <a:extLst>
            <a:ext uri="{FF2B5EF4-FFF2-40B4-BE49-F238E27FC236}">
              <a16:creationId xmlns:a16="http://schemas.microsoft.com/office/drawing/2014/main" id="{ECE6B62C-3BB8-4343-BAB9-E2AF2409FB69}"/>
            </a:ext>
          </a:extLst>
        </xdr:cNvPr>
        <xdr:cNvSpPr txBox="1"/>
      </xdr:nvSpPr>
      <xdr:spPr>
        <a:xfrm>
          <a:off x="10515600" y="14507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24561</xdr:rowOff>
    </xdr:from>
    <xdr:to>
      <xdr:col>50</xdr:col>
      <xdr:colOff>165100</xdr:colOff>
      <xdr:row>85</xdr:row>
      <xdr:rowOff>126161</xdr:rowOff>
    </xdr:to>
    <xdr:sp macro="" textlink="">
      <xdr:nvSpPr>
        <xdr:cNvPr id="252" name="楕円 251">
          <a:extLst>
            <a:ext uri="{FF2B5EF4-FFF2-40B4-BE49-F238E27FC236}">
              <a16:creationId xmlns:a16="http://schemas.microsoft.com/office/drawing/2014/main" id="{E71F3B55-14C9-4124-A6EB-6B30F88E1BB3}"/>
            </a:ext>
          </a:extLst>
        </xdr:cNvPr>
        <xdr:cNvSpPr/>
      </xdr:nvSpPr>
      <xdr:spPr>
        <a:xfrm>
          <a:off x="9588500" y="1459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70332</xdr:rowOff>
    </xdr:from>
    <xdr:to>
      <xdr:col>55</xdr:col>
      <xdr:colOff>0</xdr:colOff>
      <xdr:row>85</xdr:row>
      <xdr:rowOff>75361</xdr:rowOff>
    </xdr:to>
    <xdr:cxnSp macro="">
      <xdr:nvCxnSpPr>
        <xdr:cNvPr id="253" name="直線コネクタ 252">
          <a:extLst>
            <a:ext uri="{FF2B5EF4-FFF2-40B4-BE49-F238E27FC236}">
              <a16:creationId xmlns:a16="http://schemas.microsoft.com/office/drawing/2014/main" id="{90FFEBCE-691E-47D7-9A38-055B4B4A566D}"/>
            </a:ext>
          </a:extLst>
        </xdr:cNvPr>
        <xdr:cNvCxnSpPr/>
      </xdr:nvCxnSpPr>
      <xdr:spPr>
        <a:xfrm flipV="1">
          <a:off x="9639300" y="14643582"/>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30048</xdr:rowOff>
    </xdr:from>
    <xdr:to>
      <xdr:col>46</xdr:col>
      <xdr:colOff>38100</xdr:colOff>
      <xdr:row>85</xdr:row>
      <xdr:rowOff>131648</xdr:rowOff>
    </xdr:to>
    <xdr:sp macro="" textlink="">
      <xdr:nvSpPr>
        <xdr:cNvPr id="254" name="楕円 253">
          <a:extLst>
            <a:ext uri="{FF2B5EF4-FFF2-40B4-BE49-F238E27FC236}">
              <a16:creationId xmlns:a16="http://schemas.microsoft.com/office/drawing/2014/main" id="{D7BAA93A-C12F-4140-8981-12F7C40C9EC0}"/>
            </a:ext>
          </a:extLst>
        </xdr:cNvPr>
        <xdr:cNvSpPr/>
      </xdr:nvSpPr>
      <xdr:spPr>
        <a:xfrm>
          <a:off x="8699500" y="1460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75361</xdr:rowOff>
    </xdr:from>
    <xdr:to>
      <xdr:col>50</xdr:col>
      <xdr:colOff>114300</xdr:colOff>
      <xdr:row>85</xdr:row>
      <xdr:rowOff>80848</xdr:rowOff>
    </xdr:to>
    <xdr:cxnSp macro="">
      <xdr:nvCxnSpPr>
        <xdr:cNvPr id="255" name="直線コネクタ 254">
          <a:extLst>
            <a:ext uri="{FF2B5EF4-FFF2-40B4-BE49-F238E27FC236}">
              <a16:creationId xmlns:a16="http://schemas.microsoft.com/office/drawing/2014/main" id="{38AFA99A-5C56-4EE9-A7D4-F94D94FAC4C4}"/>
            </a:ext>
          </a:extLst>
        </xdr:cNvPr>
        <xdr:cNvCxnSpPr/>
      </xdr:nvCxnSpPr>
      <xdr:spPr>
        <a:xfrm flipV="1">
          <a:off x="8750300" y="14648611"/>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32562</xdr:rowOff>
    </xdr:from>
    <xdr:to>
      <xdr:col>41</xdr:col>
      <xdr:colOff>101600</xdr:colOff>
      <xdr:row>85</xdr:row>
      <xdr:rowOff>134162</xdr:rowOff>
    </xdr:to>
    <xdr:sp macro="" textlink="">
      <xdr:nvSpPr>
        <xdr:cNvPr id="256" name="楕円 255">
          <a:extLst>
            <a:ext uri="{FF2B5EF4-FFF2-40B4-BE49-F238E27FC236}">
              <a16:creationId xmlns:a16="http://schemas.microsoft.com/office/drawing/2014/main" id="{573420F8-83DD-44B3-99DC-FB7CC916BC77}"/>
            </a:ext>
          </a:extLst>
        </xdr:cNvPr>
        <xdr:cNvSpPr/>
      </xdr:nvSpPr>
      <xdr:spPr>
        <a:xfrm>
          <a:off x="7810500" y="1460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80848</xdr:rowOff>
    </xdr:from>
    <xdr:to>
      <xdr:col>45</xdr:col>
      <xdr:colOff>177800</xdr:colOff>
      <xdr:row>85</xdr:row>
      <xdr:rowOff>83362</xdr:rowOff>
    </xdr:to>
    <xdr:cxnSp macro="">
      <xdr:nvCxnSpPr>
        <xdr:cNvPr id="257" name="直線コネクタ 256">
          <a:extLst>
            <a:ext uri="{FF2B5EF4-FFF2-40B4-BE49-F238E27FC236}">
              <a16:creationId xmlns:a16="http://schemas.microsoft.com/office/drawing/2014/main" id="{3F1A4B63-980C-47A5-A63B-236B44B1DEF7}"/>
            </a:ext>
          </a:extLst>
        </xdr:cNvPr>
        <xdr:cNvCxnSpPr/>
      </xdr:nvCxnSpPr>
      <xdr:spPr>
        <a:xfrm flipV="1">
          <a:off x="7861300" y="14654098"/>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87596</xdr:rowOff>
    </xdr:from>
    <xdr:ext cx="469744" cy="259045"/>
    <xdr:sp macro="" textlink="">
      <xdr:nvSpPr>
        <xdr:cNvPr id="258" name="n_1aveValue【福祉施設】&#10;一人当たり面積">
          <a:extLst>
            <a:ext uri="{FF2B5EF4-FFF2-40B4-BE49-F238E27FC236}">
              <a16:creationId xmlns:a16="http://schemas.microsoft.com/office/drawing/2014/main" id="{19D6C71D-4ACA-4CFA-968E-9F797CBB378E}"/>
            </a:ext>
          </a:extLst>
        </xdr:cNvPr>
        <xdr:cNvSpPr txBox="1"/>
      </xdr:nvSpPr>
      <xdr:spPr>
        <a:xfrm>
          <a:off x="9391727" y="14317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87140</xdr:rowOff>
    </xdr:from>
    <xdr:ext cx="469744" cy="259045"/>
    <xdr:sp macro="" textlink="">
      <xdr:nvSpPr>
        <xdr:cNvPr id="259" name="n_2aveValue【福祉施設】&#10;一人当たり面積">
          <a:extLst>
            <a:ext uri="{FF2B5EF4-FFF2-40B4-BE49-F238E27FC236}">
              <a16:creationId xmlns:a16="http://schemas.microsoft.com/office/drawing/2014/main" id="{90777DD0-2350-44BB-A8E0-39E477748471}"/>
            </a:ext>
          </a:extLst>
        </xdr:cNvPr>
        <xdr:cNvSpPr txBox="1"/>
      </xdr:nvSpPr>
      <xdr:spPr>
        <a:xfrm>
          <a:off x="8515427" y="1431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98798</xdr:rowOff>
    </xdr:from>
    <xdr:ext cx="469744" cy="259045"/>
    <xdr:sp macro="" textlink="">
      <xdr:nvSpPr>
        <xdr:cNvPr id="260" name="n_3aveValue【福祉施設】&#10;一人当たり面積">
          <a:extLst>
            <a:ext uri="{FF2B5EF4-FFF2-40B4-BE49-F238E27FC236}">
              <a16:creationId xmlns:a16="http://schemas.microsoft.com/office/drawing/2014/main" id="{61B2D2CA-5B90-4EFD-A238-A2EEFD9C4D9B}"/>
            </a:ext>
          </a:extLst>
        </xdr:cNvPr>
        <xdr:cNvSpPr txBox="1"/>
      </xdr:nvSpPr>
      <xdr:spPr>
        <a:xfrm>
          <a:off x="7626427" y="14329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27018</xdr:rowOff>
    </xdr:from>
    <xdr:ext cx="469744" cy="259045"/>
    <xdr:sp macro="" textlink="">
      <xdr:nvSpPr>
        <xdr:cNvPr id="261" name="n_4aveValue【福祉施設】&#10;一人当たり面積">
          <a:extLst>
            <a:ext uri="{FF2B5EF4-FFF2-40B4-BE49-F238E27FC236}">
              <a16:creationId xmlns:a16="http://schemas.microsoft.com/office/drawing/2014/main" id="{5481AA77-F301-47FA-8408-3F406F45AFD0}"/>
            </a:ext>
          </a:extLst>
        </xdr:cNvPr>
        <xdr:cNvSpPr txBox="1"/>
      </xdr:nvSpPr>
      <xdr:spPr>
        <a:xfrm>
          <a:off x="6737427" y="14428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117288</xdr:rowOff>
    </xdr:from>
    <xdr:ext cx="469744" cy="259045"/>
    <xdr:sp macro="" textlink="">
      <xdr:nvSpPr>
        <xdr:cNvPr id="262" name="n_1mainValue【福祉施設】&#10;一人当たり面積">
          <a:extLst>
            <a:ext uri="{FF2B5EF4-FFF2-40B4-BE49-F238E27FC236}">
              <a16:creationId xmlns:a16="http://schemas.microsoft.com/office/drawing/2014/main" id="{F131F767-4F3F-49A3-A836-DFBD180852D5}"/>
            </a:ext>
          </a:extLst>
        </xdr:cNvPr>
        <xdr:cNvSpPr txBox="1"/>
      </xdr:nvSpPr>
      <xdr:spPr>
        <a:xfrm>
          <a:off x="9391727" y="1469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122775</xdr:rowOff>
    </xdr:from>
    <xdr:ext cx="469744" cy="259045"/>
    <xdr:sp macro="" textlink="">
      <xdr:nvSpPr>
        <xdr:cNvPr id="263" name="n_2mainValue【福祉施設】&#10;一人当たり面積">
          <a:extLst>
            <a:ext uri="{FF2B5EF4-FFF2-40B4-BE49-F238E27FC236}">
              <a16:creationId xmlns:a16="http://schemas.microsoft.com/office/drawing/2014/main" id="{CF868A70-8FB1-4C54-ABAD-0545666D4609}"/>
            </a:ext>
          </a:extLst>
        </xdr:cNvPr>
        <xdr:cNvSpPr txBox="1"/>
      </xdr:nvSpPr>
      <xdr:spPr>
        <a:xfrm>
          <a:off x="8515427" y="14696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125289</xdr:rowOff>
    </xdr:from>
    <xdr:ext cx="469744" cy="259045"/>
    <xdr:sp macro="" textlink="">
      <xdr:nvSpPr>
        <xdr:cNvPr id="264" name="n_3mainValue【福祉施設】&#10;一人当たり面積">
          <a:extLst>
            <a:ext uri="{FF2B5EF4-FFF2-40B4-BE49-F238E27FC236}">
              <a16:creationId xmlns:a16="http://schemas.microsoft.com/office/drawing/2014/main" id="{2D5B843C-2401-4576-A6BD-12D6887C4CC2}"/>
            </a:ext>
          </a:extLst>
        </xdr:cNvPr>
        <xdr:cNvSpPr txBox="1"/>
      </xdr:nvSpPr>
      <xdr:spPr>
        <a:xfrm>
          <a:off x="7626427" y="1469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65" name="正方形/長方形 264">
          <a:extLst>
            <a:ext uri="{FF2B5EF4-FFF2-40B4-BE49-F238E27FC236}">
              <a16:creationId xmlns:a16="http://schemas.microsoft.com/office/drawing/2014/main" id="{5C0DC2FB-7915-4A61-B764-E44FC91F0AE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6" name="正方形/長方形 265">
          <a:extLst>
            <a:ext uri="{FF2B5EF4-FFF2-40B4-BE49-F238E27FC236}">
              <a16:creationId xmlns:a16="http://schemas.microsoft.com/office/drawing/2014/main" id="{10F87FF9-F2DE-4E09-99B2-F64D92654A5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7" name="正方形/長方形 266">
          <a:extLst>
            <a:ext uri="{FF2B5EF4-FFF2-40B4-BE49-F238E27FC236}">
              <a16:creationId xmlns:a16="http://schemas.microsoft.com/office/drawing/2014/main" id="{D80005FE-C9A1-4918-BE3B-B9F048EBA4D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8" name="正方形/長方形 267">
          <a:extLst>
            <a:ext uri="{FF2B5EF4-FFF2-40B4-BE49-F238E27FC236}">
              <a16:creationId xmlns:a16="http://schemas.microsoft.com/office/drawing/2014/main" id="{4B7557CA-FB3C-4503-9760-642485397E0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9" name="正方形/長方形 268">
          <a:extLst>
            <a:ext uri="{FF2B5EF4-FFF2-40B4-BE49-F238E27FC236}">
              <a16:creationId xmlns:a16="http://schemas.microsoft.com/office/drawing/2014/main" id="{49E130FB-3ACA-4F62-B053-ECF1A16DE84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0" name="正方形/長方形 269">
          <a:extLst>
            <a:ext uri="{FF2B5EF4-FFF2-40B4-BE49-F238E27FC236}">
              <a16:creationId xmlns:a16="http://schemas.microsoft.com/office/drawing/2014/main" id="{2228DC9A-4D3C-4192-917C-C8CB6E42456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1" name="正方形/長方形 270">
          <a:extLst>
            <a:ext uri="{FF2B5EF4-FFF2-40B4-BE49-F238E27FC236}">
              <a16:creationId xmlns:a16="http://schemas.microsoft.com/office/drawing/2014/main" id="{46087E41-F3B7-4913-9EC2-23391379ACE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2" name="正方形/長方形 271">
          <a:extLst>
            <a:ext uri="{FF2B5EF4-FFF2-40B4-BE49-F238E27FC236}">
              <a16:creationId xmlns:a16="http://schemas.microsoft.com/office/drawing/2014/main" id="{032EBB70-7A86-4425-9D8F-EEA94938D30E}"/>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73" name="正方形/長方形 272">
          <a:extLst>
            <a:ext uri="{FF2B5EF4-FFF2-40B4-BE49-F238E27FC236}">
              <a16:creationId xmlns:a16="http://schemas.microsoft.com/office/drawing/2014/main" id="{3695A29A-492D-4D44-9874-5E2346A5E82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4" name="正方形/長方形 273">
          <a:extLst>
            <a:ext uri="{FF2B5EF4-FFF2-40B4-BE49-F238E27FC236}">
              <a16:creationId xmlns:a16="http://schemas.microsoft.com/office/drawing/2014/main" id="{7980BB2C-76B3-45C4-9CBB-A6081367CF9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5" name="正方形/長方形 274">
          <a:extLst>
            <a:ext uri="{FF2B5EF4-FFF2-40B4-BE49-F238E27FC236}">
              <a16:creationId xmlns:a16="http://schemas.microsoft.com/office/drawing/2014/main" id="{BDB79D86-E001-4725-BCAC-15456A08952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6" name="正方形/長方形 275">
          <a:extLst>
            <a:ext uri="{FF2B5EF4-FFF2-40B4-BE49-F238E27FC236}">
              <a16:creationId xmlns:a16="http://schemas.microsoft.com/office/drawing/2014/main" id="{F39E5FB5-DCB2-471C-891E-1FEF7DD9E47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7" name="正方形/長方形 276">
          <a:extLst>
            <a:ext uri="{FF2B5EF4-FFF2-40B4-BE49-F238E27FC236}">
              <a16:creationId xmlns:a16="http://schemas.microsoft.com/office/drawing/2014/main" id="{29FB98F7-3D22-410A-9338-2CFD9D203BB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8" name="正方形/長方形 277">
          <a:extLst>
            <a:ext uri="{FF2B5EF4-FFF2-40B4-BE49-F238E27FC236}">
              <a16:creationId xmlns:a16="http://schemas.microsoft.com/office/drawing/2014/main" id="{D1BC42EC-AFC3-4916-9FD0-8A5517C240E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9" name="正方形/長方形 278">
          <a:extLst>
            <a:ext uri="{FF2B5EF4-FFF2-40B4-BE49-F238E27FC236}">
              <a16:creationId xmlns:a16="http://schemas.microsoft.com/office/drawing/2014/main" id="{95C7C572-E2F7-4969-8362-597E2C309CE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0" name="正方形/長方形 279">
          <a:extLst>
            <a:ext uri="{FF2B5EF4-FFF2-40B4-BE49-F238E27FC236}">
              <a16:creationId xmlns:a16="http://schemas.microsoft.com/office/drawing/2014/main" id="{8F69014F-C484-4107-B2BC-04297B97EEF2}"/>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81" name="正方形/長方形 280">
          <a:extLst>
            <a:ext uri="{FF2B5EF4-FFF2-40B4-BE49-F238E27FC236}">
              <a16:creationId xmlns:a16="http://schemas.microsoft.com/office/drawing/2014/main" id="{E4E3178D-CE8F-4A49-94D3-B7B458127CA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82" name="正方形/長方形 281">
          <a:extLst>
            <a:ext uri="{FF2B5EF4-FFF2-40B4-BE49-F238E27FC236}">
              <a16:creationId xmlns:a16="http://schemas.microsoft.com/office/drawing/2014/main" id="{ADDB5704-4CF5-470A-8615-173B09F4CBE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83" name="正方形/長方形 282">
          <a:extLst>
            <a:ext uri="{FF2B5EF4-FFF2-40B4-BE49-F238E27FC236}">
              <a16:creationId xmlns:a16="http://schemas.microsoft.com/office/drawing/2014/main" id="{82B4DB4B-1AEF-4C32-AC4B-2121D45231D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84" name="正方形/長方形 283">
          <a:extLst>
            <a:ext uri="{FF2B5EF4-FFF2-40B4-BE49-F238E27FC236}">
              <a16:creationId xmlns:a16="http://schemas.microsoft.com/office/drawing/2014/main" id="{0FBA9AC7-3A3A-49F8-8818-4742A2045FA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85" name="正方形/長方形 284">
          <a:extLst>
            <a:ext uri="{FF2B5EF4-FFF2-40B4-BE49-F238E27FC236}">
              <a16:creationId xmlns:a16="http://schemas.microsoft.com/office/drawing/2014/main" id="{FE571187-80E1-45B4-82D1-C90AC273E1A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86" name="正方形/長方形 285">
          <a:extLst>
            <a:ext uri="{FF2B5EF4-FFF2-40B4-BE49-F238E27FC236}">
              <a16:creationId xmlns:a16="http://schemas.microsoft.com/office/drawing/2014/main" id="{8EA62C07-CD0E-4A72-8448-682AEBC5C99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87" name="正方形/長方形 286">
          <a:extLst>
            <a:ext uri="{FF2B5EF4-FFF2-40B4-BE49-F238E27FC236}">
              <a16:creationId xmlns:a16="http://schemas.microsoft.com/office/drawing/2014/main" id="{0E1A4BFD-5CE2-43CB-B461-8508A4833EA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88" name="正方形/長方形 287">
          <a:extLst>
            <a:ext uri="{FF2B5EF4-FFF2-40B4-BE49-F238E27FC236}">
              <a16:creationId xmlns:a16="http://schemas.microsoft.com/office/drawing/2014/main" id="{6C9FA561-2BC4-47D0-B6DA-3A84720B2C7D}"/>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89" name="正方形/長方形 288">
          <a:extLst>
            <a:ext uri="{FF2B5EF4-FFF2-40B4-BE49-F238E27FC236}">
              <a16:creationId xmlns:a16="http://schemas.microsoft.com/office/drawing/2014/main" id="{1BB08111-9E7E-4FF2-A428-3EFB8E950D7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90" name="正方形/長方形 289">
          <a:extLst>
            <a:ext uri="{FF2B5EF4-FFF2-40B4-BE49-F238E27FC236}">
              <a16:creationId xmlns:a16="http://schemas.microsoft.com/office/drawing/2014/main" id="{A7F62F1D-7BAF-4A92-99DA-7590D7755BA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91" name="正方形/長方形 290">
          <a:extLst>
            <a:ext uri="{FF2B5EF4-FFF2-40B4-BE49-F238E27FC236}">
              <a16:creationId xmlns:a16="http://schemas.microsoft.com/office/drawing/2014/main" id="{A9B53338-AF68-4404-923A-F0AA5ADF307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92" name="正方形/長方形 291">
          <a:extLst>
            <a:ext uri="{FF2B5EF4-FFF2-40B4-BE49-F238E27FC236}">
              <a16:creationId xmlns:a16="http://schemas.microsoft.com/office/drawing/2014/main" id="{7823A208-9757-4612-B165-CEA7431E7EA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93" name="正方形/長方形 292">
          <a:extLst>
            <a:ext uri="{FF2B5EF4-FFF2-40B4-BE49-F238E27FC236}">
              <a16:creationId xmlns:a16="http://schemas.microsoft.com/office/drawing/2014/main" id="{28485D3A-C31D-41A7-8B93-FFEFBABB1C5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94" name="正方形/長方形 293">
          <a:extLst>
            <a:ext uri="{FF2B5EF4-FFF2-40B4-BE49-F238E27FC236}">
              <a16:creationId xmlns:a16="http://schemas.microsoft.com/office/drawing/2014/main" id="{C79BA69C-F16A-4C37-8F6B-177B37A81F9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95" name="正方形/長方形 294">
          <a:extLst>
            <a:ext uri="{FF2B5EF4-FFF2-40B4-BE49-F238E27FC236}">
              <a16:creationId xmlns:a16="http://schemas.microsoft.com/office/drawing/2014/main" id="{6DF0C453-BABC-49F3-81E3-68EE008FBAF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96" name="正方形/長方形 295">
          <a:extLst>
            <a:ext uri="{FF2B5EF4-FFF2-40B4-BE49-F238E27FC236}">
              <a16:creationId xmlns:a16="http://schemas.microsoft.com/office/drawing/2014/main" id="{4FE126A7-F816-4F81-9E1B-A7B8BA2528BF}"/>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97" name="正方形/長方形 296">
          <a:extLst>
            <a:ext uri="{FF2B5EF4-FFF2-40B4-BE49-F238E27FC236}">
              <a16:creationId xmlns:a16="http://schemas.microsoft.com/office/drawing/2014/main" id="{3468AB42-B0B2-4BD9-B975-079F45AEB4C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98" name="正方形/長方形 297">
          <a:extLst>
            <a:ext uri="{FF2B5EF4-FFF2-40B4-BE49-F238E27FC236}">
              <a16:creationId xmlns:a16="http://schemas.microsoft.com/office/drawing/2014/main" id="{CDC4BBFB-CC83-4BA8-AD4A-9D562D61B2B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99" name="正方形/長方形 298">
          <a:extLst>
            <a:ext uri="{FF2B5EF4-FFF2-40B4-BE49-F238E27FC236}">
              <a16:creationId xmlns:a16="http://schemas.microsoft.com/office/drawing/2014/main" id="{70CA8C7F-6A6B-4B9C-B117-9160C790518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00" name="正方形/長方形 299">
          <a:extLst>
            <a:ext uri="{FF2B5EF4-FFF2-40B4-BE49-F238E27FC236}">
              <a16:creationId xmlns:a16="http://schemas.microsoft.com/office/drawing/2014/main" id="{A0F26941-5890-4EB2-BFE7-242E070C5D1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01" name="正方形/長方形 300">
          <a:extLst>
            <a:ext uri="{FF2B5EF4-FFF2-40B4-BE49-F238E27FC236}">
              <a16:creationId xmlns:a16="http://schemas.microsoft.com/office/drawing/2014/main" id="{6F5DEE20-DF1D-4B36-BB38-1350C262521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02" name="正方形/長方形 301">
          <a:extLst>
            <a:ext uri="{FF2B5EF4-FFF2-40B4-BE49-F238E27FC236}">
              <a16:creationId xmlns:a16="http://schemas.microsoft.com/office/drawing/2014/main" id="{36F96E5A-6B30-4E52-A546-66D02ACFF68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03" name="正方形/長方形 302">
          <a:extLst>
            <a:ext uri="{FF2B5EF4-FFF2-40B4-BE49-F238E27FC236}">
              <a16:creationId xmlns:a16="http://schemas.microsoft.com/office/drawing/2014/main" id="{4B7F69BC-3F5C-47BB-91CF-EE3566B4164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04" name="正方形/長方形 303">
          <a:extLst>
            <a:ext uri="{FF2B5EF4-FFF2-40B4-BE49-F238E27FC236}">
              <a16:creationId xmlns:a16="http://schemas.microsoft.com/office/drawing/2014/main" id="{51879EE2-405F-4FB8-94FB-2DA6D01640A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05" name="テキスト ボックス 304">
          <a:extLst>
            <a:ext uri="{FF2B5EF4-FFF2-40B4-BE49-F238E27FC236}">
              <a16:creationId xmlns:a16="http://schemas.microsoft.com/office/drawing/2014/main" id="{D518A145-0EFA-4592-BCC6-4138AAEC43A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06" name="直線コネクタ 305">
          <a:extLst>
            <a:ext uri="{FF2B5EF4-FFF2-40B4-BE49-F238E27FC236}">
              <a16:creationId xmlns:a16="http://schemas.microsoft.com/office/drawing/2014/main" id="{C421A89B-2AEE-4572-BF01-915734AFB42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07" name="テキスト ボックス 306">
          <a:extLst>
            <a:ext uri="{FF2B5EF4-FFF2-40B4-BE49-F238E27FC236}">
              <a16:creationId xmlns:a16="http://schemas.microsoft.com/office/drawing/2014/main" id="{DA0ADF4A-F64D-4B05-8127-629D9C6071F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08" name="直線コネクタ 307">
          <a:extLst>
            <a:ext uri="{FF2B5EF4-FFF2-40B4-BE49-F238E27FC236}">
              <a16:creationId xmlns:a16="http://schemas.microsoft.com/office/drawing/2014/main" id="{8EEF376B-9FEB-4275-8932-DC378437C909}"/>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309" name="テキスト ボックス 308">
          <a:extLst>
            <a:ext uri="{FF2B5EF4-FFF2-40B4-BE49-F238E27FC236}">
              <a16:creationId xmlns:a16="http://schemas.microsoft.com/office/drawing/2014/main" id="{518F0C2B-CE61-455E-A631-BCACA0E7B519}"/>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10" name="直線コネクタ 309">
          <a:extLst>
            <a:ext uri="{FF2B5EF4-FFF2-40B4-BE49-F238E27FC236}">
              <a16:creationId xmlns:a16="http://schemas.microsoft.com/office/drawing/2014/main" id="{6A2C498A-7D54-4CAD-8F79-DECCBA2F7B3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11" name="テキスト ボックス 310">
          <a:extLst>
            <a:ext uri="{FF2B5EF4-FFF2-40B4-BE49-F238E27FC236}">
              <a16:creationId xmlns:a16="http://schemas.microsoft.com/office/drawing/2014/main" id="{DE85296C-A76D-41C7-B821-7FD8BAD2EC34}"/>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12" name="直線コネクタ 311">
          <a:extLst>
            <a:ext uri="{FF2B5EF4-FFF2-40B4-BE49-F238E27FC236}">
              <a16:creationId xmlns:a16="http://schemas.microsoft.com/office/drawing/2014/main" id="{0643E70B-8451-4A4C-9EA9-FC5EE2029E19}"/>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13" name="テキスト ボックス 312">
          <a:extLst>
            <a:ext uri="{FF2B5EF4-FFF2-40B4-BE49-F238E27FC236}">
              <a16:creationId xmlns:a16="http://schemas.microsoft.com/office/drawing/2014/main" id="{874560CC-3DC1-413B-84E0-4DBAC5D646D7}"/>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14" name="直線コネクタ 313">
          <a:extLst>
            <a:ext uri="{FF2B5EF4-FFF2-40B4-BE49-F238E27FC236}">
              <a16:creationId xmlns:a16="http://schemas.microsoft.com/office/drawing/2014/main" id="{76909FCF-D32B-4A7E-8CDB-9CE35D751085}"/>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15" name="テキスト ボックス 314">
          <a:extLst>
            <a:ext uri="{FF2B5EF4-FFF2-40B4-BE49-F238E27FC236}">
              <a16:creationId xmlns:a16="http://schemas.microsoft.com/office/drawing/2014/main" id="{D62D188D-9F95-4802-992D-450ABBD2F6FF}"/>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16" name="直線コネクタ 315">
          <a:extLst>
            <a:ext uri="{FF2B5EF4-FFF2-40B4-BE49-F238E27FC236}">
              <a16:creationId xmlns:a16="http://schemas.microsoft.com/office/drawing/2014/main" id="{55CBD66A-2FC3-4EEE-827F-289B0654D8CE}"/>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17" name="テキスト ボックス 316">
          <a:extLst>
            <a:ext uri="{FF2B5EF4-FFF2-40B4-BE49-F238E27FC236}">
              <a16:creationId xmlns:a16="http://schemas.microsoft.com/office/drawing/2014/main" id="{33897A21-55F5-4160-8BC2-5CB7DB12856E}"/>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18" name="直線コネクタ 317">
          <a:extLst>
            <a:ext uri="{FF2B5EF4-FFF2-40B4-BE49-F238E27FC236}">
              <a16:creationId xmlns:a16="http://schemas.microsoft.com/office/drawing/2014/main" id="{78CBEE3A-C0C4-4A70-9B48-25AF39EA002F}"/>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319" name="テキスト ボックス 318">
          <a:extLst>
            <a:ext uri="{FF2B5EF4-FFF2-40B4-BE49-F238E27FC236}">
              <a16:creationId xmlns:a16="http://schemas.microsoft.com/office/drawing/2014/main" id="{D425AB68-2D49-48C1-B970-3A1717AC699D}"/>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20" name="直線コネクタ 319">
          <a:extLst>
            <a:ext uri="{FF2B5EF4-FFF2-40B4-BE49-F238E27FC236}">
              <a16:creationId xmlns:a16="http://schemas.microsoft.com/office/drawing/2014/main" id="{15CB5B3B-73B7-41BD-9437-C20B62FA8B6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21" name="【保健センター・保健所】&#10;有形固定資産減価償却率グラフ枠">
          <a:extLst>
            <a:ext uri="{FF2B5EF4-FFF2-40B4-BE49-F238E27FC236}">
              <a16:creationId xmlns:a16="http://schemas.microsoft.com/office/drawing/2014/main" id="{2EA05F0A-B2A2-4597-B96D-AEB706F2F28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16328</xdr:rowOff>
    </xdr:to>
    <xdr:cxnSp macro="">
      <xdr:nvCxnSpPr>
        <xdr:cNvPr id="322" name="直線コネクタ 321">
          <a:extLst>
            <a:ext uri="{FF2B5EF4-FFF2-40B4-BE49-F238E27FC236}">
              <a16:creationId xmlns:a16="http://schemas.microsoft.com/office/drawing/2014/main" id="{5B447AEE-28F9-498D-80CA-ADDB3DDADC85}"/>
            </a:ext>
          </a:extLst>
        </xdr:cNvPr>
        <xdr:cNvCxnSpPr/>
      </xdr:nvCxnSpPr>
      <xdr:spPr>
        <a:xfrm flipV="1">
          <a:off x="16318864" y="9666515"/>
          <a:ext cx="0" cy="1322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20155</xdr:rowOff>
    </xdr:from>
    <xdr:ext cx="405111" cy="259045"/>
    <xdr:sp macro="" textlink="">
      <xdr:nvSpPr>
        <xdr:cNvPr id="323" name="【保健センター・保健所】&#10;有形固定資産減価償却率最小値テキスト">
          <a:extLst>
            <a:ext uri="{FF2B5EF4-FFF2-40B4-BE49-F238E27FC236}">
              <a16:creationId xmlns:a16="http://schemas.microsoft.com/office/drawing/2014/main" id="{E32885BA-3C18-4935-88C8-04B45965B97E}"/>
            </a:ext>
          </a:extLst>
        </xdr:cNvPr>
        <xdr:cNvSpPr txBox="1"/>
      </xdr:nvSpPr>
      <xdr:spPr>
        <a:xfrm>
          <a:off x="16357600" y="10992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16328</xdr:rowOff>
    </xdr:from>
    <xdr:to>
      <xdr:col>86</xdr:col>
      <xdr:colOff>25400</xdr:colOff>
      <xdr:row>64</xdr:row>
      <xdr:rowOff>16328</xdr:rowOff>
    </xdr:to>
    <xdr:cxnSp macro="">
      <xdr:nvCxnSpPr>
        <xdr:cNvPr id="324" name="直線コネクタ 323">
          <a:extLst>
            <a:ext uri="{FF2B5EF4-FFF2-40B4-BE49-F238E27FC236}">
              <a16:creationId xmlns:a16="http://schemas.microsoft.com/office/drawing/2014/main" id="{8AF52C2C-6AB4-4103-80F9-3976290FC4AA}"/>
            </a:ext>
          </a:extLst>
        </xdr:cNvPr>
        <xdr:cNvCxnSpPr/>
      </xdr:nvCxnSpPr>
      <xdr:spPr>
        <a:xfrm>
          <a:off x="16230600" y="1098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325" name="【保健センター・保健所】&#10;有形固定資産減価償却率最大値テキスト">
          <a:extLst>
            <a:ext uri="{FF2B5EF4-FFF2-40B4-BE49-F238E27FC236}">
              <a16:creationId xmlns:a16="http://schemas.microsoft.com/office/drawing/2014/main" id="{02C5E58E-2F10-454E-9153-54A34C355730}"/>
            </a:ext>
          </a:extLst>
        </xdr:cNvPr>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326" name="直線コネクタ 325">
          <a:extLst>
            <a:ext uri="{FF2B5EF4-FFF2-40B4-BE49-F238E27FC236}">
              <a16:creationId xmlns:a16="http://schemas.microsoft.com/office/drawing/2014/main" id="{E0584D76-9E90-407C-A3D0-781CCE918276}"/>
            </a:ext>
          </a:extLst>
        </xdr:cNvPr>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126836</xdr:rowOff>
    </xdr:from>
    <xdr:ext cx="405111" cy="259045"/>
    <xdr:sp macro="" textlink="">
      <xdr:nvSpPr>
        <xdr:cNvPr id="327" name="【保健センター・保健所】&#10;有形固定資産減価償却率平均値テキスト">
          <a:extLst>
            <a:ext uri="{FF2B5EF4-FFF2-40B4-BE49-F238E27FC236}">
              <a16:creationId xmlns:a16="http://schemas.microsoft.com/office/drawing/2014/main" id="{6D350A39-F143-460F-96F2-E55233D0C499}"/>
            </a:ext>
          </a:extLst>
        </xdr:cNvPr>
        <xdr:cNvSpPr txBox="1"/>
      </xdr:nvSpPr>
      <xdr:spPr>
        <a:xfrm>
          <a:off x="16357600" y="104138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148409</xdr:rowOff>
    </xdr:from>
    <xdr:to>
      <xdr:col>85</xdr:col>
      <xdr:colOff>177800</xdr:colOff>
      <xdr:row>61</xdr:row>
      <xdr:rowOff>78559</xdr:rowOff>
    </xdr:to>
    <xdr:sp macro="" textlink="">
      <xdr:nvSpPr>
        <xdr:cNvPr id="328" name="フローチャート: 判断 327">
          <a:extLst>
            <a:ext uri="{FF2B5EF4-FFF2-40B4-BE49-F238E27FC236}">
              <a16:creationId xmlns:a16="http://schemas.microsoft.com/office/drawing/2014/main" id="{56FD0BDD-8EE1-42AB-B0BD-B8FC234EDA17}"/>
            </a:ext>
          </a:extLst>
        </xdr:cNvPr>
        <xdr:cNvSpPr/>
      </xdr:nvSpPr>
      <xdr:spPr>
        <a:xfrm>
          <a:off x="162687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141877</xdr:rowOff>
    </xdr:from>
    <xdr:to>
      <xdr:col>81</xdr:col>
      <xdr:colOff>101600</xdr:colOff>
      <xdr:row>61</xdr:row>
      <xdr:rowOff>72027</xdr:rowOff>
    </xdr:to>
    <xdr:sp macro="" textlink="">
      <xdr:nvSpPr>
        <xdr:cNvPr id="329" name="フローチャート: 判断 328">
          <a:extLst>
            <a:ext uri="{FF2B5EF4-FFF2-40B4-BE49-F238E27FC236}">
              <a16:creationId xmlns:a16="http://schemas.microsoft.com/office/drawing/2014/main" id="{7A9ECFED-A9DE-40BD-8A5F-547A82999C0C}"/>
            </a:ext>
          </a:extLst>
        </xdr:cNvPr>
        <xdr:cNvSpPr/>
      </xdr:nvSpPr>
      <xdr:spPr>
        <a:xfrm>
          <a:off x="15430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92891</xdr:rowOff>
    </xdr:from>
    <xdr:to>
      <xdr:col>76</xdr:col>
      <xdr:colOff>165100</xdr:colOff>
      <xdr:row>61</xdr:row>
      <xdr:rowOff>23041</xdr:rowOff>
    </xdr:to>
    <xdr:sp macro="" textlink="">
      <xdr:nvSpPr>
        <xdr:cNvPr id="330" name="フローチャート: 判断 329">
          <a:extLst>
            <a:ext uri="{FF2B5EF4-FFF2-40B4-BE49-F238E27FC236}">
              <a16:creationId xmlns:a16="http://schemas.microsoft.com/office/drawing/2014/main" id="{C442D4FC-4227-4DF0-8956-482C8CF063D0}"/>
            </a:ext>
          </a:extLst>
        </xdr:cNvPr>
        <xdr:cNvSpPr/>
      </xdr:nvSpPr>
      <xdr:spPr>
        <a:xfrm>
          <a:off x="14541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171269</xdr:rowOff>
    </xdr:from>
    <xdr:to>
      <xdr:col>72</xdr:col>
      <xdr:colOff>38100</xdr:colOff>
      <xdr:row>60</xdr:row>
      <xdr:rowOff>101419</xdr:rowOff>
    </xdr:to>
    <xdr:sp macro="" textlink="">
      <xdr:nvSpPr>
        <xdr:cNvPr id="331" name="フローチャート: 判断 330">
          <a:extLst>
            <a:ext uri="{FF2B5EF4-FFF2-40B4-BE49-F238E27FC236}">
              <a16:creationId xmlns:a16="http://schemas.microsoft.com/office/drawing/2014/main" id="{F9E8950E-C519-4868-B23F-C87CECFC3CFD}"/>
            </a:ext>
          </a:extLst>
        </xdr:cNvPr>
        <xdr:cNvSpPr/>
      </xdr:nvSpPr>
      <xdr:spPr>
        <a:xfrm>
          <a:off x="13652500" y="1028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83094</xdr:rowOff>
    </xdr:from>
    <xdr:to>
      <xdr:col>67</xdr:col>
      <xdr:colOff>101600</xdr:colOff>
      <xdr:row>60</xdr:row>
      <xdr:rowOff>13244</xdr:rowOff>
    </xdr:to>
    <xdr:sp macro="" textlink="">
      <xdr:nvSpPr>
        <xdr:cNvPr id="332" name="フローチャート: 判断 331">
          <a:extLst>
            <a:ext uri="{FF2B5EF4-FFF2-40B4-BE49-F238E27FC236}">
              <a16:creationId xmlns:a16="http://schemas.microsoft.com/office/drawing/2014/main" id="{CCFAD2B0-1FA4-4A4D-9137-77EE81057DF1}"/>
            </a:ext>
          </a:extLst>
        </xdr:cNvPr>
        <xdr:cNvSpPr/>
      </xdr:nvSpPr>
      <xdr:spPr>
        <a:xfrm>
          <a:off x="12763500" y="1019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33" name="テキスト ボックス 332">
          <a:extLst>
            <a:ext uri="{FF2B5EF4-FFF2-40B4-BE49-F238E27FC236}">
              <a16:creationId xmlns:a16="http://schemas.microsoft.com/office/drawing/2014/main" id="{36254EF9-DB95-40C5-B435-D895E06FCDB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34" name="テキスト ボックス 333">
          <a:extLst>
            <a:ext uri="{FF2B5EF4-FFF2-40B4-BE49-F238E27FC236}">
              <a16:creationId xmlns:a16="http://schemas.microsoft.com/office/drawing/2014/main" id="{35C030C2-3DC1-4BE3-B33D-1BD3FD28D21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35" name="テキスト ボックス 334">
          <a:extLst>
            <a:ext uri="{FF2B5EF4-FFF2-40B4-BE49-F238E27FC236}">
              <a16:creationId xmlns:a16="http://schemas.microsoft.com/office/drawing/2014/main" id="{3A85FC36-7B6D-4FF1-AB68-EFBC3299D24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36" name="テキスト ボックス 335">
          <a:extLst>
            <a:ext uri="{FF2B5EF4-FFF2-40B4-BE49-F238E27FC236}">
              <a16:creationId xmlns:a16="http://schemas.microsoft.com/office/drawing/2014/main" id="{4C9E312A-55F2-464C-948D-74E8F803C73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37" name="テキスト ボックス 336">
          <a:extLst>
            <a:ext uri="{FF2B5EF4-FFF2-40B4-BE49-F238E27FC236}">
              <a16:creationId xmlns:a16="http://schemas.microsoft.com/office/drawing/2014/main" id="{E4BAD971-A348-4FE5-8ADB-873341FEA15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92891</xdr:rowOff>
    </xdr:from>
    <xdr:to>
      <xdr:col>85</xdr:col>
      <xdr:colOff>177800</xdr:colOff>
      <xdr:row>61</xdr:row>
      <xdr:rowOff>23041</xdr:rowOff>
    </xdr:to>
    <xdr:sp macro="" textlink="">
      <xdr:nvSpPr>
        <xdr:cNvPr id="338" name="楕円 337">
          <a:extLst>
            <a:ext uri="{FF2B5EF4-FFF2-40B4-BE49-F238E27FC236}">
              <a16:creationId xmlns:a16="http://schemas.microsoft.com/office/drawing/2014/main" id="{F42DAB92-4846-4C31-B4E4-43B12DE7AE84}"/>
            </a:ext>
          </a:extLst>
        </xdr:cNvPr>
        <xdr:cNvSpPr/>
      </xdr:nvSpPr>
      <xdr:spPr>
        <a:xfrm>
          <a:off x="16268700" y="1037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115768</xdr:rowOff>
    </xdr:from>
    <xdr:ext cx="405111" cy="259045"/>
    <xdr:sp macro="" textlink="">
      <xdr:nvSpPr>
        <xdr:cNvPr id="339" name="【保健センター・保健所】&#10;有形固定資産減価償却率該当値テキスト">
          <a:extLst>
            <a:ext uri="{FF2B5EF4-FFF2-40B4-BE49-F238E27FC236}">
              <a16:creationId xmlns:a16="http://schemas.microsoft.com/office/drawing/2014/main" id="{B9E8EB8D-5E21-4925-8324-1DBC494FC0DB}"/>
            </a:ext>
          </a:extLst>
        </xdr:cNvPr>
        <xdr:cNvSpPr txBox="1"/>
      </xdr:nvSpPr>
      <xdr:spPr>
        <a:xfrm>
          <a:off x="16357600" y="10231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55335</xdr:rowOff>
    </xdr:from>
    <xdr:to>
      <xdr:col>81</xdr:col>
      <xdr:colOff>101600</xdr:colOff>
      <xdr:row>60</xdr:row>
      <xdr:rowOff>156935</xdr:rowOff>
    </xdr:to>
    <xdr:sp macro="" textlink="">
      <xdr:nvSpPr>
        <xdr:cNvPr id="340" name="楕円 339">
          <a:extLst>
            <a:ext uri="{FF2B5EF4-FFF2-40B4-BE49-F238E27FC236}">
              <a16:creationId xmlns:a16="http://schemas.microsoft.com/office/drawing/2014/main" id="{28823D92-8DAE-4EA3-9B28-731300885F50}"/>
            </a:ext>
          </a:extLst>
        </xdr:cNvPr>
        <xdr:cNvSpPr/>
      </xdr:nvSpPr>
      <xdr:spPr>
        <a:xfrm>
          <a:off x="15430500" y="1034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106135</xdr:rowOff>
    </xdr:from>
    <xdr:to>
      <xdr:col>85</xdr:col>
      <xdr:colOff>127000</xdr:colOff>
      <xdr:row>60</xdr:row>
      <xdr:rowOff>143691</xdr:rowOff>
    </xdr:to>
    <xdr:cxnSp macro="">
      <xdr:nvCxnSpPr>
        <xdr:cNvPr id="341" name="直線コネクタ 340">
          <a:extLst>
            <a:ext uri="{FF2B5EF4-FFF2-40B4-BE49-F238E27FC236}">
              <a16:creationId xmlns:a16="http://schemas.microsoft.com/office/drawing/2014/main" id="{BD0B98C4-1F8C-41ED-B096-100E69E5CF3E}"/>
            </a:ext>
          </a:extLst>
        </xdr:cNvPr>
        <xdr:cNvCxnSpPr/>
      </xdr:nvCxnSpPr>
      <xdr:spPr>
        <a:xfrm>
          <a:off x="15481300" y="10393135"/>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19413</xdr:rowOff>
    </xdr:from>
    <xdr:to>
      <xdr:col>76</xdr:col>
      <xdr:colOff>165100</xdr:colOff>
      <xdr:row>60</xdr:row>
      <xdr:rowOff>121013</xdr:rowOff>
    </xdr:to>
    <xdr:sp macro="" textlink="">
      <xdr:nvSpPr>
        <xdr:cNvPr id="342" name="楕円 341">
          <a:extLst>
            <a:ext uri="{FF2B5EF4-FFF2-40B4-BE49-F238E27FC236}">
              <a16:creationId xmlns:a16="http://schemas.microsoft.com/office/drawing/2014/main" id="{217CAC3A-327A-47F5-98F4-0178E93A0420}"/>
            </a:ext>
          </a:extLst>
        </xdr:cNvPr>
        <xdr:cNvSpPr/>
      </xdr:nvSpPr>
      <xdr:spPr>
        <a:xfrm>
          <a:off x="145415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70213</xdr:rowOff>
    </xdr:from>
    <xdr:to>
      <xdr:col>81</xdr:col>
      <xdr:colOff>50800</xdr:colOff>
      <xdr:row>60</xdr:row>
      <xdr:rowOff>106135</xdr:rowOff>
    </xdr:to>
    <xdr:cxnSp macro="">
      <xdr:nvCxnSpPr>
        <xdr:cNvPr id="343" name="直線コネクタ 342">
          <a:extLst>
            <a:ext uri="{FF2B5EF4-FFF2-40B4-BE49-F238E27FC236}">
              <a16:creationId xmlns:a16="http://schemas.microsoft.com/office/drawing/2014/main" id="{4A93534B-6B60-4453-B6D9-F72C5C00BCDA}"/>
            </a:ext>
          </a:extLst>
        </xdr:cNvPr>
        <xdr:cNvCxnSpPr/>
      </xdr:nvCxnSpPr>
      <xdr:spPr>
        <a:xfrm>
          <a:off x="14592300" y="10357213"/>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154940</xdr:rowOff>
    </xdr:from>
    <xdr:to>
      <xdr:col>72</xdr:col>
      <xdr:colOff>38100</xdr:colOff>
      <xdr:row>60</xdr:row>
      <xdr:rowOff>85090</xdr:rowOff>
    </xdr:to>
    <xdr:sp macro="" textlink="">
      <xdr:nvSpPr>
        <xdr:cNvPr id="344" name="楕円 343">
          <a:extLst>
            <a:ext uri="{FF2B5EF4-FFF2-40B4-BE49-F238E27FC236}">
              <a16:creationId xmlns:a16="http://schemas.microsoft.com/office/drawing/2014/main" id="{2E4575E1-DE2D-4ACD-A489-B4A4E3742412}"/>
            </a:ext>
          </a:extLst>
        </xdr:cNvPr>
        <xdr:cNvSpPr/>
      </xdr:nvSpPr>
      <xdr:spPr>
        <a:xfrm>
          <a:off x="13652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34290</xdr:rowOff>
    </xdr:from>
    <xdr:to>
      <xdr:col>76</xdr:col>
      <xdr:colOff>114300</xdr:colOff>
      <xdr:row>60</xdr:row>
      <xdr:rowOff>70213</xdr:rowOff>
    </xdr:to>
    <xdr:cxnSp macro="">
      <xdr:nvCxnSpPr>
        <xdr:cNvPr id="345" name="直線コネクタ 344">
          <a:extLst>
            <a:ext uri="{FF2B5EF4-FFF2-40B4-BE49-F238E27FC236}">
              <a16:creationId xmlns:a16="http://schemas.microsoft.com/office/drawing/2014/main" id="{69790DFF-46CB-408C-BF4F-71FA53D9A898}"/>
            </a:ext>
          </a:extLst>
        </xdr:cNvPr>
        <xdr:cNvCxnSpPr/>
      </xdr:nvCxnSpPr>
      <xdr:spPr>
        <a:xfrm>
          <a:off x="13703300" y="1032129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63154</xdr:rowOff>
    </xdr:from>
    <xdr:ext cx="405111" cy="259045"/>
    <xdr:sp macro="" textlink="">
      <xdr:nvSpPr>
        <xdr:cNvPr id="346" name="n_1aveValue【保健センター・保健所】&#10;有形固定資産減価償却率">
          <a:extLst>
            <a:ext uri="{FF2B5EF4-FFF2-40B4-BE49-F238E27FC236}">
              <a16:creationId xmlns:a16="http://schemas.microsoft.com/office/drawing/2014/main" id="{CC726563-0DA0-477F-A09F-D62F58B61615}"/>
            </a:ext>
          </a:extLst>
        </xdr:cNvPr>
        <xdr:cNvSpPr txBox="1"/>
      </xdr:nvSpPr>
      <xdr:spPr>
        <a:xfrm>
          <a:off x="15266044"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14168</xdr:rowOff>
    </xdr:from>
    <xdr:ext cx="405111" cy="259045"/>
    <xdr:sp macro="" textlink="">
      <xdr:nvSpPr>
        <xdr:cNvPr id="347" name="n_2aveValue【保健センター・保健所】&#10;有形固定資産減価償却率">
          <a:extLst>
            <a:ext uri="{FF2B5EF4-FFF2-40B4-BE49-F238E27FC236}">
              <a16:creationId xmlns:a16="http://schemas.microsoft.com/office/drawing/2014/main" id="{8D1B3FD9-61A1-4D2A-950F-6D41D523C8C5}"/>
            </a:ext>
          </a:extLst>
        </xdr:cNvPr>
        <xdr:cNvSpPr txBox="1"/>
      </xdr:nvSpPr>
      <xdr:spPr>
        <a:xfrm>
          <a:off x="14389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92546</xdr:rowOff>
    </xdr:from>
    <xdr:ext cx="405111" cy="259045"/>
    <xdr:sp macro="" textlink="">
      <xdr:nvSpPr>
        <xdr:cNvPr id="348" name="n_3aveValue【保健センター・保健所】&#10;有形固定資産減価償却率">
          <a:extLst>
            <a:ext uri="{FF2B5EF4-FFF2-40B4-BE49-F238E27FC236}">
              <a16:creationId xmlns:a16="http://schemas.microsoft.com/office/drawing/2014/main" id="{D59A3FCC-6CBD-404D-91AE-6D853FEBCED3}"/>
            </a:ext>
          </a:extLst>
        </xdr:cNvPr>
        <xdr:cNvSpPr txBox="1"/>
      </xdr:nvSpPr>
      <xdr:spPr>
        <a:xfrm>
          <a:off x="13500744" y="1037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29771</xdr:rowOff>
    </xdr:from>
    <xdr:ext cx="405111" cy="259045"/>
    <xdr:sp macro="" textlink="">
      <xdr:nvSpPr>
        <xdr:cNvPr id="349" name="n_4aveValue【保健センター・保健所】&#10;有形固定資産減価償却率">
          <a:extLst>
            <a:ext uri="{FF2B5EF4-FFF2-40B4-BE49-F238E27FC236}">
              <a16:creationId xmlns:a16="http://schemas.microsoft.com/office/drawing/2014/main" id="{3D9D2547-C86F-4657-9046-2680F3239E8E}"/>
            </a:ext>
          </a:extLst>
        </xdr:cNvPr>
        <xdr:cNvSpPr txBox="1"/>
      </xdr:nvSpPr>
      <xdr:spPr>
        <a:xfrm>
          <a:off x="12611744" y="997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2012</xdr:rowOff>
    </xdr:from>
    <xdr:ext cx="405111" cy="259045"/>
    <xdr:sp macro="" textlink="">
      <xdr:nvSpPr>
        <xdr:cNvPr id="350" name="n_1mainValue【保健センター・保健所】&#10;有形固定資産減価償却率">
          <a:extLst>
            <a:ext uri="{FF2B5EF4-FFF2-40B4-BE49-F238E27FC236}">
              <a16:creationId xmlns:a16="http://schemas.microsoft.com/office/drawing/2014/main" id="{4E8BC617-4614-44F2-AA95-035436E6C0D0}"/>
            </a:ext>
          </a:extLst>
        </xdr:cNvPr>
        <xdr:cNvSpPr txBox="1"/>
      </xdr:nvSpPr>
      <xdr:spPr>
        <a:xfrm>
          <a:off x="15266044" y="1011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137540</xdr:rowOff>
    </xdr:from>
    <xdr:ext cx="405111" cy="259045"/>
    <xdr:sp macro="" textlink="">
      <xdr:nvSpPr>
        <xdr:cNvPr id="351" name="n_2mainValue【保健センター・保健所】&#10;有形固定資産減価償却率">
          <a:extLst>
            <a:ext uri="{FF2B5EF4-FFF2-40B4-BE49-F238E27FC236}">
              <a16:creationId xmlns:a16="http://schemas.microsoft.com/office/drawing/2014/main" id="{885AF5F6-1431-411E-94C2-CD563B900EE5}"/>
            </a:ext>
          </a:extLst>
        </xdr:cNvPr>
        <xdr:cNvSpPr txBox="1"/>
      </xdr:nvSpPr>
      <xdr:spPr>
        <a:xfrm>
          <a:off x="14389744" y="1008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101617</xdr:rowOff>
    </xdr:from>
    <xdr:ext cx="405111" cy="259045"/>
    <xdr:sp macro="" textlink="">
      <xdr:nvSpPr>
        <xdr:cNvPr id="352" name="n_3mainValue【保健センター・保健所】&#10;有形固定資産減価償却率">
          <a:extLst>
            <a:ext uri="{FF2B5EF4-FFF2-40B4-BE49-F238E27FC236}">
              <a16:creationId xmlns:a16="http://schemas.microsoft.com/office/drawing/2014/main" id="{7BFDC564-705B-4491-910F-29B9D8165A92}"/>
            </a:ext>
          </a:extLst>
        </xdr:cNvPr>
        <xdr:cNvSpPr txBox="1"/>
      </xdr:nvSpPr>
      <xdr:spPr>
        <a:xfrm>
          <a:off x="13500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53" name="正方形/長方形 352">
          <a:extLst>
            <a:ext uri="{FF2B5EF4-FFF2-40B4-BE49-F238E27FC236}">
              <a16:creationId xmlns:a16="http://schemas.microsoft.com/office/drawing/2014/main" id="{E8C1E354-30D5-47C7-840A-82DD327C922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54" name="正方形/長方形 353">
          <a:extLst>
            <a:ext uri="{FF2B5EF4-FFF2-40B4-BE49-F238E27FC236}">
              <a16:creationId xmlns:a16="http://schemas.microsoft.com/office/drawing/2014/main" id="{B9AEF6E0-F146-4513-B2BE-B32E4AF7364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55" name="正方形/長方形 354">
          <a:extLst>
            <a:ext uri="{FF2B5EF4-FFF2-40B4-BE49-F238E27FC236}">
              <a16:creationId xmlns:a16="http://schemas.microsoft.com/office/drawing/2014/main" id="{25913B2B-3A7E-40D7-AE7C-7046E03301C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56" name="正方形/長方形 355">
          <a:extLst>
            <a:ext uri="{FF2B5EF4-FFF2-40B4-BE49-F238E27FC236}">
              <a16:creationId xmlns:a16="http://schemas.microsoft.com/office/drawing/2014/main" id="{756B27F1-C76F-423D-B9AC-45ED7A18E0D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57" name="正方形/長方形 356">
          <a:extLst>
            <a:ext uri="{FF2B5EF4-FFF2-40B4-BE49-F238E27FC236}">
              <a16:creationId xmlns:a16="http://schemas.microsoft.com/office/drawing/2014/main" id="{1CCBE5CB-A78F-4FBA-A93A-359D31106EA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58" name="正方形/長方形 357">
          <a:extLst>
            <a:ext uri="{FF2B5EF4-FFF2-40B4-BE49-F238E27FC236}">
              <a16:creationId xmlns:a16="http://schemas.microsoft.com/office/drawing/2014/main" id="{28339C1E-264E-4402-B125-3555690A600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59" name="正方形/長方形 358">
          <a:extLst>
            <a:ext uri="{FF2B5EF4-FFF2-40B4-BE49-F238E27FC236}">
              <a16:creationId xmlns:a16="http://schemas.microsoft.com/office/drawing/2014/main" id="{AC775EFE-23BF-4F40-BB05-B70CC67FEF7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60" name="正方形/長方形 359">
          <a:extLst>
            <a:ext uri="{FF2B5EF4-FFF2-40B4-BE49-F238E27FC236}">
              <a16:creationId xmlns:a16="http://schemas.microsoft.com/office/drawing/2014/main" id="{9EB91AD1-C896-441B-9076-C4D9003D984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61" name="テキスト ボックス 360">
          <a:extLst>
            <a:ext uri="{FF2B5EF4-FFF2-40B4-BE49-F238E27FC236}">
              <a16:creationId xmlns:a16="http://schemas.microsoft.com/office/drawing/2014/main" id="{F0A75510-83A4-4F5F-986D-7866ACF54CB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62" name="直線コネクタ 361">
          <a:extLst>
            <a:ext uri="{FF2B5EF4-FFF2-40B4-BE49-F238E27FC236}">
              <a16:creationId xmlns:a16="http://schemas.microsoft.com/office/drawing/2014/main" id="{DC939F3D-7EBE-4F09-8A1A-E315DADA03F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63" name="直線コネクタ 362">
          <a:extLst>
            <a:ext uri="{FF2B5EF4-FFF2-40B4-BE49-F238E27FC236}">
              <a16:creationId xmlns:a16="http://schemas.microsoft.com/office/drawing/2014/main" id="{BBCB50BC-0668-4582-8B9D-9E565FF2056C}"/>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64" name="テキスト ボックス 363">
          <a:extLst>
            <a:ext uri="{FF2B5EF4-FFF2-40B4-BE49-F238E27FC236}">
              <a16:creationId xmlns:a16="http://schemas.microsoft.com/office/drawing/2014/main" id="{990795E5-B34C-44AD-9F31-A91AD1201804}"/>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65" name="直線コネクタ 364">
          <a:extLst>
            <a:ext uri="{FF2B5EF4-FFF2-40B4-BE49-F238E27FC236}">
              <a16:creationId xmlns:a16="http://schemas.microsoft.com/office/drawing/2014/main" id="{CBDDEFF9-FBA0-49B4-A765-3951D03ED027}"/>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66" name="テキスト ボックス 365">
          <a:extLst>
            <a:ext uri="{FF2B5EF4-FFF2-40B4-BE49-F238E27FC236}">
              <a16:creationId xmlns:a16="http://schemas.microsoft.com/office/drawing/2014/main" id="{8ECFA6D1-5F1A-455D-935F-62159897F03A}"/>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67" name="直線コネクタ 366">
          <a:extLst>
            <a:ext uri="{FF2B5EF4-FFF2-40B4-BE49-F238E27FC236}">
              <a16:creationId xmlns:a16="http://schemas.microsoft.com/office/drawing/2014/main" id="{5035A752-3608-4E85-A3C7-5ADFE95EE6D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68" name="テキスト ボックス 367">
          <a:extLst>
            <a:ext uri="{FF2B5EF4-FFF2-40B4-BE49-F238E27FC236}">
              <a16:creationId xmlns:a16="http://schemas.microsoft.com/office/drawing/2014/main" id="{58A0BFA9-B742-4042-860B-0704381F8606}"/>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69" name="直線コネクタ 368">
          <a:extLst>
            <a:ext uri="{FF2B5EF4-FFF2-40B4-BE49-F238E27FC236}">
              <a16:creationId xmlns:a16="http://schemas.microsoft.com/office/drawing/2014/main" id="{E94230FF-D70D-439A-965C-2C432633B067}"/>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70" name="テキスト ボックス 369">
          <a:extLst>
            <a:ext uri="{FF2B5EF4-FFF2-40B4-BE49-F238E27FC236}">
              <a16:creationId xmlns:a16="http://schemas.microsoft.com/office/drawing/2014/main" id="{6F3FD47C-0F18-47F4-B178-3F12B5942455}"/>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71" name="直線コネクタ 370">
          <a:extLst>
            <a:ext uri="{FF2B5EF4-FFF2-40B4-BE49-F238E27FC236}">
              <a16:creationId xmlns:a16="http://schemas.microsoft.com/office/drawing/2014/main" id="{76490E7B-B378-411C-91C0-AC1E9446C821}"/>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72" name="テキスト ボックス 371">
          <a:extLst>
            <a:ext uri="{FF2B5EF4-FFF2-40B4-BE49-F238E27FC236}">
              <a16:creationId xmlns:a16="http://schemas.microsoft.com/office/drawing/2014/main" id="{94742B68-9871-4088-8F40-25D3EEA2FA78}"/>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73" name="直線コネクタ 372">
          <a:extLst>
            <a:ext uri="{FF2B5EF4-FFF2-40B4-BE49-F238E27FC236}">
              <a16:creationId xmlns:a16="http://schemas.microsoft.com/office/drawing/2014/main" id="{FABA869C-0994-464F-8E27-F3E38B480BA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74" name="テキスト ボックス 373">
          <a:extLst>
            <a:ext uri="{FF2B5EF4-FFF2-40B4-BE49-F238E27FC236}">
              <a16:creationId xmlns:a16="http://schemas.microsoft.com/office/drawing/2014/main" id="{BEC2DE35-E8B4-478C-AB91-F62ABD5FB74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75" name="【保健センター・保健所】&#10;一人当たり面積グラフ枠">
          <a:extLst>
            <a:ext uri="{FF2B5EF4-FFF2-40B4-BE49-F238E27FC236}">
              <a16:creationId xmlns:a16="http://schemas.microsoft.com/office/drawing/2014/main" id="{74CBBDFE-277F-4469-9B36-4DB1A84A493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6858</xdr:rowOff>
    </xdr:from>
    <xdr:to>
      <xdr:col>116</xdr:col>
      <xdr:colOff>62864</xdr:colOff>
      <xdr:row>64</xdr:row>
      <xdr:rowOff>23622</xdr:rowOff>
    </xdr:to>
    <xdr:cxnSp macro="">
      <xdr:nvCxnSpPr>
        <xdr:cNvPr id="376" name="直線コネクタ 375">
          <a:extLst>
            <a:ext uri="{FF2B5EF4-FFF2-40B4-BE49-F238E27FC236}">
              <a16:creationId xmlns:a16="http://schemas.microsoft.com/office/drawing/2014/main" id="{C26176E3-BE10-4727-85B2-280F86498B3E}"/>
            </a:ext>
          </a:extLst>
        </xdr:cNvPr>
        <xdr:cNvCxnSpPr/>
      </xdr:nvCxnSpPr>
      <xdr:spPr>
        <a:xfrm flipV="1">
          <a:off x="22160864" y="9779508"/>
          <a:ext cx="0" cy="121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27449</xdr:rowOff>
    </xdr:from>
    <xdr:ext cx="469744" cy="259045"/>
    <xdr:sp macro="" textlink="">
      <xdr:nvSpPr>
        <xdr:cNvPr id="377" name="【保健センター・保健所】&#10;一人当たり面積最小値テキスト">
          <a:extLst>
            <a:ext uri="{FF2B5EF4-FFF2-40B4-BE49-F238E27FC236}">
              <a16:creationId xmlns:a16="http://schemas.microsoft.com/office/drawing/2014/main" id="{8CC162EB-3510-4A82-97A5-67F5D6753AF6}"/>
            </a:ext>
          </a:extLst>
        </xdr:cNvPr>
        <xdr:cNvSpPr txBox="1"/>
      </xdr:nvSpPr>
      <xdr:spPr>
        <a:xfrm>
          <a:off x="22199600" y="1100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23622</xdr:rowOff>
    </xdr:from>
    <xdr:to>
      <xdr:col>116</xdr:col>
      <xdr:colOff>152400</xdr:colOff>
      <xdr:row>64</xdr:row>
      <xdr:rowOff>23622</xdr:rowOff>
    </xdr:to>
    <xdr:cxnSp macro="">
      <xdr:nvCxnSpPr>
        <xdr:cNvPr id="378" name="直線コネクタ 377">
          <a:extLst>
            <a:ext uri="{FF2B5EF4-FFF2-40B4-BE49-F238E27FC236}">
              <a16:creationId xmlns:a16="http://schemas.microsoft.com/office/drawing/2014/main" id="{8E83680E-10CB-4461-ABD0-AC6DC00944E5}"/>
            </a:ext>
          </a:extLst>
        </xdr:cNvPr>
        <xdr:cNvCxnSpPr/>
      </xdr:nvCxnSpPr>
      <xdr:spPr>
        <a:xfrm>
          <a:off x="22072600" y="1099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124985</xdr:rowOff>
    </xdr:from>
    <xdr:ext cx="469744" cy="259045"/>
    <xdr:sp macro="" textlink="">
      <xdr:nvSpPr>
        <xdr:cNvPr id="379" name="【保健センター・保健所】&#10;一人当たり面積最大値テキスト">
          <a:extLst>
            <a:ext uri="{FF2B5EF4-FFF2-40B4-BE49-F238E27FC236}">
              <a16:creationId xmlns:a16="http://schemas.microsoft.com/office/drawing/2014/main" id="{BB0DE214-E947-443D-AF57-980F0DFA19A8}"/>
            </a:ext>
          </a:extLst>
        </xdr:cNvPr>
        <xdr:cNvSpPr txBox="1"/>
      </xdr:nvSpPr>
      <xdr:spPr>
        <a:xfrm>
          <a:off x="22199600" y="955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6858</xdr:rowOff>
    </xdr:from>
    <xdr:to>
      <xdr:col>116</xdr:col>
      <xdr:colOff>152400</xdr:colOff>
      <xdr:row>57</xdr:row>
      <xdr:rowOff>6858</xdr:rowOff>
    </xdr:to>
    <xdr:cxnSp macro="">
      <xdr:nvCxnSpPr>
        <xdr:cNvPr id="380" name="直線コネクタ 379">
          <a:extLst>
            <a:ext uri="{FF2B5EF4-FFF2-40B4-BE49-F238E27FC236}">
              <a16:creationId xmlns:a16="http://schemas.microsoft.com/office/drawing/2014/main" id="{F0F7E211-1993-4DD4-B483-6904101BF749}"/>
            </a:ext>
          </a:extLst>
        </xdr:cNvPr>
        <xdr:cNvCxnSpPr/>
      </xdr:nvCxnSpPr>
      <xdr:spPr>
        <a:xfrm>
          <a:off x="22072600" y="977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68597</xdr:rowOff>
    </xdr:from>
    <xdr:ext cx="469744" cy="259045"/>
    <xdr:sp macro="" textlink="">
      <xdr:nvSpPr>
        <xdr:cNvPr id="381" name="【保健センター・保健所】&#10;一人当たり面積平均値テキスト">
          <a:extLst>
            <a:ext uri="{FF2B5EF4-FFF2-40B4-BE49-F238E27FC236}">
              <a16:creationId xmlns:a16="http://schemas.microsoft.com/office/drawing/2014/main" id="{6C91B416-77C5-4165-9A3F-0A4AF4718F91}"/>
            </a:ext>
          </a:extLst>
        </xdr:cNvPr>
        <xdr:cNvSpPr txBox="1"/>
      </xdr:nvSpPr>
      <xdr:spPr>
        <a:xfrm>
          <a:off x="22199600" y="10698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90170</xdr:rowOff>
    </xdr:from>
    <xdr:to>
      <xdr:col>116</xdr:col>
      <xdr:colOff>114300</xdr:colOff>
      <xdr:row>63</xdr:row>
      <xdr:rowOff>20320</xdr:rowOff>
    </xdr:to>
    <xdr:sp macro="" textlink="">
      <xdr:nvSpPr>
        <xdr:cNvPr id="382" name="フローチャート: 判断 381">
          <a:extLst>
            <a:ext uri="{FF2B5EF4-FFF2-40B4-BE49-F238E27FC236}">
              <a16:creationId xmlns:a16="http://schemas.microsoft.com/office/drawing/2014/main" id="{0A8D1E7A-E46E-4D80-9CAD-BF77729DA3A3}"/>
            </a:ext>
          </a:extLst>
        </xdr:cNvPr>
        <xdr:cNvSpPr/>
      </xdr:nvSpPr>
      <xdr:spPr>
        <a:xfrm>
          <a:off x="221107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96266</xdr:rowOff>
    </xdr:from>
    <xdr:to>
      <xdr:col>112</xdr:col>
      <xdr:colOff>38100</xdr:colOff>
      <xdr:row>63</xdr:row>
      <xdr:rowOff>26416</xdr:rowOff>
    </xdr:to>
    <xdr:sp macro="" textlink="">
      <xdr:nvSpPr>
        <xdr:cNvPr id="383" name="フローチャート: 判断 382">
          <a:extLst>
            <a:ext uri="{FF2B5EF4-FFF2-40B4-BE49-F238E27FC236}">
              <a16:creationId xmlns:a16="http://schemas.microsoft.com/office/drawing/2014/main" id="{EDA9F64E-ED30-40AE-881C-5231831683DB}"/>
            </a:ext>
          </a:extLst>
        </xdr:cNvPr>
        <xdr:cNvSpPr/>
      </xdr:nvSpPr>
      <xdr:spPr>
        <a:xfrm>
          <a:off x="21272500" y="1072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105410</xdr:rowOff>
    </xdr:from>
    <xdr:to>
      <xdr:col>107</xdr:col>
      <xdr:colOff>101600</xdr:colOff>
      <xdr:row>63</xdr:row>
      <xdr:rowOff>35560</xdr:rowOff>
    </xdr:to>
    <xdr:sp macro="" textlink="">
      <xdr:nvSpPr>
        <xdr:cNvPr id="384" name="フローチャート: 判断 383">
          <a:extLst>
            <a:ext uri="{FF2B5EF4-FFF2-40B4-BE49-F238E27FC236}">
              <a16:creationId xmlns:a16="http://schemas.microsoft.com/office/drawing/2014/main" id="{32A14E6E-F17A-41CB-9E35-DDC8A094637B}"/>
            </a:ext>
          </a:extLst>
        </xdr:cNvPr>
        <xdr:cNvSpPr/>
      </xdr:nvSpPr>
      <xdr:spPr>
        <a:xfrm>
          <a:off x="20383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45974</xdr:rowOff>
    </xdr:from>
    <xdr:to>
      <xdr:col>102</xdr:col>
      <xdr:colOff>165100</xdr:colOff>
      <xdr:row>62</xdr:row>
      <xdr:rowOff>147574</xdr:rowOff>
    </xdr:to>
    <xdr:sp macro="" textlink="">
      <xdr:nvSpPr>
        <xdr:cNvPr id="385" name="フローチャート: 判断 384">
          <a:extLst>
            <a:ext uri="{FF2B5EF4-FFF2-40B4-BE49-F238E27FC236}">
              <a16:creationId xmlns:a16="http://schemas.microsoft.com/office/drawing/2014/main" id="{393E9361-CF78-4192-9FFE-254F12836B71}"/>
            </a:ext>
          </a:extLst>
        </xdr:cNvPr>
        <xdr:cNvSpPr/>
      </xdr:nvSpPr>
      <xdr:spPr>
        <a:xfrm>
          <a:off x="19494500" y="1067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49022</xdr:rowOff>
    </xdr:from>
    <xdr:to>
      <xdr:col>98</xdr:col>
      <xdr:colOff>38100</xdr:colOff>
      <xdr:row>63</xdr:row>
      <xdr:rowOff>150622</xdr:rowOff>
    </xdr:to>
    <xdr:sp macro="" textlink="">
      <xdr:nvSpPr>
        <xdr:cNvPr id="386" name="フローチャート: 判断 385">
          <a:extLst>
            <a:ext uri="{FF2B5EF4-FFF2-40B4-BE49-F238E27FC236}">
              <a16:creationId xmlns:a16="http://schemas.microsoft.com/office/drawing/2014/main" id="{55E0265B-BB54-422B-8F72-8BF5C21FC131}"/>
            </a:ext>
          </a:extLst>
        </xdr:cNvPr>
        <xdr:cNvSpPr/>
      </xdr:nvSpPr>
      <xdr:spPr>
        <a:xfrm>
          <a:off x="186055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87" name="テキスト ボックス 386">
          <a:extLst>
            <a:ext uri="{FF2B5EF4-FFF2-40B4-BE49-F238E27FC236}">
              <a16:creationId xmlns:a16="http://schemas.microsoft.com/office/drawing/2014/main" id="{CB4A16B3-4B71-460F-96C8-28F1B01208D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88" name="テキスト ボックス 387">
          <a:extLst>
            <a:ext uri="{FF2B5EF4-FFF2-40B4-BE49-F238E27FC236}">
              <a16:creationId xmlns:a16="http://schemas.microsoft.com/office/drawing/2014/main" id="{0C9BB12A-9F42-4F41-BE5B-D0622BD4FE8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89" name="テキスト ボックス 388">
          <a:extLst>
            <a:ext uri="{FF2B5EF4-FFF2-40B4-BE49-F238E27FC236}">
              <a16:creationId xmlns:a16="http://schemas.microsoft.com/office/drawing/2014/main" id="{28BF07D2-53CB-4871-8DE5-C7A53B51D49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90" name="テキスト ボックス 389">
          <a:extLst>
            <a:ext uri="{FF2B5EF4-FFF2-40B4-BE49-F238E27FC236}">
              <a16:creationId xmlns:a16="http://schemas.microsoft.com/office/drawing/2014/main" id="{5F68531D-3A2E-4A2B-8C7B-56DDCCCB818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91" name="テキスト ボックス 390">
          <a:extLst>
            <a:ext uri="{FF2B5EF4-FFF2-40B4-BE49-F238E27FC236}">
              <a16:creationId xmlns:a16="http://schemas.microsoft.com/office/drawing/2014/main" id="{0DE1E47F-A559-4FA6-BD8F-B07536677D7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154940</xdr:rowOff>
    </xdr:from>
    <xdr:to>
      <xdr:col>116</xdr:col>
      <xdr:colOff>114300</xdr:colOff>
      <xdr:row>62</xdr:row>
      <xdr:rowOff>85090</xdr:rowOff>
    </xdr:to>
    <xdr:sp macro="" textlink="">
      <xdr:nvSpPr>
        <xdr:cNvPr id="392" name="楕円 391">
          <a:extLst>
            <a:ext uri="{FF2B5EF4-FFF2-40B4-BE49-F238E27FC236}">
              <a16:creationId xmlns:a16="http://schemas.microsoft.com/office/drawing/2014/main" id="{F704FB46-DDEE-412E-90BD-28D141E3E88B}"/>
            </a:ext>
          </a:extLst>
        </xdr:cNvPr>
        <xdr:cNvSpPr/>
      </xdr:nvSpPr>
      <xdr:spPr>
        <a:xfrm>
          <a:off x="221107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6367</xdr:rowOff>
    </xdr:from>
    <xdr:ext cx="469744" cy="259045"/>
    <xdr:sp macro="" textlink="">
      <xdr:nvSpPr>
        <xdr:cNvPr id="393" name="【保健センター・保健所】&#10;一人当たり面積該当値テキスト">
          <a:extLst>
            <a:ext uri="{FF2B5EF4-FFF2-40B4-BE49-F238E27FC236}">
              <a16:creationId xmlns:a16="http://schemas.microsoft.com/office/drawing/2014/main" id="{07C8AC90-FDC2-40CF-AECB-F702C6964BAA}"/>
            </a:ext>
          </a:extLst>
        </xdr:cNvPr>
        <xdr:cNvSpPr txBox="1"/>
      </xdr:nvSpPr>
      <xdr:spPr>
        <a:xfrm>
          <a:off x="22199600" y="1046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168656</xdr:rowOff>
    </xdr:from>
    <xdr:to>
      <xdr:col>112</xdr:col>
      <xdr:colOff>38100</xdr:colOff>
      <xdr:row>62</xdr:row>
      <xdr:rowOff>98806</xdr:rowOff>
    </xdr:to>
    <xdr:sp macro="" textlink="">
      <xdr:nvSpPr>
        <xdr:cNvPr id="394" name="楕円 393">
          <a:extLst>
            <a:ext uri="{FF2B5EF4-FFF2-40B4-BE49-F238E27FC236}">
              <a16:creationId xmlns:a16="http://schemas.microsoft.com/office/drawing/2014/main" id="{E01B3B08-D186-4B76-B577-7C9B3C384320}"/>
            </a:ext>
          </a:extLst>
        </xdr:cNvPr>
        <xdr:cNvSpPr/>
      </xdr:nvSpPr>
      <xdr:spPr>
        <a:xfrm>
          <a:off x="21272500" y="1062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34290</xdr:rowOff>
    </xdr:from>
    <xdr:to>
      <xdr:col>116</xdr:col>
      <xdr:colOff>63500</xdr:colOff>
      <xdr:row>62</xdr:row>
      <xdr:rowOff>48006</xdr:rowOff>
    </xdr:to>
    <xdr:cxnSp macro="">
      <xdr:nvCxnSpPr>
        <xdr:cNvPr id="395" name="直線コネクタ 394">
          <a:extLst>
            <a:ext uri="{FF2B5EF4-FFF2-40B4-BE49-F238E27FC236}">
              <a16:creationId xmlns:a16="http://schemas.microsoft.com/office/drawing/2014/main" id="{357F5F66-CC8F-4996-9AC2-B5F408E6ED0A}"/>
            </a:ext>
          </a:extLst>
        </xdr:cNvPr>
        <xdr:cNvCxnSpPr/>
      </xdr:nvCxnSpPr>
      <xdr:spPr>
        <a:xfrm flipV="1">
          <a:off x="21323300" y="1066419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12446</xdr:rowOff>
    </xdr:from>
    <xdr:to>
      <xdr:col>107</xdr:col>
      <xdr:colOff>101600</xdr:colOff>
      <xdr:row>62</xdr:row>
      <xdr:rowOff>114046</xdr:rowOff>
    </xdr:to>
    <xdr:sp macro="" textlink="">
      <xdr:nvSpPr>
        <xdr:cNvPr id="396" name="楕円 395">
          <a:extLst>
            <a:ext uri="{FF2B5EF4-FFF2-40B4-BE49-F238E27FC236}">
              <a16:creationId xmlns:a16="http://schemas.microsoft.com/office/drawing/2014/main" id="{2C2CBD10-6A56-4914-9840-1D9CA5A0CCC7}"/>
            </a:ext>
          </a:extLst>
        </xdr:cNvPr>
        <xdr:cNvSpPr/>
      </xdr:nvSpPr>
      <xdr:spPr>
        <a:xfrm>
          <a:off x="20383500" y="1064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48006</xdr:rowOff>
    </xdr:from>
    <xdr:to>
      <xdr:col>111</xdr:col>
      <xdr:colOff>177800</xdr:colOff>
      <xdr:row>62</xdr:row>
      <xdr:rowOff>63246</xdr:rowOff>
    </xdr:to>
    <xdr:cxnSp macro="">
      <xdr:nvCxnSpPr>
        <xdr:cNvPr id="397" name="直線コネクタ 396">
          <a:extLst>
            <a:ext uri="{FF2B5EF4-FFF2-40B4-BE49-F238E27FC236}">
              <a16:creationId xmlns:a16="http://schemas.microsoft.com/office/drawing/2014/main" id="{90B70805-EE8F-4B16-9562-A520CA91FD3E}"/>
            </a:ext>
          </a:extLst>
        </xdr:cNvPr>
        <xdr:cNvCxnSpPr/>
      </xdr:nvCxnSpPr>
      <xdr:spPr>
        <a:xfrm flipV="1">
          <a:off x="20434300" y="10677906"/>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19304</xdr:rowOff>
    </xdr:from>
    <xdr:to>
      <xdr:col>102</xdr:col>
      <xdr:colOff>165100</xdr:colOff>
      <xdr:row>62</xdr:row>
      <xdr:rowOff>120904</xdr:rowOff>
    </xdr:to>
    <xdr:sp macro="" textlink="">
      <xdr:nvSpPr>
        <xdr:cNvPr id="398" name="楕円 397">
          <a:extLst>
            <a:ext uri="{FF2B5EF4-FFF2-40B4-BE49-F238E27FC236}">
              <a16:creationId xmlns:a16="http://schemas.microsoft.com/office/drawing/2014/main" id="{88F71930-95EA-44A2-9788-66638FFBA08A}"/>
            </a:ext>
          </a:extLst>
        </xdr:cNvPr>
        <xdr:cNvSpPr/>
      </xdr:nvSpPr>
      <xdr:spPr>
        <a:xfrm>
          <a:off x="19494500" y="1064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63246</xdr:rowOff>
    </xdr:from>
    <xdr:to>
      <xdr:col>107</xdr:col>
      <xdr:colOff>50800</xdr:colOff>
      <xdr:row>62</xdr:row>
      <xdr:rowOff>70104</xdr:rowOff>
    </xdr:to>
    <xdr:cxnSp macro="">
      <xdr:nvCxnSpPr>
        <xdr:cNvPr id="399" name="直線コネクタ 398">
          <a:extLst>
            <a:ext uri="{FF2B5EF4-FFF2-40B4-BE49-F238E27FC236}">
              <a16:creationId xmlns:a16="http://schemas.microsoft.com/office/drawing/2014/main" id="{34C7C224-B5CB-4B4E-9EFD-64A996CF1879}"/>
            </a:ext>
          </a:extLst>
        </xdr:cNvPr>
        <xdr:cNvCxnSpPr/>
      </xdr:nvCxnSpPr>
      <xdr:spPr>
        <a:xfrm flipV="1">
          <a:off x="19545300" y="1069314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17543</xdr:rowOff>
    </xdr:from>
    <xdr:ext cx="469744" cy="259045"/>
    <xdr:sp macro="" textlink="">
      <xdr:nvSpPr>
        <xdr:cNvPr id="400" name="n_1aveValue【保健センター・保健所】&#10;一人当たり面積">
          <a:extLst>
            <a:ext uri="{FF2B5EF4-FFF2-40B4-BE49-F238E27FC236}">
              <a16:creationId xmlns:a16="http://schemas.microsoft.com/office/drawing/2014/main" id="{8D76BB03-E067-45A5-AF0A-496500E7F504}"/>
            </a:ext>
          </a:extLst>
        </xdr:cNvPr>
        <xdr:cNvSpPr txBox="1"/>
      </xdr:nvSpPr>
      <xdr:spPr>
        <a:xfrm>
          <a:off x="21075727" y="10818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26687</xdr:rowOff>
    </xdr:from>
    <xdr:ext cx="469744" cy="259045"/>
    <xdr:sp macro="" textlink="">
      <xdr:nvSpPr>
        <xdr:cNvPr id="401" name="n_2aveValue【保健センター・保健所】&#10;一人当たり面積">
          <a:extLst>
            <a:ext uri="{FF2B5EF4-FFF2-40B4-BE49-F238E27FC236}">
              <a16:creationId xmlns:a16="http://schemas.microsoft.com/office/drawing/2014/main" id="{6F1DE456-14A3-480C-9543-0E96D5FE0923}"/>
            </a:ext>
          </a:extLst>
        </xdr:cNvPr>
        <xdr:cNvSpPr txBox="1"/>
      </xdr:nvSpPr>
      <xdr:spPr>
        <a:xfrm>
          <a:off x="201994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138701</xdr:rowOff>
    </xdr:from>
    <xdr:ext cx="469744" cy="259045"/>
    <xdr:sp macro="" textlink="">
      <xdr:nvSpPr>
        <xdr:cNvPr id="402" name="n_3aveValue【保健センター・保健所】&#10;一人当たり面積">
          <a:extLst>
            <a:ext uri="{FF2B5EF4-FFF2-40B4-BE49-F238E27FC236}">
              <a16:creationId xmlns:a16="http://schemas.microsoft.com/office/drawing/2014/main" id="{FD0D43D6-EAFB-447A-BBDB-E4F2989A1129}"/>
            </a:ext>
          </a:extLst>
        </xdr:cNvPr>
        <xdr:cNvSpPr txBox="1"/>
      </xdr:nvSpPr>
      <xdr:spPr>
        <a:xfrm>
          <a:off x="19310427" y="1076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167149</xdr:rowOff>
    </xdr:from>
    <xdr:ext cx="469744" cy="259045"/>
    <xdr:sp macro="" textlink="">
      <xdr:nvSpPr>
        <xdr:cNvPr id="403" name="n_4aveValue【保健センター・保健所】&#10;一人当たり面積">
          <a:extLst>
            <a:ext uri="{FF2B5EF4-FFF2-40B4-BE49-F238E27FC236}">
              <a16:creationId xmlns:a16="http://schemas.microsoft.com/office/drawing/2014/main" id="{8DAA62B7-A517-44BD-8BAD-0F36C8D0945C}"/>
            </a:ext>
          </a:extLst>
        </xdr:cNvPr>
        <xdr:cNvSpPr txBox="1"/>
      </xdr:nvSpPr>
      <xdr:spPr>
        <a:xfrm>
          <a:off x="18421427" y="10625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115333</xdr:rowOff>
    </xdr:from>
    <xdr:ext cx="469744" cy="259045"/>
    <xdr:sp macro="" textlink="">
      <xdr:nvSpPr>
        <xdr:cNvPr id="404" name="n_1mainValue【保健センター・保健所】&#10;一人当たり面積">
          <a:extLst>
            <a:ext uri="{FF2B5EF4-FFF2-40B4-BE49-F238E27FC236}">
              <a16:creationId xmlns:a16="http://schemas.microsoft.com/office/drawing/2014/main" id="{90509E25-AE70-4E4B-BADB-92F8DC12D806}"/>
            </a:ext>
          </a:extLst>
        </xdr:cNvPr>
        <xdr:cNvSpPr txBox="1"/>
      </xdr:nvSpPr>
      <xdr:spPr>
        <a:xfrm>
          <a:off x="21075727" y="1040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130573</xdr:rowOff>
    </xdr:from>
    <xdr:ext cx="469744" cy="259045"/>
    <xdr:sp macro="" textlink="">
      <xdr:nvSpPr>
        <xdr:cNvPr id="405" name="n_2mainValue【保健センター・保健所】&#10;一人当たり面積">
          <a:extLst>
            <a:ext uri="{FF2B5EF4-FFF2-40B4-BE49-F238E27FC236}">
              <a16:creationId xmlns:a16="http://schemas.microsoft.com/office/drawing/2014/main" id="{8C1BDE9C-DAB0-4593-80C8-C46A86DBE990}"/>
            </a:ext>
          </a:extLst>
        </xdr:cNvPr>
        <xdr:cNvSpPr txBox="1"/>
      </xdr:nvSpPr>
      <xdr:spPr>
        <a:xfrm>
          <a:off x="20199427" y="10417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137431</xdr:rowOff>
    </xdr:from>
    <xdr:ext cx="469744" cy="259045"/>
    <xdr:sp macro="" textlink="">
      <xdr:nvSpPr>
        <xdr:cNvPr id="406" name="n_3mainValue【保健センター・保健所】&#10;一人当たり面積">
          <a:extLst>
            <a:ext uri="{FF2B5EF4-FFF2-40B4-BE49-F238E27FC236}">
              <a16:creationId xmlns:a16="http://schemas.microsoft.com/office/drawing/2014/main" id="{578BF304-9424-4A2D-9F85-01E3BE743C36}"/>
            </a:ext>
          </a:extLst>
        </xdr:cNvPr>
        <xdr:cNvSpPr txBox="1"/>
      </xdr:nvSpPr>
      <xdr:spPr>
        <a:xfrm>
          <a:off x="19310427" y="1042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07" name="正方形/長方形 406">
          <a:extLst>
            <a:ext uri="{FF2B5EF4-FFF2-40B4-BE49-F238E27FC236}">
              <a16:creationId xmlns:a16="http://schemas.microsoft.com/office/drawing/2014/main" id="{AE9215AB-A21A-4945-9C81-ABF18EC3504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08" name="正方形/長方形 407">
          <a:extLst>
            <a:ext uri="{FF2B5EF4-FFF2-40B4-BE49-F238E27FC236}">
              <a16:creationId xmlns:a16="http://schemas.microsoft.com/office/drawing/2014/main" id="{8CCCE5EF-0E9F-411B-952D-9143AFEE6D6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09" name="正方形/長方形 408">
          <a:extLst>
            <a:ext uri="{FF2B5EF4-FFF2-40B4-BE49-F238E27FC236}">
              <a16:creationId xmlns:a16="http://schemas.microsoft.com/office/drawing/2014/main" id="{0C49783E-BD98-4D6A-B7F5-7ED56E58269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10" name="正方形/長方形 409">
          <a:extLst>
            <a:ext uri="{FF2B5EF4-FFF2-40B4-BE49-F238E27FC236}">
              <a16:creationId xmlns:a16="http://schemas.microsoft.com/office/drawing/2014/main" id="{3DDA4021-C4A1-479F-A93A-52E8BA28BD1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11" name="正方形/長方形 410">
          <a:extLst>
            <a:ext uri="{FF2B5EF4-FFF2-40B4-BE49-F238E27FC236}">
              <a16:creationId xmlns:a16="http://schemas.microsoft.com/office/drawing/2014/main" id="{EA100BFD-3BB9-44B9-96F5-B6435CABE4B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12" name="正方形/長方形 411">
          <a:extLst>
            <a:ext uri="{FF2B5EF4-FFF2-40B4-BE49-F238E27FC236}">
              <a16:creationId xmlns:a16="http://schemas.microsoft.com/office/drawing/2014/main" id="{B43B4E87-C701-4418-BB78-B409C510673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13" name="正方形/長方形 412">
          <a:extLst>
            <a:ext uri="{FF2B5EF4-FFF2-40B4-BE49-F238E27FC236}">
              <a16:creationId xmlns:a16="http://schemas.microsoft.com/office/drawing/2014/main" id="{B8F754FE-576D-4027-A88D-469C263FB03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14" name="正方形/長方形 413">
          <a:extLst>
            <a:ext uri="{FF2B5EF4-FFF2-40B4-BE49-F238E27FC236}">
              <a16:creationId xmlns:a16="http://schemas.microsoft.com/office/drawing/2014/main" id="{7EABF6E6-E0F8-44A8-938C-2D089B41056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15" name="テキスト ボックス 414">
          <a:extLst>
            <a:ext uri="{FF2B5EF4-FFF2-40B4-BE49-F238E27FC236}">
              <a16:creationId xmlns:a16="http://schemas.microsoft.com/office/drawing/2014/main" id="{3C703E8D-50FB-497D-A40C-2DABE10A5DBB}"/>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16" name="直線コネクタ 415">
          <a:extLst>
            <a:ext uri="{FF2B5EF4-FFF2-40B4-BE49-F238E27FC236}">
              <a16:creationId xmlns:a16="http://schemas.microsoft.com/office/drawing/2014/main" id="{15565626-09E0-477F-9CC6-473879B9C07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17" name="テキスト ボックス 416">
          <a:extLst>
            <a:ext uri="{FF2B5EF4-FFF2-40B4-BE49-F238E27FC236}">
              <a16:creationId xmlns:a16="http://schemas.microsoft.com/office/drawing/2014/main" id="{5386F839-C993-47D8-91F0-1DEE34A4EE0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18" name="直線コネクタ 417">
          <a:extLst>
            <a:ext uri="{FF2B5EF4-FFF2-40B4-BE49-F238E27FC236}">
              <a16:creationId xmlns:a16="http://schemas.microsoft.com/office/drawing/2014/main" id="{771958C5-420B-4835-9F81-5930EB17D12F}"/>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19" name="テキスト ボックス 418">
          <a:extLst>
            <a:ext uri="{FF2B5EF4-FFF2-40B4-BE49-F238E27FC236}">
              <a16:creationId xmlns:a16="http://schemas.microsoft.com/office/drawing/2014/main" id="{AB76659C-0CD2-4DAD-9115-9A19F6237BCD}"/>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20" name="直線コネクタ 419">
          <a:extLst>
            <a:ext uri="{FF2B5EF4-FFF2-40B4-BE49-F238E27FC236}">
              <a16:creationId xmlns:a16="http://schemas.microsoft.com/office/drawing/2014/main" id="{FF62D4FB-5531-4506-B8C4-4F9DDAA2FCF2}"/>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21" name="テキスト ボックス 420">
          <a:extLst>
            <a:ext uri="{FF2B5EF4-FFF2-40B4-BE49-F238E27FC236}">
              <a16:creationId xmlns:a16="http://schemas.microsoft.com/office/drawing/2014/main" id="{E5BC8485-8643-4969-9BB5-391BA55333F8}"/>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22" name="直線コネクタ 421">
          <a:extLst>
            <a:ext uri="{FF2B5EF4-FFF2-40B4-BE49-F238E27FC236}">
              <a16:creationId xmlns:a16="http://schemas.microsoft.com/office/drawing/2014/main" id="{C4DEC1A6-8D53-4C03-B5A4-53C2CA209D9E}"/>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23" name="テキスト ボックス 422">
          <a:extLst>
            <a:ext uri="{FF2B5EF4-FFF2-40B4-BE49-F238E27FC236}">
              <a16:creationId xmlns:a16="http://schemas.microsoft.com/office/drawing/2014/main" id="{19C21AC6-EA31-4C5B-AF44-5C5A08C5FFCA}"/>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24" name="直線コネクタ 423">
          <a:extLst>
            <a:ext uri="{FF2B5EF4-FFF2-40B4-BE49-F238E27FC236}">
              <a16:creationId xmlns:a16="http://schemas.microsoft.com/office/drawing/2014/main" id="{BB8E3A32-E6A2-4211-A691-512AB6A3F43C}"/>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25" name="テキスト ボックス 424">
          <a:extLst>
            <a:ext uri="{FF2B5EF4-FFF2-40B4-BE49-F238E27FC236}">
              <a16:creationId xmlns:a16="http://schemas.microsoft.com/office/drawing/2014/main" id="{A249904C-7BBA-4A27-8206-224B1BC8785D}"/>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26" name="直線コネクタ 425">
          <a:extLst>
            <a:ext uri="{FF2B5EF4-FFF2-40B4-BE49-F238E27FC236}">
              <a16:creationId xmlns:a16="http://schemas.microsoft.com/office/drawing/2014/main" id="{2B0BC0D7-70B9-4888-A08C-F1C1C6FA223A}"/>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27" name="テキスト ボックス 426">
          <a:extLst>
            <a:ext uri="{FF2B5EF4-FFF2-40B4-BE49-F238E27FC236}">
              <a16:creationId xmlns:a16="http://schemas.microsoft.com/office/drawing/2014/main" id="{DF6C91B7-2B33-4127-B2F3-D0EC8B5872CB}"/>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28" name="直線コネクタ 427">
          <a:extLst>
            <a:ext uri="{FF2B5EF4-FFF2-40B4-BE49-F238E27FC236}">
              <a16:creationId xmlns:a16="http://schemas.microsoft.com/office/drawing/2014/main" id="{63781077-FF93-47CC-8A52-7F09AF32B58E}"/>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29" name="テキスト ボックス 428">
          <a:extLst>
            <a:ext uri="{FF2B5EF4-FFF2-40B4-BE49-F238E27FC236}">
              <a16:creationId xmlns:a16="http://schemas.microsoft.com/office/drawing/2014/main" id="{87C410F0-5AD1-43B3-906A-CB881A4DB846}"/>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30" name="直線コネクタ 429">
          <a:extLst>
            <a:ext uri="{FF2B5EF4-FFF2-40B4-BE49-F238E27FC236}">
              <a16:creationId xmlns:a16="http://schemas.microsoft.com/office/drawing/2014/main" id="{9A3FE54B-C2FE-4435-B44F-A1D964B4240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1" name="【消防施設】&#10;有形固定資産減価償却率グラフ枠">
          <a:extLst>
            <a:ext uri="{FF2B5EF4-FFF2-40B4-BE49-F238E27FC236}">
              <a16:creationId xmlns:a16="http://schemas.microsoft.com/office/drawing/2014/main" id="{BD1D7A79-C250-469E-A7C8-E316600AF02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147501</xdr:rowOff>
    </xdr:from>
    <xdr:to>
      <xdr:col>85</xdr:col>
      <xdr:colOff>126364</xdr:colOff>
      <xdr:row>86</xdr:row>
      <xdr:rowOff>168729</xdr:rowOff>
    </xdr:to>
    <xdr:cxnSp macro="">
      <xdr:nvCxnSpPr>
        <xdr:cNvPr id="432" name="直線コネクタ 431">
          <a:extLst>
            <a:ext uri="{FF2B5EF4-FFF2-40B4-BE49-F238E27FC236}">
              <a16:creationId xmlns:a16="http://schemas.microsoft.com/office/drawing/2014/main" id="{AA5F69F5-9CD0-4C7E-865E-089B674E09A0}"/>
            </a:ext>
          </a:extLst>
        </xdr:cNvPr>
        <xdr:cNvCxnSpPr/>
      </xdr:nvCxnSpPr>
      <xdr:spPr>
        <a:xfrm flipV="1">
          <a:off x="16318864" y="13349151"/>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33" name="【消防施設】&#10;有形固定資産減価償却率最小値テキスト">
          <a:extLst>
            <a:ext uri="{FF2B5EF4-FFF2-40B4-BE49-F238E27FC236}">
              <a16:creationId xmlns:a16="http://schemas.microsoft.com/office/drawing/2014/main" id="{55635230-A066-406C-AD31-E89BDFEC7D9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34" name="直線コネクタ 433">
          <a:extLst>
            <a:ext uri="{FF2B5EF4-FFF2-40B4-BE49-F238E27FC236}">
              <a16:creationId xmlns:a16="http://schemas.microsoft.com/office/drawing/2014/main" id="{C5FD6EA8-D374-4F5C-BE40-9E1DE14B2451}"/>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94178</xdr:rowOff>
    </xdr:from>
    <xdr:ext cx="340478" cy="259045"/>
    <xdr:sp macro="" textlink="">
      <xdr:nvSpPr>
        <xdr:cNvPr id="435" name="【消防施設】&#10;有形固定資産減価償却率最大値テキスト">
          <a:extLst>
            <a:ext uri="{FF2B5EF4-FFF2-40B4-BE49-F238E27FC236}">
              <a16:creationId xmlns:a16="http://schemas.microsoft.com/office/drawing/2014/main" id="{77B06913-175A-439D-AC36-C45D44D371FF}"/>
            </a:ext>
          </a:extLst>
        </xdr:cNvPr>
        <xdr:cNvSpPr txBox="1"/>
      </xdr:nvSpPr>
      <xdr:spPr>
        <a:xfrm>
          <a:off x="16357600" y="1312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147501</xdr:rowOff>
    </xdr:from>
    <xdr:to>
      <xdr:col>86</xdr:col>
      <xdr:colOff>25400</xdr:colOff>
      <xdr:row>77</xdr:row>
      <xdr:rowOff>147501</xdr:rowOff>
    </xdr:to>
    <xdr:cxnSp macro="">
      <xdr:nvCxnSpPr>
        <xdr:cNvPr id="436" name="直線コネクタ 435">
          <a:extLst>
            <a:ext uri="{FF2B5EF4-FFF2-40B4-BE49-F238E27FC236}">
              <a16:creationId xmlns:a16="http://schemas.microsoft.com/office/drawing/2014/main" id="{447FB2FE-BBA2-4973-A591-D0899BB4C57F}"/>
            </a:ext>
          </a:extLst>
        </xdr:cNvPr>
        <xdr:cNvCxnSpPr/>
      </xdr:nvCxnSpPr>
      <xdr:spPr>
        <a:xfrm>
          <a:off x="16230600" y="1334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31041</xdr:rowOff>
    </xdr:from>
    <xdr:ext cx="405111" cy="259045"/>
    <xdr:sp macro="" textlink="">
      <xdr:nvSpPr>
        <xdr:cNvPr id="437" name="【消防施設】&#10;有形固定資産減価償却率平均値テキスト">
          <a:extLst>
            <a:ext uri="{FF2B5EF4-FFF2-40B4-BE49-F238E27FC236}">
              <a16:creationId xmlns:a16="http://schemas.microsoft.com/office/drawing/2014/main" id="{3A4161CD-BFDB-41AB-AA6C-EDE33F8AF149}"/>
            </a:ext>
          </a:extLst>
        </xdr:cNvPr>
        <xdr:cNvSpPr txBox="1"/>
      </xdr:nvSpPr>
      <xdr:spPr>
        <a:xfrm>
          <a:off x="16357600" y="14261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52614</xdr:rowOff>
    </xdr:from>
    <xdr:to>
      <xdr:col>85</xdr:col>
      <xdr:colOff>177800</xdr:colOff>
      <xdr:row>83</xdr:row>
      <xdr:rowOff>154214</xdr:rowOff>
    </xdr:to>
    <xdr:sp macro="" textlink="">
      <xdr:nvSpPr>
        <xdr:cNvPr id="438" name="フローチャート: 判断 437">
          <a:extLst>
            <a:ext uri="{FF2B5EF4-FFF2-40B4-BE49-F238E27FC236}">
              <a16:creationId xmlns:a16="http://schemas.microsoft.com/office/drawing/2014/main" id="{722C5672-7E75-4622-A7A0-FD63E2144EB5}"/>
            </a:ext>
          </a:extLst>
        </xdr:cNvPr>
        <xdr:cNvSpPr/>
      </xdr:nvSpPr>
      <xdr:spPr>
        <a:xfrm>
          <a:off x="162687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49349</xdr:rowOff>
    </xdr:from>
    <xdr:to>
      <xdr:col>81</xdr:col>
      <xdr:colOff>101600</xdr:colOff>
      <xdr:row>83</xdr:row>
      <xdr:rowOff>150949</xdr:rowOff>
    </xdr:to>
    <xdr:sp macro="" textlink="">
      <xdr:nvSpPr>
        <xdr:cNvPr id="439" name="フローチャート: 判断 438">
          <a:extLst>
            <a:ext uri="{FF2B5EF4-FFF2-40B4-BE49-F238E27FC236}">
              <a16:creationId xmlns:a16="http://schemas.microsoft.com/office/drawing/2014/main" id="{D7200473-C2C0-4C6F-8357-EB913E37E331}"/>
            </a:ext>
          </a:extLst>
        </xdr:cNvPr>
        <xdr:cNvSpPr/>
      </xdr:nvSpPr>
      <xdr:spPr>
        <a:xfrm>
          <a:off x="15430500" y="1427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21589</xdr:rowOff>
    </xdr:from>
    <xdr:to>
      <xdr:col>76</xdr:col>
      <xdr:colOff>165100</xdr:colOff>
      <xdr:row>83</xdr:row>
      <xdr:rowOff>123189</xdr:rowOff>
    </xdr:to>
    <xdr:sp macro="" textlink="">
      <xdr:nvSpPr>
        <xdr:cNvPr id="440" name="フローチャート: 判断 439">
          <a:extLst>
            <a:ext uri="{FF2B5EF4-FFF2-40B4-BE49-F238E27FC236}">
              <a16:creationId xmlns:a16="http://schemas.microsoft.com/office/drawing/2014/main" id="{87BAE0B3-194E-4A3B-9E8A-2D649C8474EF}"/>
            </a:ext>
          </a:extLst>
        </xdr:cNvPr>
        <xdr:cNvSpPr/>
      </xdr:nvSpPr>
      <xdr:spPr>
        <a:xfrm>
          <a:off x="14541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441" name="フローチャート: 判断 440">
          <a:extLst>
            <a:ext uri="{FF2B5EF4-FFF2-40B4-BE49-F238E27FC236}">
              <a16:creationId xmlns:a16="http://schemas.microsoft.com/office/drawing/2014/main" id="{AF2B2D50-E5F9-4CFE-82B7-58ADA7931B26}"/>
            </a:ext>
          </a:extLst>
        </xdr:cNvPr>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42818</xdr:rowOff>
    </xdr:from>
    <xdr:to>
      <xdr:col>67</xdr:col>
      <xdr:colOff>101600</xdr:colOff>
      <xdr:row>83</xdr:row>
      <xdr:rowOff>144418</xdr:rowOff>
    </xdr:to>
    <xdr:sp macro="" textlink="">
      <xdr:nvSpPr>
        <xdr:cNvPr id="442" name="フローチャート: 判断 441">
          <a:extLst>
            <a:ext uri="{FF2B5EF4-FFF2-40B4-BE49-F238E27FC236}">
              <a16:creationId xmlns:a16="http://schemas.microsoft.com/office/drawing/2014/main" id="{6259029C-80D7-42E0-81C0-4AAB2009BF9A}"/>
            </a:ext>
          </a:extLst>
        </xdr:cNvPr>
        <xdr:cNvSpPr/>
      </xdr:nvSpPr>
      <xdr:spPr>
        <a:xfrm>
          <a:off x="12763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43" name="テキスト ボックス 442">
          <a:extLst>
            <a:ext uri="{FF2B5EF4-FFF2-40B4-BE49-F238E27FC236}">
              <a16:creationId xmlns:a16="http://schemas.microsoft.com/office/drawing/2014/main" id="{ADBCB6B8-D642-4285-91B7-AEA2DFA138A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44" name="テキスト ボックス 443">
          <a:extLst>
            <a:ext uri="{FF2B5EF4-FFF2-40B4-BE49-F238E27FC236}">
              <a16:creationId xmlns:a16="http://schemas.microsoft.com/office/drawing/2014/main" id="{A4B49343-430F-433C-8574-8468E5DEE22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45" name="テキスト ボックス 444">
          <a:extLst>
            <a:ext uri="{FF2B5EF4-FFF2-40B4-BE49-F238E27FC236}">
              <a16:creationId xmlns:a16="http://schemas.microsoft.com/office/drawing/2014/main" id="{495AFD6D-2685-47C0-8F4C-0DFA892BFF1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46" name="テキスト ボックス 445">
          <a:extLst>
            <a:ext uri="{FF2B5EF4-FFF2-40B4-BE49-F238E27FC236}">
              <a16:creationId xmlns:a16="http://schemas.microsoft.com/office/drawing/2014/main" id="{8453B24B-308E-4BB8-BC30-602B0F27A52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47" name="テキスト ボックス 446">
          <a:extLst>
            <a:ext uri="{FF2B5EF4-FFF2-40B4-BE49-F238E27FC236}">
              <a16:creationId xmlns:a16="http://schemas.microsoft.com/office/drawing/2014/main" id="{743FF96F-422D-4B00-9082-A6E51AC509C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152219</xdr:rowOff>
    </xdr:from>
    <xdr:to>
      <xdr:col>85</xdr:col>
      <xdr:colOff>177800</xdr:colOff>
      <xdr:row>83</xdr:row>
      <xdr:rowOff>82369</xdr:rowOff>
    </xdr:to>
    <xdr:sp macro="" textlink="">
      <xdr:nvSpPr>
        <xdr:cNvPr id="448" name="楕円 447">
          <a:extLst>
            <a:ext uri="{FF2B5EF4-FFF2-40B4-BE49-F238E27FC236}">
              <a16:creationId xmlns:a16="http://schemas.microsoft.com/office/drawing/2014/main" id="{664FBDCF-61DD-484B-B3A0-402C8534C16A}"/>
            </a:ext>
          </a:extLst>
        </xdr:cNvPr>
        <xdr:cNvSpPr/>
      </xdr:nvSpPr>
      <xdr:spPr>
        <a:xfrm>
          <a:off x="16268700" y="1421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3646</xdr:rowOff>
    </xdr:from>
    <xdr:ext cx="405111" cy="259045"/>
    <xdr:sp macro="" textlink="">
      <xdr:nvSpPr>
        <xdr:cNvPr id="449" name="【消防施設】&#10;有形固定資産減価償却率該当値テキスト">
          <a:extLst>
            <a:ext uri="{FF2B5EF4-FFF2-40B4-BE49-F238E27FC236}">
              <a16:creationId xmlns:a16="http://schemas.microsoft.com/office/drawing/2014/main" id="{25337AD2-FB88-42B9-9B8C-CDCF4192D77A}"/>
            </a:ext>
          </a:extLst>
        </xdr:cNvPr>
        <xdr:cNvSpPr txBox="1"/>
      </xdr:nvSpPr>
      <xdr:spPr>
        <a:xfrm>
          <a:off x="16357600" y="14062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117929</xdr:rowOff>
    </xdr:from>
    <xdr:to>
      <xdr:col>81</xdr:col>
      <xdr:colOff>101600</xdr:colOff>
      <xdr:row>83</xdr:row>
      <xdr:rowOff>48079</xdr:rowOff>
    </xdr:to>
    <xdr:sp macro="" textlink="">
      <xdr:nvSpPr>
        <xdr:cNvPr id="450" name="楕円 449">
          <a:extLst>
            <a:ext uri="{FF2B5EF4-FFF2-40B4-BE49-F238E27FC236}">
              <a16:creationId xmlns:a16="http://schemas.microsoft.com/office/drawing/2014/main" id="{BE2A72CC-33FB-4697-964F-66DA5A942572}"/>
            </a:ext>
          </a:extLst>
        </xdr:cNvPr>
        <xdr:cNvSpPr/>
      </xdr:nvSpPr>
      <xdr:spPr>
        <a:xfrm>
          <a:off x="15430500" y="14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168729</xdr:rowOff>
    </xdr:from>
    <xdr:to>
      <xdr:col>85</xdr:col>
      <xdr:colOff>127000</xdr:colOff>
      <xdr:row>83</xdr:row>
      <xdr:rowOff>31569</xdr:rowOff>
    </xdr:to>
    <xdr:cxnSp macro="">
      <xdr:nvCxnSpPr>
        <xdr:cNvPr id="451" name="直線コネクタ 450">
          <a:extLst>
            <a:ext uri="{FF2B5EF4-FFF2-40B4-BE49-F238E27FC236}">
              <a16:creationId xmlns:a16="http://schemas.microsoft.com/office/drawing/2014/main" id="{D29DA764-2F48-4116-9B2C-E303F08766CD}"/>
            </a:ext>
          </a:extLst>
        </xdr:cNvPr>
        <xdr:cNvCxnSpPr/>
      </xdr:nvCxnSpPr>
      <xdr:spPr>
        <a:xfrm>
          <a:off x="15481300" y="14227629"/>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83638</xdr:rowOff>
    </xdr:from>
    <xdr:to>
      <xdr:col>76</xdr:col>
      <xdr:colOff>165100</xdr:colOff>
      <xdr:row>83</xdr:row>
      <xdr:rowOff>13788</xdr:rowOff>
    </xdr:to>
    <xdr:sp macro="" textlink="">
      <xdr:nvSpPr>
        <xdr:cNvPr id="452" name="楕円 451">
          <a:extLst>
            <a:ext uri="{FF2B5EF4-FFF2-40B4-BE49-F238E27FC236}">
              <a16:creationId xmlns:a16="http://schemas.microsoft.com/office/drawing/2014/main" id="{A0604780-E0DB-493E-89C1-1C27BD4D0AD3}"/>
            </a:ext>
          </a:extLst>
        </xdr:cNvPr>
        <xdr:cNvSpPr/>
      </xdr:nvSpPr>
      <xdr:spPr>
        <a:xfrm>
          <a:off x="14541500" y="1414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134438</xdr:rowOff>
    </xdr:from>
    <xdr:to>
      <xdr:col>81</xdr:col>
      <xdr:colOff>50800</xdr:colOff>
      <xdr:row>82</xdr:row>
      <xdr:rowOff>168729</xdr:rowOff>
    </xdr:to>
    <xdr:cxnSp macro="">
      <xdr:nvCxnSpPr>
        <xdr:cNvPr id="453" name="直線コネクタ 452">
          <a:extLst>
            <a:ext uri="{FF2B5EF4-FFF2-40B4-BE49-F238E27FC236}">
              <a16:creationId xmlns:a16="http://schemas.microsoft.com/office/drawing/2014/main" id="{4DDFD02C-8A6B-4755-BF0B-068A61DBD6A3}"/>
            </a:ext>
          </a:extLst>
        </xdr:cNvPr>
        <xdr:cNvCxnSpPr/>
      </xdr:nvCxnSpPr>
      <xdr:spPr>
        <a:xfrm>
          <a:off x="14592300" y="1419333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49349</xdr:rowOff>
    </xdr:from>
    <xdr:to>
      <xdr:col>72</xdr:col>
      <xdr:colOff>38100</xdr:colOff>
      <xdr:row>82</xdr:row>
      <xdr:rowOff>150949</xdr:rowOff>
    </xdr:to>
    <xdr:sp macro="" textlink="">
      <xdr:nvSpPr>
        <xdr:cNvPr id="454" name="楕円 453">
          <a:extLst>
            <a:ext uri="{FF2B5EF4-FFF2-40B4-BE49-F238E27FC236}">
              <a16:creationId xmlns:a16="http://schemas.microsoft.com/office/drawing/2014/main" id="{190FF1C5-5111-4C5E-8080-448941B71CD6}"/>
            </a:ext>
          </a:extLst>
        </xdr:cNvPr>
        <xdr:cNvSpPr/>
      </xdr:nvSpPr>
      <xdr:spPr>
        <a:xfrm>
          <a:off x="13652500" y="1410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100149</xdr:rowOff>
    </xdr:from>
    <xdr:to>
      <xdr:col>76</xdr:col>
      <xdr:colOff>114300</xdr:colOff>
      <xdr:row>82</xdr:row>
      <xdr:rowOff>134438</xdr:rowOff>
    </xdr:to>
    <xdr:cxnSp macro="">
      <xdr:nvCxnSpPr>
        <xdr:cNvPr id="455" name="直線コネクタ 454">
          <a:extLst>
            <a:ext uri="{FF2B5EF4-FFF2-40B4-BE49-F238E27FC236}">
              <a16:creationId xmlns:a16="http://schemas.microsoft.com/office/drawing/2014/main" id="{E748B7DA-7398-450F-B0C6-1AE5A94EB549}"/>
            </a:ext>
          </a:extLst>
        </xdr:cNvPr>
        <xdr:cNvCxnSpPr/>
      </xdr:nvCxnSpPr>
      <xdr:spPr>
        <a:xfrm>
          <a:off x="13703300" y="14159049"/>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142076</xdr:rowOff>
    </xdr:from>
    <xdr:ext cx="405111" cy="259045"/>
    <xdr:sp macro="" textlink="">
      <xdr:nvSpPr>
        <xdr:cNvPr id="456" name="n_1aveValue【消防施設】&#10;有形固定資産減価償却率">
          <a:extLst>
            <a:ext uri="{FF2B5EF4-FFF2-40B4-BE49-F238E27FC236}">
              <a16:creationId xmlns:a16="http://schemas.microsoft.com/office/drawing/2014/main" id="{0D2A1AB7-4BA6-4115-83E0-4525E0293377}"/>
            </a:ext>
          </a:extLst>
        </xdr:cNvPr>
        <xdr:cNvSpPr txBox="1"/>
      </xdr:nvSpPr>
      <xdr:spPr>
        <a:xfrm>
          <a:off x="15266044" y="1437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114316</xdr:rowOff>
    </xdr:from>
    <xdr:ext cx="405111" cy="259045"/>
    <xdr:sp macro="" textlink="">
      <xdr:nvSpPr>
        <xdr:cNvPr id="457" name="n_2aveValue【消防施設】&#10;有形固定資産減価償却率">
          <a:extLst>
            <a:ext uri="{FF2B5EF4-FFF2-40B4-BE49-F238E27FC236}">
              <a16:creationId xmlns:a16="http://schemas.microsoft.com/office/drawing/2014/main" id="{AEC18E7A-4D7B-4466-945C-E9CC44939BD4}"/>
            </a:ext>
          </a:extLst>
        </xdr:cNvPr>
        <xdr:cNvSpPr txBox="1"/>
      </xdr:nvSpPr>
      <xdr:spPr>
        <a:xfrm>
          <a:off x="143897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57166</xdr:rowOff>
    </xdr:from>
    <xdr:ext cx="405111" cy="259045"/>
    <xdr:sp macro="" textlink="">
      <xdr:nvSpPr>
        <xdr:cNvPr id="458" name="n_3aveValue【消防施設】&#10;有形固定資産減価償却率">
          <a:extLst>
            <a:ext uri="{FF2B5EF4-FFF2-40B4-BE49-F238E27FC236}">
              <a16:creationId xmlns:a16="http://schemas.microsoft.com/office/drawing/2014/main" id="{CD717DFE-CB5B-4A76-9B96-65F07E619C34}"/>
            </a:ext>
          </a:extLst>
        </xdr:cNvPr>
        <xdr:cNvSpPr txBox="1"/>
      </xdr:nvSpPr>
      <xdr:spPr>
        <a:xfrm>
          <a:off x="13500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160945</xdr:rowOff>
    </xdr:from>
    <xdr:ext cx="405111" cy="259045"/>
    <xdr:sp macro="" textlink="">
      <xdr:nvSpPr>
        <xdr:cNvPr id="459" name="n_4aveValue【消防施設】&#10;有形固定資産減価償却率">
          <a:extLst>
            <a:ext uri="{FF2B5EF4-FFF2-40B4-BE49-F238E27FC236}">
              <a16:creationId xmlns:a16="http://schemas.microsoft.com/office/drawing/2014/main" id="{BA110140-F5BA-4D97-8DA0-6230E37A1C0A}"/>
            </a:ext>
          </a:extLst>
        </xdr:cNvPr>
        <xdr:cNvSpPr txBox="1"/>
      </xdr:nvSpPr>
      <xdr:spPr>
        <a:xfrm>
          <a:off x="12611744" y="14048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64606</xdr:rowOff>
    </xdr:from>
    <xdr:ext cx="405111" cy="259045"/>
    <xdr:sp macro="" textlink="">
      <xdr:nvSpPr>
        <xdr:cNvPr id="460" name="n_1mainValue【消防施設】&#10;有形固定資産減価償却率">
          <a:extLst>
            <a:ext uri="{FF2B5EF4-FFF2-40B4-BE49-F238E27FC236}">
              <a16:creationId xmlns:a16="http://schemas.microsoft.com/office/drawing/2014/main" id="{7A2D2D86-02A7-48EB-8915-074F3672CC15}"/>
            </a:ext>
          </a:extLst>
        </xdr:cNvPr>
        <xdr:cNvSpPr txBox="1"/>
      </xdr:nvSpPr>
      <xdr:spPr>
        <a:xfrm>
          <a:off x="15266044" y="1395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30315</xdr:rowOff>
    </xdr:from>
    <xdr:ext cx="405111" cy="259045"/>
    <xdr:sp macro="" textlink="">
      <xdr:nvSpPr>
        <xdr:cNvPr id="461" name="n_2mainValue【消防施設】&#10;有形固定資産減価償却率">
          <a:extLst>
            <a:ext uri="{FF2B5EF4-FFF2-40B4-BE49-F238E27FC236}">
              <a16:creationId xmlns:a16="http://schemas.microsoft.com/office/drawing/2014/main" id="{BDA26860-DF9B-4F95-972E-9A94962047C8}"/>
            </a:ext>
          </a:extLst>
        </xdr:cNvPr>
        <xdr:cNvSpPr txBox="1"/>
      </xdr:nvSpPr>
      <xdr:spPr>
        <a:xfrm>
          <a:off x="14389744" y="1391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167476</xdr:rowOff>
    </xdr:from>
    <xdr:ext cx="405111" cy="259045"/>
    <xdr:sp macro="" textlink="">
      <xdr:nvSpPr>
        <xdr:cNvPr id="462" name="n_3mainValue【消防施設】&#10;有形固定資産減価償却率">
          <a:extLst>
            <a:ext uri="{FF2B5EF4-FFF2-40B4-BE49-F238E27FC236}">
              <a16:creationId xmlns:a16="http://schemas.microsoft.com/office/drawing/2014/main" id="{D3EFF41C-A728-49A9-9D41-ED911D14D3EE}"/>
            </a:ext>
          </a:extLst>
        </xdr:cNvPr>
        <xdr:cNvSpPr txBox="1"/>
      </xdr:nvSpPr>
      <xdr:spPr>
        <a:xfrm>
          <a:off x="13500744" y="1388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63" name="正方形/長方形 462">
          <a:extLst>
            <a:ext uri="{FF2B5EF4-FFF2-40B4-BE49-F238E27FC236}">
              <a16:creationId xmlns:a16="http://schemas.microsoft.com/office/drawing/2014/main" id="{C08C118D-F810-4A50-81DD-27E96F183ED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64" name="正方形/長方形 463">
          <a:extLst>
            <a:ext uri="{FF2B5EF4-FFF2-40B4-BE49-F238E27FC236}">
              <a16:creationId xmlns:a16="http://schemas.microsoft.com/office/drawing/2014/main" id="{77E7DCFF-DB30-44DC-BC77-1CCE408A452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65" name="正方形/長方形 464">
          <a:extLst>
            <a:ext uri="{FF2B5EF4-FFF2-40B4-BE49-F238E27FC236}">
              <a16:creationId xmlns:a16="http://schemas.microsoft.com/office/drawing/2014/main" id="{63859994-9972-454B-B996-E93F8EAA164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66" name="正方形/長方形 465">
          <a:extLst>
            <a:ext uri="{FF2B5EF4-FFF2-40B4-BE49-F238E27FC236}">
              <a16:creationId xmlns:a16="http://schemas.microsoft.com/office/drawing/2014/main" id="{106493EF-75AC-4363-9E34-571B8DAFFC5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67" name="正方形/長方形 466">
          <a:extLst>
            <a:ext uri="{FF2B5EF4-FFF2-40B4-BE49-F238E27FC236}">
              <a16:creationId xmlns:a16="http://schemas.microsoft.com/office/drawing/2014/main" id="{549F6B42-A426-425D-A063-F5B5C6BB388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68" name="正方形/長方形 467">
          <a:extLst>
            <a:ext uri="{FF2B5EF4-FFF2-40B4-BE49-F238E27FC236}">
              <a16:creationId xmlns:a16="http://schemas.microsoft.com/office/drawing/2014/main" id="{7DB0F8CB-DD2E-444F-A87C-FDAE1FFA50F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69" name="正方形/長方形 468">
          <a:extLst>
            <a:ext uri="{FF2B5EF4-FFF2-40B4-BE49-F238E27FC236}">
              <a16:creationId xmlns:a16="http://schemas.microsoft.com/office/drawing/2014/main" id="{D5D129A4-FD71-4B36-9B97-32139ABDC47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70" name="正方形/長方形 469">
          <a:extLst>
            <a:ext uri="{FF2B5EF4-FFF2-40B4-BE49-F238E27FC236}">
              <a16:creationId xmlns:a16="http://schemas.microsoft.com/office/drawing/2014/main" id="{EE2CF9E3-D8B6-42E8-99EE-5FDB4EDE278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71" name="テキスト ボックス 470">
          <a:extLst>
            <a:ext uri="{FF2B5EF4-FFF2-40B4-BE49-F238E27FC236}">
              <a16:creationId xmlns:a16="http://schemas.microsoft.com/office/drawing/2014/main" id="{8AF57783-3C7A-4346-8EF6-FD8327A30E1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72" name="直線コネクタ 471">
          <a:extLst>
            <a:ext uri="{FF2B5EF4-FFF2-40B4-BE49-F238E27FC236}">
              <a16:creationId xmlns:a16="http://schemas.microsoft.com/office/drawing/2014/main" id="{E621EC2C-7874-4EDD-8146-1366F8E17A3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73" name="直線コネクタ 472">
          <a:extLst>
            <a:ext uri="{FF2B5EF4-FFF2-40B4-BE49-F238E27FC236}">
              <a16:creationId xmlns:a16="http://schemas.microsoft.com/office/drawing/2014/main" id="{C6D97CA6-B9C4-4FBF-874C-9A0D966C5AD6}"/>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74" name="テキスト ボックス 473">
          <a:extLst>
            <a:ext uri="{FF2B5EF4-FFF2-40B4-BE49-F238E27FC236}">
              <a16:creationId xmlns:a16="http://schemas.microsoft.com/office/drawing/2014/main" id="{6C5296EE-8B5C-4CA9-B36D-0945698681A7}"/>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75" name="直線コネクタ 474">
          <a:extLst>
            <a:ext uri="{FF2B5EF4-FFF2-40B4-BE49-F238E27FC236}">
              <a16:creationId xmlns:a16="http://schemas.microsoft.com/office/drawing/2014/main" id="{8D6636EF-A771-4F24-975A-8C7CCEF0C663}"/>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76" name="テキスト ボックス 475">
          <a:extLst>
            <a:ext uri="{FF2B5EF4-FFF2-40B4-BE49-F238E27FC236}">
              <a16:creationId xmlns:a16="http://schemas.microsoft.com/office/drawing/2014/main" id="{58E449B5-F882-451A-9BF5-3B3E90571CFC}"/>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77" name="直線コネクタ 476">
          <a:extLst>
            <a:ext uri="{FF2B5EF4-FFF2-40B4-BE49-F238E27FC236}">
              <a16:creationId xmlns:a16="http://schemas.microsoft.com/office/drawing/2014/main" id="{7BF0C6D7-7B37-4BB3-9A6C-F8FAFFB79282}"/>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78" name="テキスト ボックス 477">
          <a:extLst>
            <a:ext uri="{FF2B5EF4-FFF2-40B4-BE49-F238E27FC236}">
              <a16:creationId xmlns:a16="http://schemas.microsoft.com/office/drawing/2014/main" id="{9A5D8E09-7420-4CCA-B514-E92DDFE60EEB}"/>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79" name="直線コネクタ 478">
          <a:extLst>
            <a:ext uri="{FF2B5EF4-FFF2-40B4-BE49-F238E27FC236}">
              <a16:creationId xmlns:a16="http://schemas.microsoft.com/office/drawing/2014/main" id="{44D7D943-E6BA-4206-A908-46D51948017D}"/>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80" name="テキスト ボックス 479">
          <a:extLst>
            <a:ext uri="{FF2B5EF4-FFF2-40B4-BE49-F238E27FC236}">
              <a16:creationId xmlns:a16="http://schemas.microsoft.com/office/drawing/2014/main" id="{657220B7-8447-482A-B96E-98798940DF85}"/>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81" name="直線コネクタ 480">
          <a:extLst>
            <a:ext uri="{FF2B5EF4-FFF2-40B4-BE49-F238E27FC236}">
              <a16:creationId xmlns:a16="http://schemas.microsoft.com/office/drawing/2014/main" id="{287886AF-C0AB-47A3-BA5A-880250B215E5}"/>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82" name="テキスト ボックス 481">
          <a:extLst>
            <a:ext uri="{FF2B5EF4-FFF2-40B4-BE49-F238E27FC236}">
              <a16:creationId xmlns:a16="http://schemas.microsoft.com/office/drawing/2014/main" id="{95248462-473A-4196-9523-15144EB48C04}"/>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83" name="直線コネクタ 482">
          <a:extLst>
            <a:ext uri="{FF2B5EF4-FFF2-40B4-BE49-F238E27FC236}">
              <a16:creationId xmlns:a16="http://schemas.microsoft.com/office/drawing/2014/main" id="{1FDE442D-929B-4241-B098-73A98308AE5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84" name="テキスト ボックス 483">
          <a:extLst>
            <a:ext uri="{FF2B5EF4-FFF2-40B4-BE49-F238E27FC236}">
              <a16:creationId xmlns:a16="http://schemas.microsoft.com/office/drawing/2014/main" id="{55C568F3-48D0-4583-967D-8F915F4854C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85" name="【消防施設】&#10;一人当たり面積グラフ枠">
          <a:extLst>
            <a:ext uri="{FF2B5EF4-FFF2-40B4-BE49-F238E27FC236}">
              <a16:creationId xmlns:a16="http://schemas.microsoft.com/office/drawing/2014/main" id="{D166D721-E49D-4032-BBD1-AC1D29A8B99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97155</xdr:rowOff>
    </xdr:from>
    <xdr:to>
      <xdr:col>116</xdr:col>
      <xdr:colOff>62864</xdr:colOff>
      <xdr:row>86</xdr:row>
      <xdr:rowOff>76200</xdr:rowOff>
    </xdr:to>
    <xdr:cxnSp macro="">
      <xdr:nvCxnSpPr>
        <xdr:cNvPr id="486" name="直線コネクタ 485">
          <a:extLst>
            <a:ext uri="{FF2B5EF4-FFF2-40B4-BE49-F238E27FC236}">
              <a16:creationId xmlns:a16="http://schemas.microsoft.com/office/drawing/2014/main" id="{46F485CC-85E1-4C2F-A7B7-29A3828845EC}"/>
            </a:ext>
          </a:extLst>
        </xdr:cNvPr>
        <xdr:cNvCxnSpPr/>
      </xdr:nvCxnSpPr>
      <xdr:spPr>
        <a:xfrm flipV="1">
          <a:off x="22160864" y="13298805"/>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487" name="【消防施設】&#10;一人当たり面積最小値テキスト">
          <a:extLst>
            <a:ext uri="{FF2B5EF4-FFF2-40B4-BE49-F238E27FC236}">
              <a16:creationId xmlns:a16="http://schemas.microsoft.com/office/drawing/2014/main" id="{DA50082C-696E-47E1-99B4-CFA28B3CFC8A}"/>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488" name="直線コネクタ 487">
          <a:extLst>
            <a:ext uri="{FF2B5EF4-FFF2-40B4-BE49-F238E27FC236}">
              <a16:creationId xmlns:a16="http://schemas.microsoft.com/office/drawing/2014/main" id="{C0DF357E-1B83-41D5-B843-533BE1BB58BB}"/>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43832</xdr:rowOff>
    </xdr:from>
    <xdr:ext cx="469744" cy="259045"/>
    <xdr:sp macro="" textlink="">
      <xdr:nvSpPr>
        <xdr:cNvPr id="489" name="【消防施設】&#10;一人当たり面積最大値テキスト">
          <a:extLst>
            <a:ext uri="{FF2B5EF4-FFF2-40B4-BE49-F238E27FC236}">
              <a16:creationId xmlns:a16="http://schemas.microsoft.com/office/drawing/2014/main" id="{EA9AADF8-3F37-43B8-BDFD-2FE02A9076B5}"/>
            </a:ext>
          </a:extLst>
        </xdr:cNvPr>
        <xdr:cNvSpPr txBox="1"/>
      </xdr:nvSpPr>
      <xdr:spPr>
        <a:xfrm>
          <a:off x="22199600" y="13074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97155</xdr:rowOff>
    </xdr:from>
    <xdr:to>
      <xdr:col>116</xdr:col>
      <xdr:colOff>152400</xdr:colOff>
      <xdr:row>77</xdr:row>
      <xdr:rowOff>97155</xdr:rowOff>
    </xdr:to>
    <xdr:cxnSp macro="">
      <xdr:nvCxnSpPr>
        <xdr:cNvPr id="490" name="直線コネクタ 489">
          <a:extLst>
            <a:ext uri="{FF2B5EF4-FFF2-40B4-BE49-F238E27FC236}">
              <a16:creationId xmlns:a16="http://schemas.microsoft.com/office/drawing/2014/main" id="{1448CC08-2FFF-4E46-86C6-ACCF5E434F6D}"/>
            </a:ext>
          </a:extLst>
        </xdr:cNvPr>
        <xdr:cNvCxnSpPr/>
      </xdr:nvCxnSpPr>
      <xdr:spPr>
        <a:xfrm>
          <a:off x="22072600" y="1329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92091</xdr:rowOff>
    </xdr:from>
    <xdr:ext cx="469744" cy="259045"/>
    <xdr:sp macro="" textlink="">
      <xdr:nvSpPr>
        <xdr:cNvPr id="491" name="【消防施設】&#10;一人当たり面積平均値テキスト">
          <a:extLst>
            <a:ext uri="{FF2B5EF4-FFF2-40B4-BE49-F238E27FC236}">
              <a16:creationId xmlns:a16="http://schemas.microsoft.com/office/drawing/2014/main" id="{12D11EB6-004E-4336-A0B3-3C426AE6C36D}"/>
            </a:ext>
          </a:extLst>
        </xdr:cNvPr>
        <xdr:cNvSpPr txBox="1"/>
      </xdr:nvSpPr>
      <xdr:spPr>
        <a:xfrm>
          <a:off x="22199600" y="14150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69214</xdr:rowOff>
    </xdr:from>
    <xdr:to>
      <xdr:col>116</xdr:col>
      <xdr:colOff>114300</xdr:colOff>
      <xdr:row>83</xdr:row>
      <xdr:rowOff>170814</xdr:rowOff>
    </xdr:to>
    <xdr:sp macro="" textlink="">
      <xdr:nvSpPr>
        <xdr:cNvPr id="492" name="フローチャート: 判断 491">
          <a:extLst>
            <a:ext uri="{FF2B5EF4-FFF2-40B4-BE49-F238E27FC236}">
              <a16:creationId xmlns:a16="http://schemas.microsoft.com/office/drawing/2014/main" id="{C00604E0-24BE-45CE-B772-B26D5CB68885}"/>
            </a:ext>
          </a:extLst>
        </xdr:cNvPr>
        <xdr:cNvSpPr/>
      </xdr:nvSpPr>
      <xdr:spPr>
        <a:xfrm>
          <a:off x="22110700" y="142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74930</xdr:rowOff>
    </xdr:from>
    <xdr:to>
      <xdr:col>112</xdr:col>
      <xdr:colOff>38100</xdr:colOff>
      <xdr:row>84</xdr:row>
      <xdr:rowOff>5080</xdr:rowOff>
    </xdr:to>
    <xdr:sp macro="" textlink="">
      <xdr:nvSpPr>
        <xdr:cNvPr id="493" name="フローチャート: 判断 492">
          <a:extLst>
            <a:ext uri="{FF2B5EF4-FFF2-40B4-BE49-F238E27FC236}">
              <a16:creationId xmlns:a16="http://schemas.microsoft.com/office/drawing/2014/main" id="{25FA3EFD-6657-4057-8BEB-800072821B3F}"/>
            </a:ext>
          </a:extLst>
        </xdr:cNvPr>
        <xdr:cNvSpPr/>
      </xdr:nvSpPr>
      <xdr:spPr>
        <a:xfrm>
          <a:off x="21272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71120</xdr:rowOff>
    </xdr:from>
    <xdr:to>
      <xdr:col>107</xdr:col>
      <xdr:colOff>101600</xdr:colOff>
      <xdr:row>84</xdr:row>
      <xdr:rowOff>1270</xdr:rowOff>
    </xdr:to>
    <xdr:sp macro="" textlink="">
      <xdr:nvSpPr>
        <xdr:cNvPr id="494" name="フローチャート: 判断 493">
          <a:extLst>
            <a:ext uri="{FF2B5EF4-FFF2-40B4-BE49-F238E27FC236}">
              <a16:creationId xmlns:a16="http://schemas.microsoft.com/office/drawing/2014/main" id="{C86322C7-3B60-4584-ADA3-CC25852F0F8E}"/>
            </a:ext>
          </a:extLst>
        </xdr:cNvPr>
        <xdr:cNvSpPr/>
      </xdr:nvSpPr>
      <xdr:spPr>
        <a:xfrm>
          <a:off x="20383500" y="1430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21589</xdr:rowOff>
    </xdr:from>
    <xdr:to>
      <xdr:col>102</xdr:col>
      <xdr:colOff>165100</xdr:colOff>
      <xdr:row>83</xdr:row>
      <xdr:rowOff>123189</xdr:rowOff>
    </xdr:to>
    <xdr:sp macro="" textlink="">
      <xdr:nvSpPr>
        <xdr:cNvPr id="495" name="フローチャート: 判断 494">
          <a:extLst>
            <a:ext uri="{FF2B5EF4-FFF2-40B4-BE49-F238E27FC236}">
              <a16:creationId xmlns:a16="http://schemas.microsoft.com/office/drawing/2014/main" id="{FCF4D1B0-67DB-40A7-8E30-268CC615CF67}"/>
            </a:ext>
          </a:extLst>
        </xdr:cNvPr>
        <xdr:cNvSpPr/>
      </xdr:nvSpPr>
      <xdr:spPr>
        <a:xfrm>
          <a:off x="19494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160655</xdr:rowOff>
    </xdr:from>
    <xdr:to>
      <xdr:col>98</xdr:col>
      <xdr:colOff>38100</xdr:colOff>
      <xdr:row>84</xdr:row>
      <xdr:rowOff>90805</xdr:rowOff>
    </xdr:to>
    <xdr:sp macro="" textlink="">
      <xdr:nvSpPr>
        <xdr:cNvPr id="496" name="フローチャート: 判断 495">
          <a:extLst>
            <a:ext uri="{FF2B5EF4-FFF2-40B4-BE49-F238E27FC236}">
              <a16:creationId xmlns:a16="http://schemas.microsoft.com/office/drawing/2014/main" id="{D35278A1-CF88-4C68-84D7-826EE3C633F1}"/>
            </a:ext>
          </a:extLst>
        </xdr:cNvPr>
        <xdr:cNvSpPr/>
      </xdr:nvSpPr>
      <xdr:spPr>
        <a:xfrm>
          <a:off x="18605500" y="1439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97" name="テキスト ボックス 496">
          <a:extLst>
            <a:ext uri="{FF2B5EF4-FFF2-40B4-BE49-F238E27FC236}">
              <a16:creationId xmlns:a16="http://schemas.microsoft.com/office/drawing/2014/main" id="{01023A5B-172A-4D8A-B4BB-CD37B277EA8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98" name="テキスト ボックス 497">
          <a:extLst>
            <a:ext uri="{FF2B5EF4-FFF2-40B4-BE49-F238E27FC236}">
              <a16:creationId xmlns:a16="http://schemas.microsoft.com/office/drawing/2014/main" id="{D41701A3-4E82-4A9D-85E3-CC64821EFA4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99" name="テキスト ボックス 498">
          <a:extLst>
            <a:ext uri="{FF2B5EF4-FFF2-40B4-BE49-F238E27FC236}">
              <a16:creationId xmlns:a16="http://schemas.microsoft.com/office/drawing/2014/main" id="{51CB954D-FAE6-4F24-A2AB-36473914166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00" name="テキスト ボックス 499">
          <a:extLst>
            <a:ext uri="{FF2B5EF4-FFF2-40B4-BE49-F238E27FC236}">
              <a16:creationId xmlns:a16="http://schemas.microsoft.com/office/drawing/2014/main" id="{619BBC69-2F5E-49EC-943C-B490B4A58B9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01" name="テキスト ボックス 500">
          <a:extLst>
            <a:ext uri="{FF2B5EF4-FFF2-40B4-BE49-F238E27FC236}">
              <a16:creationId xmlns:a16="http://schemas.microsoft.com/office/drawing/2014/main" id="{FE992C5D-597F-41BD-8613-23E6D1E05E9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160655</xdr:rowOff>
    </xdr:from>
    <xdr:to>
      <xdr:col>116</xdr:col>
      <xdr:colOff>114300</xdr:colOff>
      <xdr:row>84</xdr:row>
      <xdr:rowOff>90805</xdr:rowOff>
    </xdr:to>
    <xdr:sp macro="" textlink="">
      <xdr:nvSpPr>
        <xdr:cNvPr id="502" name="楕円 501">
          <a:extLst>
            <a:ext uri="{FF2B5EF4-FFF2-40B4-BE49-F238E27FC236}">
              <a16:creationId xmlns:a16="http://schemas.microsoft.com/office/drawing/2014/main" id="{64C249D4-451A-491C-BC1C-BADE0823F561}"/>
            </a:ext>
          </a:extLst>
        </xdr:cNvPr>
        <xdr:cNvSpPr/>
      </xdr:nvSpPr>
      <xdr:spPr>
        <a:xfrm>
          <a:off x="22110700" y="1439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139082</xdr:rowOff>
    </xdr:from>
    <xdr:ext cx="469744" cy="259045"/>
    <xdr:sp macro="" textlink="">
      <xdr:nvSpPr>
        <xdr:cNvPr id="503" name="【消防施設】&#10;一人当たり面積該当値テキスト">
          <a:extLst>
            <a:ext uri="{FF2B5EF4-FFF2-40B4-BE49-F238E27FC236}">
              <a16:creationId xmlns:a16="http://schemas.microsoft.com/office/drawing/2014/main" id="{4FB90FE3-DA30-42E0-957C-FA9D4A8012DD}"/>
            </a:ext>
          </a:extLst>
        </xdr:cNvPr>
        <xdr:cNvSpPr txBox="1"/>
      </xdr:nvSpPr>
      <xdr:spPr>
        <a:xfrm>
          <a:off x="22199600" y="14369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4445</xdr:rowOff>
    </xdr:from>
    <xdr:to>
      <xdr:col>112</xdr:col>
      <xdr:colOff>38100</xdr:colOff>
      <xdr:row>84</xdr:row>
      <xdr:rowOff>106045</xdr:rowOff>
    </xdr:to>
    <xdr:sp macro="" textlink="">
      <xdr:nvSpPr>
        <xdr:cNvPr id="504" name="楕円 503">
          <a:extLst>
            <a:ext uri="{FF2B5EF4-FFF2-40B4-BE49-F238E27FC236}">
              <a16:creationId xmlns:a16="http://schemas.microsoft.com/office/drawing/2014/main" id="{C0930202-C428-4D37-914E-BC2A88C8C153}"/>
            </a:ext>
          </a:extLst>
        </xdr:cNvPr>
        <xdr:cNvSpPr/>
      </xdr:nvSpPr>
      <xdr:spPr>
        <a:xfrm>
          <a:off x="21272500" y="1440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40005</xdr:rowOff>
    </xdr:from>
    <xdr:to>
      <xdr:col>116</xdr:col>
      <xdr:colOff>63500</xdr:colOff>
      <xdr:row>84</xdr:row>
      <xdr:rowOff>55245</xdr:rowOff>
    </xdr:to>
    <xdr:cxnSp macro="">
      <xdr:nvCxnSpPr>
        <xdr:cNvPr id="505" name="直線コネクタ 504">
          <a:extLst>
            <a:ext uri="{FF2B5EF4-FFF2-40B4-BE49-F238E27FC236}">
              <a16:creationId xmlns:a16="http://schemas.microsoft.com/office/drawing/2014/main" id="{D0A9138F-5A9E-4503-A304-1094DDA468C1}"/>
            </a:ext>
          </a:extLst>
        </xdr:cNvPr>
        <xdr:cNvCxnSpPr/>
      </xdr:nvCxnSpPr>
      <xdr:spPr>
        <a:xfrm flipV="1">
          <a:off x="21323300" y="1444180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19686</xdr:rowOff>
    </xdr:from>
    <xdr:to>
      <xdr:col>107</xdr:col>
      <xdr:colOff>101600</xdr:colOff>
      <xdr:row>84</xdr:row>
      <xdr:rowOff>121286</xdr:rowOff>
    </xdr:to>
    <xdr:sp macro="" textlink="">
      <xdr:nvSpPr>
        <xdr:cNvPr id="506" name="楕円 505">
          <a:extLst>
            <a:ext uri="{FF2B5EF4-FFF2-40B4-BE49-F238E27FC236}">
              <a16:creationId xmlns:a16="http://schemas.microsoft.com/office/drawing/2014/main" id="{97581E6A-063A-4746-AF7B-D1E1260E5502}"/>
            </a:ext>
          </a:extLst>
        </xdr:cNvPr>
        <xdr:cNvSpPr/>
      </xdr:nvSpPr>
      <xdr:spPr>
        <a:xfrm>
          <a:off x="20383500" y="1442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55245</xdr:rowOff>
    </xdr:from>
    <xdr:to>
      <xdr:col>111</xdr:col>
      <xdr:colOff>177800</xdr:colOff>
      <xdr:row>84</xdr:row>
      <xdr:rowOff>70486</xdr:rowOff>
    </xdr:to>
    <xdr:cxnSp macro="">
      <xdr:nvCxnSpPr>
        <xdr:cNvPr id="507" name="直線コネクタ 506">
          <a:extLst>
            <a:ext uri="{FF2B5EF4-FFF2-40B4-BE49-F238E27FC236}">
              <a16:creationId xmlns:a16="http://schemas.microsoft.com/office/drawing/2014/main" id="{2EEE32C2-7B65-4525-A0AE-00105C7B384A}"/>
            </a:ext>
          </a:extLst>
        </xdr:cNvPr>
        <xdr:cNvCxnSpPr/>
      </xdr:nvCxnSpPr>
      <xdr:spPr>
        <a:xfrm flipV="1">
          <a:off x="20434300" y="14457045"/>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27305</xdr:rowOff>
    </xdr:from>
    <xdr:to>
      <xdr:col>102</xdr:col>
      <xdr:colOff>165100</xdr:colOff>
      <xdr:row>84</xdr:row>
      <xdr:rowOff>128905</xdr:rowOff>
    </xdr:to>
    <xdr:sp macro="" textlink="">
      <xdr:nvSpPr>
        <xdr:cNvPr id="508" name="楕円 507">
          <a:extLst>
            <a:ext uri="{FF2B5EF4-FFF2-40B4-BE49-F238E27FC236}">
              <a16:creationId xmlns:a16="http://schemas.microsoft.com/office/drawing/2014/main" id="{75A4A892-CEAE-4CE5-BE2B-E23224128BA8}"/>
            </a:ext>
          </a:extLst>
        </xdr:cNvPr>
        <xdr:cNvSpPr/>
      </xdr:nvSpPr>
      <xdr:spPr>
        <a:xfrm>
          <a:off x="19494500" y="1442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70486</xdr:rowOff>
    </xdr:from>
    <xdr:to>
      <xdr:col>107</xdr:col>
      <xdr:colOff>50800</xdr:colOff>
      <xdr:row>84</xdr:row>
      <xdr:rowOff>78105</xdr:rowOff>
    </xdr:to>
    <xdr:cxnSp macro="">
      <xdr:nvCxnSpPr>
        <xdr:cNvPr id="509" name="直線コネクタ 508">
          <a:extLst>
            <a:ext uri="{FF2B5EF4-FFF2-40B4-BE49-F238E27FC236}">
              <a16:creationId xmlns:a16="http://schemas.microsoft.com/office/drawing/2014/main" id="{84A34669-8738-4684-BB80-8661EBDE2FD2}"/>
            </a:ext>
          </a:extLst>
        </xdr:cNvPr>
        <xdr:cNvCxnSpPr/>
      </xdr:nvCxnSpPr>
      <xdr:spPr>
        <a:xfrm flipV="1">
          <a:off x="19545300" y="14472286"/>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21607</xdr:rowOff>
    </xdr:from>
    <xdr:ext cx="469744" cy="259045"/>
    <xdr:sp macro="" textlink="">
      <xdr:nvSpPr>
        <xdr:cNvPr id="510" name="n_1aveValue【消防施設】&#10;一人当たり面積">
          <a:extLst>
            <a:ext uri="{FF2B5EF4-FFF2-40B4-BE49-F238E27FC236}">
              <a16:creationId xmlns:a16="http://schemas.microsoft.com/office/drawing/2014/main" id="{D9520435-DED7-427F-BBB6-69EB1D37290A}"/>
            </a:ext>
          </a:extLst>
        </xdr:cNvPr>
        <xdr:cNvSpPr txBox="1"/>
      </xdr:nvSpPr>
      <xdr:spPr>
        <a:xfrm>
          <a:off x="21075727" y="1408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17797</xdr:rowOff>
    </xdr:from>
    <xdr:ext cx="469744" cy="259045"/>
    <xdr:sp macro="" textlink="">
      <xdr:nvSpPr>
        <xdr:cNvPr id="511" name="n_2aveValue【消防施設】&#10;一人当たり面積">
          <a:extLst>
            <a:ext uri="{FF2B5EF4-FFF2-40B4-BE49-F238E27FC236}">
              <a16:creationId xmlns:a16="http://schemas.microsoft.com/office/drawing/2014/main" id="{050E486B-C318-47E1-91F1-2FA70FD926AC}"/>
            </a:ext>
          </a:extLst>
        </xdr:cNvPr>
        <xdr:cNvSpPr txBox="1"/>
      </xdr:nvSpPr>
      <xdr:spPr>
        <a:xfrm>
          <a:off x="20199427" y="1407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139716</xdr:rowOff>
    </xdr:from>
    <xdr:ext cx="469744" cy="259045"/>
    <xdr:sp macro="" textlink="">
      <xdr:nvSpPr>
        <xdr:cNvPr id="512" name="n_3aveValue【消防施設】&#10;一人当たり面積">
          <a:extLst>
            <a:ext uri="{FF2B5EF4-FFF2-40B4-BE49-F238E27FC236}">
              <a16:creationId xmlns:a16="http://schemas.microsoft.com/office/drawing/2014/main" id="{349BA3FD-A494-4B0B-8467-20AAABE798A4}"/>
            </a:ext>
          </a:extLst>
        </xdr:cNvPr>
        <xdr:cNvSpPr txBox="1"/>
      </xdr:nvSpPr>
      <xdr:spPr>
        <a:xfrm>
          <a:off x="19310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107332</xdr:rowOff>
    </xdr:from>
    <xdr:ext cx="469744" cy="259045"/>
    <xdr:sp macro="" textlink="">
      <xdr:nvSpPr>
        <xdr:cNvPr id="513" name="n_4aveValue【消防施設】&#10;一人当たり面積">
          <a:extLst>
            <a:ext uri="{FF2B5EF4-FFF2-40B4-BE49-F238E27FC236}">
              <a16:creationId xmlns:a16="http://schemas.microsoft.com/office/drawing/2014/main" id="{69DE8BF7-9428-477F-BAE9-B89672BF6A4C}"/>
            </a:ext>
          </a:extLst>
        </xdr:cNvPr>
        <xdr:cNvSpPr txBox="1"/>
      </xdr:nvSpPr>
      <xdr:spPr>
        <a:xfrm>
          <a:off x="18421427" y="14166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97172</xdr:rowOff>
    </xdr:from>
    <xdr:ext cx="469744" cy="259045"/>
    <xdr:sp macro="" textlink="">
      <xdr:nvSpPr>
        <xdr:cNvPr id="514" name="n_1mainValue【消防施設】&#10;一人当たり面積">
          <a:extLst>
            <a:ext uri="{FF2B5EF4-FFF2-40B4-BE49-F238E27FC236}">
              <a16:creationId xmlns:a16="http://schemas.microsoft.com/office/drawing/2014/main" id="{BC84BE5C-208D-40AD-AADD-5FD5A7C8FB1B}"/>
            </a:ext>
          </a:extLst>
        </xdr:cNvPr>
        <xdr:cNvSpPr txBox="1"/>
      </xdr:nvSpPr>
      <xdr:spPr>
        <a:xfrm>
          <a:off x="21075727" y="1449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112413</xdr:rowOff>
    </xdr:from>
    <xdr:ext cx="469744" cy="259045"/>
    <xdr:sp macro="" textlink="">
      <xdr:nvSpPr>
        <xdr:cNvPr id="515" name="n_2mainValue【消防施設】&#10;一人当たり面積">
          <a:extLst>
            <a:ext uri="{FF2B5EF4-FFF2-40B4-BE49-F238E27FC236}">
              <a16:creationId xmlns:a16="http://schemas.microsoft.com/office/drawing/2014/main" id="{88CB18FE-F074-4528-8510-9A3FD69F19AD}"/>
            </a:ext>
          </a:extLst>
        </xdr:cNvPr>
        <xdr:cNvSpPr txBox="1"/>
      </xdr:nvSpPr>
      <xdr:spPr>
        <a:xfrm>
          <a:off x="20199427" y="14514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120032</xdr:rowOff>
    </xdr:from>
    <xdr:ext cx="469744" cy="259045"/>
    <xdr:sp macro="" textlink="">
      <xdr:nvSpPr>
        <xdr:cNvPr id="516" name="n_3mainValue【消防施設】&#10;一人当たり面積">
          <a:extLst>
            <a:ext uri="{FF2B5EF4-FFF2-40B4-BE49-F238E27FC236}">
              <a16:creationId xmlns:a16="http://schemas.microsoft.com/office/drawing/2014/main" id="{53A42FB7-29FE-48BF-89D2-9F98251D2DBE}"/>
            </a:ext>
          </a:extLst>
        </xdr:cNvPr>
        <xdr:cNvSpPr txBox="1"/>
      </xdr:nvSpPr>
      <xdr:spPr>
        <a:xfrm>
          <a:off x="19310427" y="1452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17" name="正方形/長方形 516">
          <a:extLst>
            <a:ext uri="{FF2B5EF4-FFF2-40B4-BE49-F238E27FC236}">
              <a16:creationId xmlns:a16="http://schemas.microsoft.com/office/drawing/2014/main" id="{7DC42234-7093-4CE7-BB1E-036836670AF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8" name="正方形/長方形 517">
          <a:extLst>
            <a:ext uri="{FF2B5EF4-FFF2-40B4-BE49-F238E27FC236}">
              <a16:creationId xmlns:a16="http://schemas.microsoft.com/office/drawing/2014/main" id="{C9CF3E7D-BB3F-48A1-AFD4-0DDA08AB9CB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9" name="正方形/長方形 518">
          <a:extLst>
            <a:ext uri="{FF2B5EF4-FFF2-40B4-BE49-F238E27FC236}">
              <a16:creationId xmlns:a16="http://schemas.microsoft.com/office/drawing/2014/main" id="{5B8C0853-766C-42FF-BFDC-E1684362E8B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20" name="正方形/長方形 519">
          <a:extLst>
            <a:ext uri="{FF2B5EF4-FFF2-40B4-BE49-F238E27FC236}">
              <a16:creationId xmlns:a16="http://schemas.microsoft.com/office/drawing/2014/main" id="{4165A4B4-3C01-4358-A63B-07C2C661002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21" name="正方形/長方形 520">
          <a:extLst>
            <a:ext uri="{FF2B5EF4-FFF2-40B4-BE49-F238E27FC236}">
              <a16:creationId xmlns:a16="http://schemas.microsoft.com/office/drawing/2014/main" id="{C7BFBD92-78EB-411C-93F4-6F007773C29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22" name="正方形/長方形 521">
          <a:extLst>
            <a:ext uri="{FF2B5EF4-FFF2-40B4-BE49-F238E27FC236}">
              <a16:creationId xmlns:a16="http://schemas.microsoft.com/office/drawing/2014/main" id="{87BF18F0-B62C-4402-B301-B6A6043E7C9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23" name="正方形/長方形 522">
          <a:extLst>
            <a:ext uri="{FF2B5EF4-FFF2-40B4-BE49-F238E27FC236}">
              <a16:creationId xmlns:a16="http://schemas.microsoft.com/office/drawing/2014/main" id="{E5250A69-C257-42F6-8CD0-7665EF5A5C6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24" name="正方形/長方形 523">
          <a:extLst>
            <a:ext uri="{FF2B5EF4-FFF2-40B4-BE49-F238E27FC236}">
              <a16:creationId xmlns:a16="http://schemas.microsoft.com/office/drawing/2014/main" id="{37273238-AF4F-4EA9-9B5E-681FEEEC5F0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25" name="テキスト ボックス 524">
          <a:extLst>
            <a:ext uri="{FF2B5EF4-FFF2-40B4-BE49-F238E27FC236}">
              <a16:creationId xmlns:a16="http://schemas.microsoft.com/office/drawing/2014/main" id="{87E285C7-4F5A-4934-BFEC-65158F95AC9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26" name="直線コネクタ 525">
          <a:extLst>
            <a:ext uri="{FF2B5EF4-FFF2-40B4-BE49-F238E27FC236}">
              <a16:creationId xmlns:a16="http://schemas.microsoft.com/office/drawing/2014/main" id="{215208B8-7730-4818-A195-0EC2F2F17B3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27" name="テキスト ボックス 526">
          <a:extLst>
            <a:ext uri="{FF2B5EF4-FFF2-40B4-BE49-F238E27FC236}">
              <a16:creationId xmlns:a16="http://schemas.microsoft.com/office/drawing/2014/main" id="{543D39B2-737E-4735-BB4C-F809E82335D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28" name="直線コネクタ 527">
          <a:extLst>
            <a:ext uri="{FF2B5EF4-FFF2-40B4-BE49-F238E27FC236}">
              <a16:creationId xmlns:a16="http://schemas.microsoft.com/office/drawing/2014/main" id="{454B4589-BE43-4851-8E6D-0606A985315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29" name="テキスト ボックス 528">
          <a:extLst>
            <a:ext uri="{FF2B5EF4-FFF2-40B4-BE49-F238E27FC236}">
              <a16:creationId xmlns:a16="http://schemas.microsoft.com/office/drawing/2014/main" id="{4C43C4F7-E12B-40E3-B7D8-F698D717095D}"/>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30" name="直線コネクタ 529">
          <a:extLst>
            <a:ext uri="{FF2B5EF4-FFF2-40B4-BE49-F238E27FC236}">
              <a16:creationId xmlns:a16="http://schemas.microsoft.com/office/drawing/2014/main" id="{D1357781-004F-48CC-B55C-45F9825A620B}"/>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31" name="テキスト ボックス 530">
          <a:extLst>
            <a:ext uri="{FF2B5EF4-FFF2-40B4-BE49-F238E27FC236}">
              <a16:creationId xmlns:a16="http://schemas.microsoft.com/office/drawing/2014/main" id="{BD2745BC-144C-47D6-ACA6-7CE7F665F3A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32" name="直線コネクタ 531">
          <a:extLst>
            <a:ext uri="{FF2B5EF4-FFF2-40B4-BE49-F238E27FC236}">
              <a16:creationId xmlns:a16="http://schemas.microsoft.com/office/drawing/2014/main" id="{DDE0AD2B-4EA6-41E5-A98A-AA59C30AB2FA}"/>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33" name="テキスト ボックス 532">
          <a:extLst>
            <a:ext uri="{FF2B5EF4-FFF2-40B4-BE49-F238E27FC236}">
              <a16:creationId xmlns:a16="http://schemas.microsoft.com/office/drawing/2014/main" id="{BF42F3F5-517A-47DC-A7C2-6EEA1AAE594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34" name="直線コネクタ 533">
          <a:extLst>
            <a:ext uri="{FF2B5EF4-FFF2-40B4-BE49-F238E27FC236}">
              <a16:creationId xmlns:a16="http://schemas.microsoft.com/office/drawing/2014/main" id="{9F44682B-AA28-4FEA-947B-8F4CC9C6EC0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35" name="テキスト ボックス 534">
          <a:extLst>
            <a:ext uri="{FF2B5EF4-FFF2-40B4-BE49-F238E27FC236}">
              <a16:creationId xmlns:a16="http://schemas.microsoft.com/office/drawing/2014/main" id="{E1D8C423-FDDC-429D-B49B-F6546E3248F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36" name="直線コネクタ 535">
          <a:extLst>
            <a:ext uri="{FF2B5EF4-FFF2-40B4-BE49-F238E27FC236}">
              <a16:creationId xmlns:a16="http://schemas.microsoft.com/office/drawing/2014/main" id="{B3DD0C06-FF8C-4F61-88DB-33E70E561CF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37" name="テキスト ボックス 536">
          <a:extLst>
            <a:ext uri="{FF2B5EF4-FFF2-40B4-BE49-F238E27FC236}">
              <a16:creationId xmlns:a16="http://schemas.microsoft.com/office/drawing/2014/main" id="{9C919AED-0FCB-4107-9D7B-0513BCA94E77}"/>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38" name="直線コネクタ 537">
          <a:extLst>
            <a:ext uri="{FF2B5EF4-FFF2-40B4-BE49-F238E27FC236}">
              <a16:creationId xmlns:a16="http://schemas.microsoft.com/office/drawing/2014/main" id="{445D0ED9-3FC2-4D8B-9D27-9DB3864FDD9B}"/>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39" name="テキスト ボックス 538">
          <a:extLst>
            <a:ext uri="{FF2B5EF4-FFF2-40B4-BE49-F238E27FC236}">
              <a16:creationId xmlns:a16="http://schemas.microsoft.com/office/drawing/2014/main" id="{BB3F8050-8F92-487A-AA3F-7D5C043B08E8}"/>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40" name="直線コネクタ 539">
          <a:extLst>
            <a:ext uri="{FF2B5EF4-FFF2-40B4-BE49-F238E27FC236}">
              <a16:creationId xmlns:a16="http://schemas.microsoft.com/office/drawing/2014/main" id="{F7C79937-0A20-45D1-9E83-8F1892419A4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1" name="【庁舎】&#10;有形固定資産減価償却率グラフ枠">
          <a:extLst>
            <a:ext uri="{FF2B5EF4-FFF2-40B4-BE49-F238E27FC236}">
              <a16:creationId xmlns:a16="http://schemas.microsoft.com/office/drawing/2014/main" id="{62F19EE1-EE01-47DF-8567-2C6BDC4E1C3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14151</xdr:rowOff>
    </xdr:from>
    <xdr:to>
      <xdr:col>85</xdr:col>
      <xdr:colOff>126364</xdr:colOff>
      <xdr:row>109</xdr:row>
      <xdr:rowOff>35379</xdr:rowOff>
    </xdr:to>
    <xdr:cxnSp macro="">
      <xdr:nvCxnSpPr>
        <xdr:cNvPr id="542" name="直線コネクタ 541">
          <a:extLst>
            <a:ext uri="{FF2B5EF4-FFF2-40B4-BE49-F238E27FC236}">
              <a16:creationId xmlns:a16="http://schemas.microsoft.com/office/drawing/2014/main" id="{0816E6D9-9E31-444A-9C7F-F6AE29BFE952}"/>
            </a:ext>
          </a:extLst>
        </xdr:cNvPr>
        <xdr:cNvCxnSpPr/>
      </xdr:nvCxnSpPr>
      <xdr:spPr>
        <a:xfrm flipV="1">
          <a:off x="16318864" y="17159151"/>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43" name="【庁舎】&#10;有形固定資産減価償却率最小値テキスト">
          <a:extLst>
            <a:ext uri="{FF2B5EF4-FFF2-40B4-BE49-F238E27FC236}">
              <a16:creationId xmlns:a16="http://schemas.microsoft.com/office/drawing/2014/main" id="{FCCBEAA8-2947-49F3-ABF9-B40D00B575B2}"/>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44" name="直線コネクタ 543">
          <a:extLst>
            <a:ext uri="{FF2B5EF4-FFF2-40B4-BE49-F238E27FC236}">
              <a16:creationId xmlns:a16="http://schemas.microsoft.com/office/drawing/2014/main" id="{02EC95C3-9DEA-4DE0-A174-C3A40E2C69E4}"/>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132278</xdr:rowOff>
    </xdr:from>
    <xdr:ext cx="340478" cy="259045"/>
    <xdr:sp macro="" textlink="">
      <xdr:nvSpPr>
        <xdr:cNvPr id="545" name="【庁舎】&#10;有形固定資産減価償却率最大値テキスト">
          <a:extLst>
            <a:ext uri="{FF2B5EF4-FFF2-40B4-BE49-F238E27FC236}">
              <a16:creationId xmlns:a16="http://schemas.microsoft.com/office/drawing/2014/main" id="{77795055-871C-46C9-AE15-59AE92548A18}"/>
            </a:ext>
          </a:extLst>
        </xdr:cNvPr>
        <xdr:cNvSpPr txBox="1"/>
      </xdr:nvSpPr>
      <xdr:spPr>
        <a:xfrm>
          <a:off x="16357600" y="1693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14151</xdr:rowOff>
    </xdr:from>
    <xdr:to>
      <xdr:col>86</xdr:col>
      <xdr:colOff>25400</xdr:colOff>
      <xdr:row>100</xdr:row>
      <xdr:rowOff>14151</xdr:rowOff>
    </xdr:to>
    <xdr:cxnSp macro="">
      <xdr:nvCxnSpPr>
        <xdr:cNvPr id="546" name="直線コネクタ 545">
          <a:extLst>
            <a:ext uri="{FF2B5EF4-FFF2-40B4-BE49-F238E27FC236}">
              <a16:creationId xmlns:a16="http://schemas.microsoft.com/office/drawing/2014/main" id="{77AD05DE-3AE6-4F1C-926B-B4131CED496C}"/>
            </a:ext>
          </a:extLst>
        </xdr:cNvPr>
        <xdr:cNvCxnSpPr/>
      </xdr:nvCxnSpPr>
      <xdr:spPr>
        <a:xfrm>
          <a:off x="16230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60977</xdr:rowOff>
    </xdr:from>
    <xdr:ext cx="405111" cy="259045"/>
    <xdr:sp macro="" textlink="">
      <xdr:nvSpPr>
        <xdr:cNvPr id="547" name="【庁舎】&#10;有形固定資産減価償却率平均値テキスト">
          <a:extLst>
            <a:ext uri="{FF2B5EF4-FFF2-40B4-BE49-F238E27FC236}">
              <a16:creationId xmlns:a16="http://schemas.microsoft.com/office/drawing/2014/main" id="{41C2A86B-4EF4-47A5-BDB3-EC59FADF818D}"/>
            </a:ext>
          </a:extLst>
        </xdr:cNvPr>
        <xdr:cNvSpPr txBox="1"/>
      </xdr:nvSpPr>
      <xdr:spPr>
        <a:xfrm>
          <a:off x="16357600" y="1789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82550</xdr:rowOff>
    </xdr:from>
    <xdr:to>
      <xdr:col>85</xdr:col>
      <xdr:colOff>177800</xdr:colOff>
      <xdr:row>105</xdr:row>
      <xdr:rowOff>12700</xdr:rowOff>
    </xdr:to>
    <xdr:sp macro="" textlink="">
      <xdr:nvSpPr>
        <xdr:cNvPr id="548" name="フローチャート: 判断 547">
          <a:extLst>
            <a:ext uri="{FF2B5EF4-FFF2-40B4-BE49-F238E27FC236}">
              <a16:creationId xmlns:a16="http://schemas.microsoft.com/office/drawing/2014/main" id="{D1CF178D-DDC4-4743-96EE-96DC32F5B6AB}"/>
            </a:ext>
          </a:extLst>
        </xdr:cNvPr>
        <xdr:cNvSpPr/>
      </xdr:nvSpPr>
      <xdr:spPr>
        <a:xfrm>
          <a:off x="16268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82550</xdr:rowOff>
    </xdr:from>
    <xdr:to>
      <xdr:col>81</xdr:col>
      <xdr:colOff>101600</xdr:colOff>
      <xdr:row>105</xdr:row>
      <xdr:rowOff>12700</xdr:rowOff>
    </xdr:to>
    <xdr:sp macro="" textlink="">
      <xdr:nvSpPr>
        <xdr:cNvPr id="549" name="フローチャート: 判断 548">
          <a:extLst>
            <a:ext uri="{FF2B5EF4-FFF2-40B4-BE49-F238E27FC236}">
              <a16:creationId xmlns:a16="http://schemas.microsoft.com/office/drawing/2014/main" id="{B653880B-88CB-4706-B5C4-E3D7D7E8911A}"/>
            </a:ext>
          </a:extLst>
        </xdr:cNvPr>
        <xdr:cNvSpPr/>
      </xdr:nvSpPr>
      <xdr:spPr>
        <a:xfrm>
          <a:off x="15430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72752</xdr:rowOff>
    </xdr:from>
    <xdr:to>
      <xdr:col>76</xdr:col>
      <xdr:colOff>165100</xdr:colOff>
      <xdr:row>105</xdr:row>
      <xdr:rowOff>2902</xdr:rowOff>
    </xdr:to>
    <xdr:sp macro="" textlink="">
      <xdr:nvSpPr>
        <xdr:cNvPr id="550" name="フローチャート: 判断 549">
          <a:extLst>
            <a:ext uri="{FF2B5EF4-FFF2-40B4-BE49-F238E27FC236}">
              <a16:creationId xmlns:a16="http://schemas.microsoft.com/office/drawing/2014/main" id="{89E5E44E-7217-47D1-AB3A-5E1711E8F586}"/>
            </a:ext>
          </a:extLst>
        </xdr:cNvPr>
        <xdr:cNvSpPr/>
      </xdr:nvSpPr>
      <xdr:spPr>
        <a:xfrm>
          <a:off x="14541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157662</xdr:rowOff>
    </xdr:from>
    <xdr:to>
      <xdr:col>72</xdr:col>
      <xdr:colOff>38100</xdr:colOff>
      <xdr:row>105</xdr:row>
      <xdr:rowOff>87812</xdr:rowOff>
    </xdr:to>
    <xdr:sp macro="" textlink="">
      <xdr:nvSpPr>
        <xdr:cNvPr id="551" name="フローチャート: 判断 550">
          <a:extLst>
            <a:ext uri="{FF2B5EF4-FFF2-40B4-BE49-F238E27FC236}">
              <a16:creationId xmlns:a16="http://schemas.microsoft.com/office/drawing/2014/main" id="{12682B45-6052-4313-8292-2BCF57125A8D}"/>
            </a:ext>
          </a:extLst>
        </xdr:cNvPr>
        <xdr:cNvSpPr/>
      </xdr:nvSpPr>
      <xdr:spPr>
        <a:xfrm>
          <a:off x="13652500" y="179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167458</xdr:rowOff>
    </xdr:from>
    <xdr:to>
      <xdr:col>67</xdr:col>
      <xdr:colOff>101600</xdr:colOff>
      <xdr:row>105</xdr:row>
      <xdr:rowOff>97608</xdr:rowOff>
    </xdr:to>
    <xdr:sp macro="" textlink="">
      <xdr:nvSpPr>
        <xdr:cNvPr id="552" name="フローチャート: 判断 551">
          <a:extLst>
            <a:ext uri="{FF2B5EF4-FFF2-40B4-BE49-F238E27FC236}">
              <a16:creationId xmlns:a16="http://schemas.microsoft.com/office/drawing/2014/main" id="{2BFE266C-F2D5-41EA-9C3B-E331A57FF65B}"/>
            </a:ext>
          </a:extLst>
        </xdr:cNvPr>
        <xdr:cNvSpPr/>
      </xdr:nvSpPr>
      <xdr:spPr>
        <a:xfrm>
          <a:off x="12763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53" name="テキスト ボックス 552">
          <a:extLst>
            <a:ext uri="{FF2B5EF4-FFF2-40B4-BE49-F238E27FC236}">
              <a16:creationId xmlns:a16="http://schemas.microsoft.com/office/drawing/2014/main" id="{237C4D95-0EFF-4046-8B82-A2DD8475E89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54" name="テキスト ボックス 553">
          <a:extLst>
            <a:ext uri="{FF2B5EF4-FFF2-40B4-BE49-F238E27FC236}">
              <a16:creationId xmlns:a16="http://schemas.microsoft.com/office/drawing/2014/main" id="{64D73BED-3407-4BDA-8181-80D36F1AF63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55" name="テキスト ボックス 554">
          <a:extLst>
            <a:ext uri="{FF2B5EF4-FFF2-40B4-BE49-F238E27FC236}">
              <a16:creationId xmlns:a16="http://schemas.microsoft.com/office/drawing/2014/main" id="{63AA1D7A-E73F-465C-9FE0-DC93F08ACDE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56" name="テキスト ボックス 555">
          <a:extLst>
            <a:ext uri="{FF2B5EF4-FFF2-40B4-BE49-F238E27FC236}">
              <a16:creationId xmlns:a16="http://schemas.microsoft.com/office/drawing/2014/main" id="{A3F06562-1B76-495F-AF5F-86C933D9D33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57" name="テキスト ボックス 556">
          <a:extLst>
            <a:ext uri="{FF2B5EF4-FFF2-40B4-BE49-F238E27FC236}">
              <a16:creationId xmlns:a16="http://schemas.microsoft.com/office/drawing/2014/main" id="{720D319E-4612-49AE-B32D-A5ED16D1124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142966</xdr:rowOff>
    </xdr:from>
    <xdr:to>
      <xdr:col>85</xdr:col>
      <xdr:colOff>177800</xdr:colOff>
      <xdr:row>104</xdr:row>
      <xdr:rowOff>73116</xdr:rowOff>
    </xdr:to>
    <xdr:sp macro="" textlink="">
      <xdr:nvSpPr>
        <xdr:cNvPr id="558" name="楕円 557">
          <a:extLst>
            <a:ext uri="{FF2B5EF4-FFF2-40B4-BE49-F238E27FC236}">
              <a16:creationId xmlns:a16="http://schemas.microsoft.com/office/drawing/2014/main" id="{B8D92F46-126D-4B63-A67A-F659033FC22E}"/>
            </a:ext>
          </a:extLst>
        </xdr:cNvPr>
        <xdr:cNvSpPr/>
      </xdr:nvSpPr>
      <xdr:spPr>
        <a:xfrm>
          <a:off x="16268700" y="1780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165843</xdr:rowOff>
    </xdr:from>
    <xdr:ext cx="405111" cy="259045"/>
    <xdr:sp macro="" textlink="">
      <xdr:nvSpPr>
        <xdr:cNvPr id="559" name="【庁舎】&#10;有形固定資産減価償却率該当値テキスト">
          <a:extLst>
            <a:ext uri="{FF2B5EF4-FFF2-40B4-BE49-F238E27FC236}">
              <a16:creationId xmlns:a16="http://schemas.microsoft.com/office/drawing/2014/main" id="{2B3045B2-8122-4524-A99C-40F949460A96}"/>
            </a:ext>
          </a:extLst>
        </xdr:cNvPr>
        <xdr:cNvSpPr txBox="1"/>
      </xdr:nvSpPr>
      <xdr:spPr>
        <a:xfrm>
          <a:off x="16357600" y="17653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100512</xdr:rowOff>
    </xdr:from>
    <xdr:to>
      <xdr:col>81</xdr:col>
      <xdr:colOff>101600</xdr:colOff>
      <xdr:row>104</xdr:row>
      <xdr:rowOff>30662</xdr:rowOff>
    </xdr:to>
    <xdr:sp macro="" textlink="">
      <xdr:nvSpPr>
        <xdr:cNvPr id="560" name="楕円 559">
          <a:extLst>
            <a:ext uri="{FF2B5EF4-FFF2-40B4-BE49-F238E27FC236}">
              <a16:creationId xmlns:a16="http://schemas.microsoft.com/office/drawing/2014/main" id="{5F42F032-97B1-43EA-A00C-229071197F75}"/>
            </a:ext>
          </a:extLst>
        </xdr:cNvPr>
        <xdr:cNvSpPr/>
      </xdr:nvSpPr>
      <xdr:spPr>
        <a:xfrm>
          <a:off x="15430500" y="1775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151312</xdr:rowOff>
    </xdr:from>
    <xdr:to>
      <xdr:col>85</xdr:col>
      <xdr:colOff>127000</xdr:colOff>
      <xdr:row>104</xdr:row>
      <xdr:rowOff>22316</xdr:rowOff>
    </xdr:to>
    <xdr:cxnSp macro="">
      <xdr:nvCxnSpPr>
        <xdr:cNvPr id="561" name="直線コネクタ 560">
          <a:extLst>
            <a:ext uri="{FF2B5EF4-FFF2-40B4-BE49-F238E27FC236}">
              <a16:creationId xmlns:a16="http://schemas.microsoft.com/office/drawing/2014/main" id="{508EC126-DFFB-4FB2-A175-DD564E1BB50E}"/>
            </a:ext>
          </a:extLst>
        </xdr:cNvPr>
        <xdr:cNvCxnSpPr/>
      </xdr:nvCxnSpPr>
      <xdr:spPr>
        <a:xfrm>
          <a:off x="15481300" y="17810662"/>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62956</xdr:rowOff>
    </xdr:from>
    <xdr:to>
      <xdr:col>76</xdr:col>
      <xdr:colOff>165100</xdr:colOff>
      <xdr:row>103</xdr:row>
      <xdr:rowOff>164556</xdr:rowOff>
    </xdr:to>
    <xdr:sp macro="" textlink="">
      <xdr:nvSpPr>
        <xdr:cNvPr id="562" name="楕円 561">
          <a:extLst>
            <a:ext uri="{FF2B5EF4-FFF2-40B4-BE49-F238E27FC236}">
              <a16:creationId xmlns:a16="http://schemas.microsoft.com/office/drawing/2014/main" id="{87430E79-2D1D-4B15-BCAE-F76347234C17}"/>
            </a:ext>
          </a:extLst>
        </xdr:cNvPr>
        <xdr:cNvSpPr/>
      </xdr:nvSpPr>
      <xdr:spPr>
        <a:xfrm>
          <a:off x="14541500" y="1772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113756</xdr:rowOff>
    </xdr:from>
    <xdr:to>
      <xdr:col>81</xdr:col>
      <xdr:colOff>50800</xdr:colOff>
      <xdr:row>103</xdr:row>
      <xdr:rowOff>151312</xdr:rowOff>
    </xdr:to>
    <xdr:cxnSp macro="">
      <xdr:nvCxnSpPr>
        <xdr:cNvPr id="563" name="直線コネクタ 562">
          <a:extLst>
            <a:ext uri="{FF2B5EF4-FFF2-40B4-BE49-F238E27FC236}">
              <a16:creationId xmlns:a16="http://schemas.microsoft.com/office/drawing/2014/main" id="{23D64CBD-199A-40A4-8621-D4C103C23C63}"/>
            </a:ext>
          </a:extLst>
        </xdr:cNvPr>
        <xdr:cNvCxnSpPr/>
      </xdr:nvCxnSpPr>
      <xdr:spPr>
        <a:xfrm>
          <a:off x="14592300" y="1777310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92348</xdr:rowOff>
    </xdr:from>
    <xdr:to>
      <xdr:col>72</xdr:col>
      <xdr:colOff>38100</xdr:colOff>
      <xdr:row>106</xdr:row>
      <xdr:rowOff>22498</xdr:rowOff>
    </xdr:to>
    <xdr:sp macro="" textlink="">
      <xdr:nvSpPr>
        <xdr:cNvPr id="564" name="楕円 563">
          <a:extLst>
            <a:ext uri="{FF2B5EF4-FFF2-40B4-BE49-F238E27FC236}">
              <a16:creationId xmlns:a16="http://schemas.microsoft.com/office/drawing/2014/main" id="{A30FA498-4EC9-417A-AB96-03725A1A44A7}"/>
            </a:ext>
          </a:extLst>
        </xdr:cNvPr>
        <xdr:cNvSpPr/>
      </xdr:nvSpPr>
      <xdr:spPr>
        <a:xfrm>
          <a:off x="13652500" y="1809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113756</xdr:rowOff>
    </xdr:from>
    <xdr:to>
      <xdr:col>76</xdr:col>
      <xdr:colOff>114300</xdr:colOff>
      <xdr:row>105</xdr:row>
      <xdr:rowOff>143148</xdr:rowOff>
    </xdr:to>
    <xdr:cxnSp macro="">
      <xdr:nvCxnSpPr>
        <xdr:cNvPr id="565" name="直線コネクタ 564">
          <a:extLst>
            <a:ext uri="{FF2B5EF4-FFF2-40B4-BE49-F238E27FC236}">
              <a16:creationId xmlns:a16="http://schemas.microsoft.com/office/drawing/2014/main" id="{28021716-2553-4B38-A9DA-CD80A051F165}"/>
            </a:ext>
          </a:extLst>
        </xdr:cNvPr>
        <xdr:cNvCxnSpPr/>
      </xdr:nvCxnSpPr>
      <xdr:spPr>
        <a:xfrm flipV="1">
          <a:off x="13703300" y="17773106"/>
          <a:ext cx="889000" cy="37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3827</xdr:rowOff>
    </xdr:from>
    <xdr:ext cx="405111" cy="259045"/>
    <xdr:sp macro="" textlink="">
      <xdr:nvSpPr>
        <xdr:cNvPr id="566" name="n_1aveValue【庁舎】&#10;有形固定資産減価償却率">
          <a:extLst>
            <a:ext uri="{FF2B5EF4-FFF2-40B4-BE49-F238E27FC236}">
              <a16:creationId xmlns:a16="http://schemas.microsoft.com/office/drawing/2014/main" id="{895720D1-ABCC-4225-9A8A-3461E3BCEAF1}"/>
            </a:ext>
          </a:extLst>
        </xdr:cNvPr>
        <xdr:cNvSpPr txBox="1"/>
      </xdr:nvSpPr>
      <xdr:spPr>
        <a:xfrm>
          <a:off x="152660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165479</xdr:rowOff>
    </xdr:from>
    <xdr:ext cx="405111" cy="259045"/>
    <xdr:sp macro="" textlink="">
      <xdr:nvSpPr>
        <xdr:cNvPr id="567" name="n_2aveValue【庁舎】&#10;有形固定資産減価償却率">
          <a:extLst>
            <a:ext uri="{FF2B5EF4-FFF2-40B4-BE49-F238E27FC236}">
              <a16:creationId xmlns:a16="http://schemas.microsoft.com/office/drawing/2014/main" id="{C1B5174A-DE1E-4C85-995C-07A4CD663762}"/>
            </a:ext>
          </a:extLst>
        </xdr:cNvPr>
        <xdr:cNvSpPr txBox="1"/>
      </xdr:nvSpPr>
      <xdr:spPr>
        <a:xfrm>
          <a:off x="14389744" y="1799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104339</xdr:rowOff>
    </xdr:from>
    <xdr:ext cx="405111" cy="259045"/>
    <xdr:sp macro="" textlink="">
      <xdr:nvSpPr>
        <xdr:cNvPr id="568" name="n_3aveValue【庁舎】&#10;有形固定資産減価償却率">
          <a:extLst>
            <a:ext uri="{FF2B5EF4-FFF2-40B4-BE49-F238E27FC236}">
              <a16:creationId xmlns:a16="http://schemas.microsoft.com/office/drawing/2014/main" id="{6F2B4A5B-433D-4062-9148-CEA8DAE992A1}"/>
            </a:ext>
          </a:extLst>
        </xdr:cNvPr>
        <xdr:cNvSpPr txBox="1"/>
      </xdr:nvSpPr>
      <xdr:spPr>
        <a:xfrm>
          <a:off x="13500744" y="1776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114135</xdr:rowOff>
    </xdr:from>
    <xdr:ext cx="405111" cy="259045"/>
    <xdr:sp macro="" textlink="">
      <xdr:nvSpPr>
        <xdr:cNvPr id="569" name="n_4aveValue【庁舎】&#10;有形固定資産減価償却率">
          <a:extLst>
            <a:ext uri="{FF2B5EF4-FFF2-40B4-BE49-F238E27FC236}">
              <a16:creationId xmlns:a16="http://schemas.microsoft.com/office/drawing/2014/main" id="{521E44A7-F4E4-4D19-B089-76A5883BB8B4}"/>
            </a:ext>
          </a:extLst>
        </xdr:cNvPr>
        <xdr:cNvSpPr txBox="1"/>
      </xdr:nvSpPr>
      <xdr:spPr>
        <a:xfrm>
          <a:off x="12611744" y="177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47189</xdr:rowOff>
    </xdr:from>
    <xdr:ext cx="405111" cy="259045"/>
    <xdr:sp macro="" textlink="">
      <xdr:nvSpPr>
        <xdr:cNvPr id="570" name="n_1mainValue【庁舎】&#10;有形固定資産減価償却率">
          <a:extLst>
            <a:ext uri="{FF2B5EF4-FFF2-40B4-BE49-F238E27FC236}">
              <a16:creationId xmlns:a16="http://schemas.microsoft.com/office/drawing/2014/main" id="{F90AE7FC-3A78-4BFC-90A9-207D6A5618D5}"/>
            </a:ext>
          </a:extLst>
        </xdr:cNvPr>
        <xdr:cNvSpPr txBox="1"/>
      </xdr:nvSpPr>
      <xdr:spPr>
        <a:xfrm>
          <a:off x="15266044" y="1753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9633</xdr:rowOff>
    </xdr:from>
    <xdr:ext cx="405111" cy="259045"/>
    <xdr:sp macro="" textlink="">
      <xdr:nvSpPr>
        <xdr:cNvPr id="571" name="n_2mainValue【庁舎】&#10;有形固定資産減価償却率">
          <a:extLst>
            <a:ext uri="{FF2B5EF4-FFF2-40B4-BE49-F238E27FC236}">
              <a16:creationId xmlns:a16="http://schemas.microsoft.com/office/drawing/2014/main" id="{8F05E1AD-A3F9-4258-9BFC-CD0797BA7029}"/>
            </a:ext>
          </a:extLst>
        </xdr:cNvPr>
        <xdr:cNvSpPr txBox="1"/>
      </xdr:nvSpPr>
      <xdr:spPr>
        <a:xfrm>
          <a:off x="14389744" y="1749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13625</xdr:rowOff>
    </xdr:from>
    <xdr:ext cx="405111" cy="259045"/>
    <xdr:sp macro="" textlink="">
      <xdr:nvSpPr>
        <xdr:cNvPr id="572" name="n_3mainValue【庁舎】&#10;有形固定資産減価償却率">
          <a:extLst>
            <a:ext uri="{FF2B5EF4-FFF2-40B4-BE49-F238E27FC236}">
              <a16:creationId xmlns:a16="http://schemas.microsoft.com/office/drawing/2014/main" id="{FB3EB27B-EF5B-48F9-91EE-6BD3A67C01F1}"/>
            </a:ext>
          </a:extLst>
        </xdr:cNvPr>
        <xdr:cNvSpPr txBox="1"/>
      </xdr:nvSpPr>
      <xdr:spPr>
        <a:xfrm>
          <a:off x="13500744" y="1818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73" name="正方形/長方形 572">
          <a:extLst>
            <a:ext uri="{FF2B5EF4-FFF2-40B4-BE49-F238E27FC236}">
              <a16:creationId xmlns:a16="http://schemas.microsoft.com/office/drawing/2014/main" id="{2ED43DB7-BD07-40BC-B73B-57A21620E7E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74" name="正方形/長方形 573">
          <a:extLst>
            <a:ext uri="{FF2B5EF4-FFF2-40B4-BE49-F238E27FC236}">
              <a16:creationId xmlns:a16="http://schemas.microsoft.com/office/drawing/2014/main" id="{D6CE9611-CFE3-4F1A-81E1-656C0ABFFAD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75" name="正方形/長方形 574">
          <a:extLst>
            <a:ext uri="{FF2B5EF4-FFF2-40B4-BE49-F238E27FC236}">
              <a16:creationId xmlns:a16="http://schemas.microsoft.com/office/drawing/2014/main" id="{790C0B9F-4812-47B5-A435-743719B0F13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76" name="正方形/長方形 575">
          <a:extLst>
            <a:ext uri="{FF2B5EF4-FFF2-40B4-BE49-F238E27FC236}">
              <a16:creationId xmlns:a16="http://schemas.microsoft.com/office/drawing/2014/main" id="{C7DA4017-9CB5-4AAC-B8FD-A6F5E0C28A9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77" name="正方形/長方形 576">
          <a:extLst>
            <a:ext uri="{FF2B5EF4-FFF2-40B4-BE49-F238E27FC236}">
              <a16:creationId xmlns:a16="http://schemas.microsoft.com/office/drawing/2014/main" id="{38FB77FC-1384-4AA5-9971-36C3A8D4B56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78" name="正方形/長方形 577">
          <a:extLst>
            <a:ext uri="{FF2B5EF4-FFF2-40B4-BE49-F238E27FC236}">
              <a16:creationId xmlns:a16="http://schemas.microsoft.com/office/drawing/2014/main" id="{5B4E3FCA-68C2-41F7-9F9E-A76BF0E9773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79" name="正方形/長方形 578">
          <a:extLst>
            <a:ext uri="{FF2B5EF4-FFF2-40B4-BE49-F238E27FC236}">
              <a16:creationId xmlns:a16="http://schemas.microsoft.com/office/drawing/2014/main" id="{E626110C-84F9-4564-8035-A8692FBBC58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80" name="正方形/長方形 579">
          <a:extLst>
            <a:ext uri="{FF2B5EF4-FFF2-40B4-BE49-F238E27FC236}">
              <a16:creationId xmlns:a16="http://schemas.microsoft.com/office/drawing/2014/main" id="{A87CDB76-E15F-4A1B-81FA-0408861E924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81" name="テキスト ボックス 580">
          <a:extLst>
            <a:ext uri="{FF2B5EF4-FFF2-40B4-BE49-F238E27FC236}">
              <a16:creationId xmlns:a16="http://schemas.microsoft.com/office/drawing/2014/main" id="{3F6C1EDB-2A25-48EA-9CDE-A44E72C384C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82" name="直線コネクタ 581">
          <a:extLst>
            <a:ext uri="{FF2B5EF4-FFF2-40B4-BE49-F238E27FC236}">
              <a16:creationId xmlns:a16="http://schemas.microsoft.com/office/drawing/2014/main" id="{CA91E000-87BF-4C69-AFAA-1846988FDF5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83" name="直線コネクタ 582">
          <a:extLst>
            <a:ext uri="{FF2B5EF4-FFF2-40B4-BE49-F238E27FC236}">
              <a16:creationId xmlns:a16="http://schemas.microsoft.com/office/drawing/2014/main" id="{FBFDEC4F-201B-44D7-A7A0-CBD06FD7AE12}"/>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84" name="テキスト ボックス 583">
          <a:extLst>
            <a:ext uri="{FF2B5EF4-FFF2-40B4-BE49-F238E27FC236}">
              <a16:creationId xmlns:a16="http://schemas.microsoft.com/office/drawing/2014/main" id="{13977EA4-B8C1-42BB-8DE1-1D512C47682E}"/>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85" name="直線コネクタ 584">
          <a:extLst>
            <a:ext uri="{FF2B5EF4-FFF2-40B4-BE49-F238E27FC236}">
              <a16:creationId xmlns:a16="http://schemas.microsoft.com/office/drawing/2014/main" id="{B6BCC289-B1FA-4875-BDAF-8BC5EB25B52A}"/>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86" name="テキスト ボックス 585">
          <a:extLst>
            <a:ext uri="{FF2B5EF4-FFF2-40B4-BE49-F238E27FC236}">
              <a16:creationId xmlns:a16="http://schemas.microsoft.com/office/drawing/2014/main" id="{E00E79B7-3150-41B0-967D-ACD2BA6F834E}"/>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87" name="直線コネクタ 586">
          <a:extLst>
            <a:ext uri="{FF2B5EF4-FFF2-40B4-BE49-F238E27FC236}">
              <a16:creationId xmlns:a16="http://schemas.microsoft.com/office/drawing/2014/main" id="{7D050984-0E9A-4FE6-957F-A2D2FB2BDBB2}"/>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88" name="テキスト ボックス 587">
          <a:extLst>
            <a:ext uri="{FF2B5EF4-FFF2-40B4-BE49-F238E27FC236}">
              <a16:creationId xmlns:a16="http://schemas.microsoft.com/office/drawing/2014/main" id="{93C6CF92-7705-4725-AA35-45F850B2334A}"/>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89" name="直線コネクタ 588">
          <a:extLst>
            <a:ext uri="{FF2B5EF4-FFF2-40B4-BE49-F238E27FC236}">
              <a16:creationId xmlns:a16="http://schemas.microsoft.com/office/drawing/2014/main" id="{8FEC5C7C-4704-4CBF-8CBE-669ADCC6DCDC}"/>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90" name="テキスト ボックス 589">
          <a:extLst>
            <a:ext uri="{FF2B5EF4-FFF2-40B4-BE49-F238E27FC236}">
              <a16:creationId xmlns:a16="http://schemas.microsoft.com/office/drawing/2014/main" id="{E1D2B54E-1DCD-4224-9F1F-369E487C2F05}"/>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91" name="直線コネクタ 590">
          <a:extLst>
            <a:ext uri="{FF2B5EF4-FFF2-40B4-BE49-F238E27FC236}">
              <a16:creationId xmlns:a16="http://schemas.microsoft.com/office/drawing/2014/main" id="{4B83D576-2253-49EC-95E2-F3B905E3F1B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92" name="テキスト ボックス 591">
          <a:extLst>
            <a:ext uri="{FF2B5EF4-FFF2-40B4-BE49-F238E27FC236}">
              <a16:creationId xmlns:a16="http://schemas.microsoft.com/office/drawing/2014/main" id="{16BB4729-E037-4FA9-96AE-B5F1A38F618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93" name="【庁舎】&#10;一人当たり面積グラフ枠">
          <a:extLst>
            <a:ext uri="{FF2B5EF4-FFF2-40B4-BE49-F238E27FC236}">
              <a16:creationId xmlns:a16="http://schemas.microsoft.com/office/drawing/2014/main" id="{CB1E846D-CE40-48C6-9CF2-61BA3821C69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65684</xdr:rowOff>
    </xdr:from>
    <xdr:to>
      <xdr:col>116</xdr:col>
      <xdr:colOff>62864</xdr:colOff>
      <xdr:row>107</xdr:row>
      <xdr:rowOff>77572</xdr:rowOff>
    </xdr:to>
    <xdr:cxnSp macro="">
      <xdr:nvCxnSpPr>
        <xdr:cNvPr id="594" name="直線コネクタ 593">
          <a:extLst>
            <a:ext uri="{FF2B5EF4-FFF2-40B4-BE49-F238E27FC236}">
              <a16:creationId xmlns:a16="http://schemas.microsoft.com/office/drawing/2014/main" id="{48B00B8F-F35B-461F-BB17-CE6DCF1FCC43}"/>
            </a:ext>
          </a:extLst>
        </xdr:cNvPr>
        <xdr:cNvCxnSpPr/>
      </xdr:nvCxnSpPr>
      <xdr:spPr>
        <a:xfrm flipV="1">
          <a:off x="22160864" y="17210684"/>
          <a:ext cx="0" cy="1212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81399</xdr:rowOff>
    </xdr:from>
    <xdr:ext cx="469744" cy="259045"/>
    <xdr:sp macro="" textlink="">
      <xdr:nvSpPr>
        <xdr:cNvPr id="595" name="【庁舎】&#10;一人当たり面積最小値テキスト">
          <a:extLst>
            <a:ext uri="{FF2B5EF4-FFF2-40B4-BE49-F238E27FC236}">
              <a16:creationId xmlns:a16="http://schemas.microsoft.com/office/drawing/2014/main" id="{61F370C5-BA9A-4669-B685-78E51F13396F}"/>
            </a:ext>
          </a:extLst>
        </xdr:cNvPr>
        <xdr:cNvSpPr txBox="1"/>
      </xdr:nvSpPr>
      <xdr:spPr>
        <a:xfrm>
          <a:off x="22199600" y="1842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77572</xdr:rowOff>
    </xdr:from>
    <xdr:to>
      <xdr:col>116</xdr:col>
      <xdr:colOff>152400</xdr:colOff>
      <xdr:row>107</xdr:row>
      <xdr:rowOff>77572</xdr:rowOff>
    </xdr:to>
    <xdr:cxnSp macro="">
      <xdr:nvCxnSpPr>
        <xdr:cNvPr id="596" name="直線コネクタ 595">
          <a:extLst>
            <a:ext uri="{FF2B5EF4-FFF2-40B4-BE49-F238E27FC236}">
              <a16:creationId xmlns:a16="http://schemas.microsoft.com/office/drawing/2014/main" id="{75E11D9E-8089-4872-ADB3-6B80021F1B3A}"/>
            </a:ext>
          </a:extLst>
        </xdr:cNvPr>
        <xdr:cNvCxnSpPr/>
      </xdr:nvCxnSpPr>
      <xdr:spPr>
        <a:xfrm>
          <a:off x="22072600" y="184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12361</xdr:rowOff>
    </xdr:from>
    <xdr:ext cx="469744" cy="259045"/>
    <xdr:sp macro="" textlink="">
      <xdr:nvSpPr>
        <xdr:cNvPr id="597" name="【庁舎】&#10;一人当たり面積最大値テキスト">
          <a:extLst>
            <a:ext uri="{FF2B5EF4-FFF2-40B4-BE49-F238E27FC236}">
              <a16:creationId xmlns:a16="http://schemas.microsoft.com/office/drawing/2014/main" id="{F7F28255-6F4C-4131-BD1C-01E6E86262CD}"/>
            </a:ext>
          </a:extLst>
        </xdr:cNvPr>
        <xdr:cNvSpPr txBox="1"/>
      </xdr:nvSpPr>
      <xdr:spPr>
        <a:xfrm>
          <a:off x="22199600" y="16985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65684</xdr:rowOff>
    </xdr:from>
    <xdr:to>
      <xdr:col>116</xdr:col>
      <xdr:colOff>152400</xdr:colOff>
      <xdr:row>100</xdr:row>
      <xdr:rowOff>65684</xdr:rowOff>
    </xdr:to>
    <xdr:cxnSp macro="">
      <xdr:nvCxnSpPr>
        <xdr:cNvPr id="598" name="直線コネクタ 597">
          <a:extLst>
            <a:ext uri="{FF2B5EF4-FFF2-40B4-BE49-F238E27FC236}">
              <a16:creationId xmlns:a16="http://schemas.microsoft.com/office/drawing/2014/main" id="{FA9CF6D5-BF7B-4009-81BF-8BFDEC115656}"/>
            </a:ext>
          </a:extLst>
        </xdr:cNvPr>
        <xdr:cNvCxnSpPr/>
      </xdr:nvCxnSpPr>
      <xdr:spPr>
        <a:xfrm>
          <a:off x="22072600" y="1721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82466</xdr:rowOff>
    </xdr:from>
    <xdr:ext cx="469744" cy="259045"/>
    <xdr:sp macro="" textlink="">
      <xdr:nvSpPr>
        <xdr:cNvPr id="599" name="【庁舎】&#10;一人当たり面積平均値テキスト">
          <a:extLst>
            <a:ext uri="{FF2B5EF4-FFF2-40B4-BE49-F238E27FC236}">
              <a16:creationId xmlns:a16="http://schemas.microsoft.com/office/drawing/2014/main" id="{BA2EBDD6-251B-45F8-886C-7BC4E735668C}"/>
            </a:ext>
          </a:extLst>
        </xdr:cNvPr>
        <xdr:cNvSpPr txBox="1"/>
      </xdr:nvSpPr>
      <xdr:spPr>
        <a:xfrm>
          <a:off x="22199600" y="18084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104039</xdr:rowOff>
    </xdr:from>
    <xdr:to>
      <xdr:col>116</xdr:col>
      <xdr:colOff>114300</xdr:colOff>
      <xdr:row>106</xdr:row>
      <xdr:rowOff>34189</xdr:rowOff>
    </xdr:to>
    <xdr:sp macro="" textlink="">
      <xdr:nvSpPr>
        <xdr:cNvPr id="600" name="フローチャート: 判断 599">
          <a:extLst>
            <a:ext uri="{FF2B5EF4-FFF2-40B4-BE49-F238E27FC236}">
              <a16:creationId xmlns:a16="http://schemas.microsoft.com/office/drawing/2014/main" id="{41ABFF12-BDCA-4671-A396-130A2175FF1C}"/>
            </a:ext>
          </a:extLst>
        </xdr:cNvPr>
        <xdr:cNvSpPr/>
      </xdr:nvSpPr>
      <xdr:spPr>
        <a:xfrm>
          <a:off x="22110700" y="18106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134214</xdr:rowOff>
    </xdr:from>
    <xdr:to>
      <xdr:col>112</xdr:col>
      <xdr:colOff>38100</xdr:colOff>
      <xdr:row>106</xdr:row>
      <xdr:rowOff>64364</xdr:rowOff>
    </xdr:to>
    <xdr:sp macro="" textlink="">
      <xdr:nvSpPr>
        <xdr:cNvPr id="601" name="フローチャート: 判断 600">
          <a:extLst>
            <a:ext uri="{FF2B5EF4-FFF2-40B4-BE49-F238E27FC236}">
              <a16:creationId xmlns:a16="http://schemas.microsoft.com/office/drawing/2014/main" id="{483309A7-9060-4315-BEA5-1EB7E2EFCC1F}"/>
            </a:ext>
          </a:extLst>
        </xdr:cNvPr>
        <xdr:cNvSpPr/>
      </xdr:nvSpPr>
      <xdr:spPr>
        <a:xfrm>
          <a:off x="21272500" y="18136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155702</xdr:rowOff>
    </xdr:from>
    <xdr:to>
      <xdr:col>107</xdr:col>
      <xdr:colOff>101600</xdr:colOff>
      <xdr:row>106</xdr:row>
      <xdr:rowOff>85852</xdr:rowOff>
    </xdr:to>
    <xdr:sp macro="" textlink="">
      <xdr:nvSpPr>
        <xdr:cNvPr id="602" name="フローチャート: 判断 601">
          <a:extLst>
            <a:ext uri="{FF2B5EF4-FFF2-40B4-BE49-F238E27FC236}">
              <a16:creationId xmlns:a16="http://schemas.microsoft.com/office/drawing/2014/main" id="{E8821B8F-EA74-4426-9695-8F64683121CF}"/>
            </a:ext>
          </a:extLst>
        </xdr:cNvPr>
        <xdr:cNvSpPr/>
      </xdr:nvSpPr>
      <xdr:spPr>
        <a:xfrm>
          <a:off x="20383500" y="1815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119126</xdr:rowOff>
    </xdr:from>
    <xdr:to>
      <xdr:col>102</xdr:col>
      <xdr:colOff>165100</xdr:colOff>
      <xdr:row>106</xdr:row>
      <xdr:rowOff>49276</xdr:rowOff>
    </xdr:to>
    <xdr:sp macro="" textlink="">
      <xdr:nvSpPr>
        <xdr:cNvPr id="603" name="フローチャート: 判断 602">
          <a:extLst>
            <a:ext uri="{FF2B5EF4-FFF2-40B4-BE49-F238E27FC236}">
              <a16:creationId xmlns:a16="http://schemas.microsoft.com/office/drawing/2014/main" id="{B9B66C40-9F80-4DEC-8E30-05B6B9A96CA3}"/>
            </a:ext>
          </a:extLst>
        </xdr:cNvPr>
        <xdr:cNvSpPr/>
      </xdr:nvSpPr>
      <xdr:spPr>
        <a:xfrm>
          <a:off x="194945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48718</xdr:rowOff>
    </xdr:from>
    <xdr:to>
      <xdr:col>98</xdr:col>
      <xdr:colOff>38100</xdr:colOff>
      <xdr:row>106</xdr:row>
      <xdr:rowOff>150318</xdr:rowOff>
    </xdr:to>
    <xdr:sp macro="" textlink="">
      <xdr:nvSpPr>
        <xdr:cNvPr id="604" name="フローチャート: 判断 603">
          <a:extLst>
            <a:ext uri="{FF2B5EF4-FFF2-40B4-BE49-F238E27FC236}">
              <a16:creationId xmlns:a16="http://schemas.microsoft.com/office/drawing/2014/main" id="{44A73707-A529-4BAD-8EF0-DFB8BB42B3BE}"/>
            </a:ext>
          </a:extLst>
        </xdr:cNvPr>
        <xdr:cNvSpPr/>
      </xdr:nvSpPr>
      <xdr:spPr>
        <a:xfrm>
          <a:off x="18605500" y="1822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05" name="テキスト ボックス 604">
          <a:extLst>
            <a:ext uri="{FF2B5EF4-FFF2-40B4-BE49-F238E27FC236}">
              <a16:creationId xmlns:a16="http://schemas.microsoft.com/office/drawing/2014/main" id="{66433CF0-6415-483B-A9CA-517F6A6123A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06" name="テキスト ボックス 605">
          <a:extLst>
            <a:ext uri="{FF2B5EF4-FFF2-40B4-BE49-F238E27FC236}">
              <a16:creationId xmlns:a16="http://schemas.microsoft.com/office/drawing/2014/main" id="{7CF4443E-7160-416B-9C06-5137E0FFF1E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07" name="テキスト ボックス 606">
          <a:extLst>
            <a:ext uri="{FF2B5EF4-FFF2-40B4-BE49-F238E27FC236}">
              <a16:creationId xmlns:a16="http://schemas.microsoft.com/office/drawing/2014/main" id="{1EB11297-4A2C-4E83-8881-A14EF0E0422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08" name="テキスト ボックス 607">
          <a:extLst>
            <a:ext uri="{FF2B5EF4-FFF2-40B4-BE49-F238E27FC236}">
              <a16:creationId xmlns:a16="http://schemas.microsoft.com/office/drawing/2014/main" id="{C5A29C88-E7D3-43C6-8BC7-C01A7B441BC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09" name="テキスト ボックス 608">
          <a:extLst>
            <a:ext uri="{FF2B5EF4-FFF2-40B4-BE49-F238E27FC236}">
              <a16:creationId xmlns:a16="http://schemas.microsoft.com/office/drawing/2014/main" id="{21CA15AD-41D9-4218-AE67-52DFE0C4C0E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54660</xdr:rowOff>
    </xdr:from>
    <xdr:to>
      <xdr:col>116</xdr:col>
      <xdr:colOff>114300</xdr:colOff>
      <xdr:row>105</xdr:row>
      <xdr:rowOff>156260</xdr:rowOff>
    </xdr:to>
    <xdr:sp macro="" textlink="">
      <xdr:nvSpPr>
        <xdr:cNvPr id="610" name="楕円 609">
          <a:extLst>
            <a:ext uri="{FF2B5EF4-FFF2-40B4-BE49-F238E27FC236}">
              <a16:creationId xmlns:a16="http://schemas.microsoft.com/office/drawing/2014/main" id="{BBED351A-23D1-41E7-AFB6-0FAC47495807}"/>
            </a:ext>
          </a:extLst>
        </xdr:cNvPr>
        <xdr:cNvSpPr/>
      </xdr:nvSpPr>
      <xdr:spPr>
        <a:xfrm>
          <a:off x="22110700" y="1805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77537</xdr:rowOff>
    </xdr:from>
    <xdr:ext cx="469744" cy="259045"/>
    <xdr:sp macro="" textlink="">
      <xdr:nvSpPr>
        <xdr:cNvPr id="611" name="【庁舎】&#10;一人当たり面積該当値テキスト">
          <a:extLst>
            <a:ext uri="{FF2B5EF4-FFF2-40B4-BE49-F238E27FC236}">
              <a16:creationId xmlns:a16="http://schemas.microsoft.com/office/drawing/2014/main" id="{23D26B8C-BD02-47C6-8E77-CFBA4F793145}"/>
            </a:ext>
          </a:extLst>
        </xdr:cNvPr>
        <xdr:cNvSpPr txBox="1"/>
      </xdr:nvSpPr>
      <xdr:spPr>
        <a:xfrm>
          <a:off x="22199600" y="17908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72034</xdr:rowOff>
    </xdr:from>
    <xdr:to>
      <xdr:col>112</xdr:col>
      <xdr:colOff>38100</xdr:colOff>
      <xdr:row>106</xdr:row>
      <xdr:rowOff>2184</xdr:rowOff>
    </xdr:to>
    <xdr:sp macro="" textlink="">
      <xdr:nvSpPr>
        <xdr:cNvPr id="612" name="楕円 611">
          <a:extLst>
            <a:ext uri="{FF2B5EF4-FFF2-40B4-BE49-F238E27FC236}">
              <a16:creationId xmlns:a16="http://schemas.microsoft.com/office/drawing/2014/main" id="{D26230B8-37FB-4B99-A6A3-2949A41B71BB}"/>
            </a:ext>
          </a:extLst>
        </xdr:cNvPr>
        <xdr:cNvSpPr/>
      </xdr:nvSpPr>
      <xdr:spPr>
        <a:xfrm>
          <a:off x="21272500" y="1807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105460</xdr:rowOff>
    </xdr:from>
    <xdr:to>
      <xdr:col>116</xdr:col>
      <xdr:colOff>63500</xdr:colOff>
      <xdr:row>105</xdr:row>
      <xdr:rowOff>122834</xdr:rowOff>
    </xdr:to>
    <xdr:cxnSp macro="">
      <xdr:nvCxnSpPr>
        <xdr:cNvPr id="613" name="直線コネクタ 612">
          <a:extLst>
            <a:ext uri="{FF2B5EF4-FFF2-40B4-BE49-F238E27FC236}">
              <a16:creationId xmlns:a16="http://schemas.microsoft.com/office/drawing/2014/main" id="{CF037605-F545-44FB-BEDD-D45049EC2CFF}"/>
            </a:ext>
          </a:extLst>
        </xdr:cNvPr>
        <xdr:cNvCxnSpPr/>
      </xdr:nvCxnSpPr>
      <xdr:spPr>
        <a:xfrm flipV="1">
          <a:off x="21323300" y="18107710"/>
          <a:ext cx="8382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91236</xdr:rowOff>
    </xdr:from>
    <xdr:to>
      <xdr:col>107</xdr:col>
      <xdr:colOff>101600</xdr:colOff>
      <xdr:row>106</xdr:row>
      <xdr:rowOff>21386</xdr:rowOff>
    </xdr:to>
    <xdr:sp macro="" textlink="">
      <xdr:nvSpPr>
        <xdr:cNvPr id="614" name="楕円 613">
          <a:extLst>
            <a:ext uri="{FF2B5EF4-FFF2-40B4-BE49-F238E27FC236}">
              <a16:creationId xmlns:a16="http://schemas.microsoft.com/office/drawing/2014/main" id="{6E5198A7-D5C2-4CA2-8143-DAA97BB17F44}"/>
            </a:ext>
          </a:extLst>
        </xdr:cNvPr>
        <xdr:cNvSpPr/>
      </xdr:nvSpPr>
      <xdr:spPr>
        <a:xfrm>
          <a:off x="20383500" y="1809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122834</xdr:rowOff>
    </xdr:from>
    <xdr:to>
      <xdr:col>111</xdr:col>
      <xdr:colOff>177800</xdr:colOff>
      <xdr:row>105</xdr:row>
      <xdr:rowOff>142036</xdr:rowOff>
    </xdr:to>
    <xdr:cxnSp macro="">
      <xdr:nvCxnSpPr>
        <xdr:cNvPr id="615" name="直線コネクタ 614">
          <a:extLst>
            <a:ext uri="{FF2B5EF4-FFF2-40B4-BE49-F238E27FC236}">
              <a16:creationId xmlns:a16="http://schemas.microsoft.com/office/drawing/2014/main" id="{E61962AB-EB1A-4E2D-9689-42A69C75A4FE}"/>
            </a:ext>
          </a:extLst>
        </xdr:cNvPr>
        <xdr:cNvCxnSpPr/>
      </xdr:nvCxnSpPr>
      <xdr:spPr>
        <a:xfrm flipV="1">
          <a:off x="20434300" y="18125084"/>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99924</xdr:rowOff>
    </xdr:from>
    <xdr:to>
      <xdr:col>102</xdr:col>
      <xdr:colOff>165100</xdr:colOff>
      <xdr:row>106</xdr:row>
      <xdr:rowOff>30074</xdr:rowOff>
    </xdr:to>
    <xdr:sp macro="" textlink="">
      <xdr:nvSpPr>
        <xdr:cNvPr id="616" name="楕円 615">
          <a:extLst>
            <a:ext uri="{FF2B5EF4-FFF2-40B4-BE49-F238E27FC236}">
              <a16:creationId xmlns:a16="http://schemas.microsoft.com/office/drawing/2014/main" id="{31EAB084-0609-49B7-8D75-3B4A144AD327}"/>
            </a:ext>
          </a:extLst>
        </xdr:cNvPr>
        <xdr:cNvSpPr/>
      </xdr:nvSpPr>
      <xdr:spPr>
        <a:xfrm>
          <a:off x="19494500" y="1810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142036</xdr:rowOff>
    </xdr:from>
    <xdr:to>
      <xdr:col>107</xdr:col>
      <xdr:colOff>50800</xdr:colOff>
      <xdr:row>105</xdr:row>
      <xdr:rowOff>150724</xdr:rowOff>
    </xdr:to>
    <xdr:cxnSp macro="">
      <xdr:nvCxnSpPr>
        <xdr:cNvPr id="617" name="直線コネクタ 616">
          <a:extLst>
            <a:ext uri="{FF2B5EF4-FFF2-40B4-BE49-F238E27FC236}">
              <a16:creationId xmlns:a16="http://schemas.microsoft.com/office/drawing/2014/main" id="{1259A881-FFF9-4174-8907-4975A0B9768C}"/>
            </a:ext>
          </a:extLst>
        </xdr:cNvPr>
        <xdr:cNvCxnSpPr/>
      </xdr:nvCxnSpPr>
      <xdr:spPr>
        <a:xfrm flipV="1">
          <a:off x="19545300" y="18144286"/>
          <a:ext cx="889000" cy="8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55491</xdr:rowOff>
    </xdr:from>
    <xdr:ext cx="469744" cy="259045"/>
    <xdr:sp macro="" textlink="">
      <xdr:nvSpPr>
        <xdr:cNvPr id="618" name="n_1aveValue【庁舎】&#10;一人当たり面積">
          <a:extLst>
            <a:ext uri="{FF2B5EF4-FFF2-40B4-BE49-F238E27FC236}">
              <a16:creationId xmlns:a16="http://schemas.microsoft.com/office/drawing/2014/main" id="{BB8DFFF6-2E3B-40F8-9E25-DEEE2725CC9A}"/>
            </a:ext>
          </a:extLst>
        </xdr:cNvPr>
        <xdr:cNvSpPr txBox="1"/>
      </xdr:nvSpPr>
      <xdr:spPr>
        <a:xfrm>
          <a:off x="21075727" y="1822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76979</xdr:rowOff>
    </xdr:from>
    <xdr:ext cx="469744" cy="259045"/>
    <xdr:sp macro="" textlink="">
      <xdr:nvSpPr>
        <xdr:cNvPr id="619" name="n_2aveValue【庁舎】&#10;一人当たり面積">
          <a:extLst>
            <a:ext uri="{FF2B5EF4-FFF2-40B4-BE49-F238E27FC236}">
              <a16:creationId xmlns:a16="http://schemas.microsoft.com/office/drawing/2014/main" id="{ACC01C05-E29A-4C07-B18A-A32189C62C5B}"/>
            </a:ext>
          </a:extLst>
        </xdr:cNvPr>
        <xdr:cNvSpPr txBox="1"/>
      </xdr:nvSpPr>
      <xdr:spPr>
        <a:xfrm>
          <a:off x="20199427" y="1825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40403</xdr:rowOff>
    </xdr:from>
    <xdr:ext cx="469744" cy="259045"/>
    <xdr:sp macro="" textlink="">
      <xdr:nvSpPr>
        <xdr:cNvPr id="620" name="n_3aveValue【庁舎】&#10;一人当たり面積">
          <a:extLst>
            <a:ext uri="{FF2B5EF4-FFF2-40B4-BE49-F238E27FC236}">
              <a16:creationId xmlns:a16="http://schemas.microsoft.com/office/drawing/2014/main" id="{8FD3518D-D1E2-47AE-B8AF-AE757D041AF0}"/>
            </a:ext>
          </a:extLst>
        </xdr:cNvPr>
        <xdr:cNvSpPr txBox="1"/>
      </xdr:nvSpPr>
      <xdr:spPr>
        <a:xfrm>
          <a:off x="19310427" y="1821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166845</xdr:rowOff>
    </xdr:from>
    <xdr:ext cx="469744" cy="259045"/>
    <xdr:sp macro="" textlink="">
      <xdr:nvSpPr>
        <xdr:cNvPr id="621" name="n_4aveValue【庁舎】&#10;一人当たり面積">
          <a:extLst>
            <a:ext uri="{FF2B5EF4-FFF2-40B4-BE49-F238E27FC236}">
              <a16:creationId xmlns:a16="http://schemas.microsoft.com/office/drawing/2014/main" id="{C3E9EE42-DCD7-495B-A116-6A07E5C10F96}"/>
            </a:ext>
          </a:extLst>
        </xdr:cNvPr>
        <xdr:cNvSpPr txBox="1"/>
      </xdr:nvSpPr>
      <xdr:spPr>
        <a:xfrm>
          <a:off x="18421427" y="1799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18711</xdr:rowOff>
    </xdr:from>
    <xdr:ext cx="469744" cy="259045"/>
    <xdr:sp macro="" textlink="">
      <xdr:nvSpPr>
        <xdr:cNvPr id="622" name="n_1mainValue【庁舎】&#10;一人当たり面積">
          <a:extLst>
            <a:ext uri="{FF2B5EF4-FFF2-40B4-BE49-F238E27FC236}">
              <a16:creationId xmlns:a16="http://schemas.microsoft.com/office/drawing/2014/main" id="{CBE248AC-3AED-45EA-BAD5-D8D01C860116}"/>
            </a:ext>
          </a:extLst>
        </xdr:cNvPr>
        <xdr:cNvSpPr txBox="1"/>
      </xdr:nvSpPr>
      <xdr:spPr>
        <a:xfrm>
          <a:off x="21075727" y="17849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37913</xdr:rowOff>
    </xdr:from>
    <xdr:ext cx="469744" cy="259045"/>
    <xdr:sp macro="" textlink="">
      <xdr:nvSpPr>
        <xdr:cNvPr id="623" name="n_2mainValue【庁舎】&#10;一人当たり面積">
          <a:extLst>
            <a:ext uri="{FF2B5EF4-FFF2-40B4-BE49-F238E27FC236}">
              <a16:creationId xmlns:a16="http://schemas.microsoft.com/office/drawing/2014/main" id="{4AF68002-B3B2-4456-9249-5F9C5664CDDC}"/>
            </a:ext>
          </a:extLst>
        </xdr:cNvPr>
        <xdr:cNvSpPr txBox="1"/>
      </xdr:nvSpPr>
      <xdr:spPr>
        <a:xfrm>
          <a:off x="20199427" y="17868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46601</xdr:rowOff>
    </xdr:from>
    <xdr:ext cx="469744" cy="259045"/>
    <xdr:sp macro="" textlink="">
      <xdr:nvSpPr>
        <xdr:cNvPr id="624" name="n_3mainValue【庁舎】&#10;一人当たり面積">
          <a:extLst>
            <a:ext uri="{FF2B5EF4-FFF2-40B4-BE49-F238E27FC236}">
              <a16:creationId xmlns:a16="http://schemas.microsoft.com/office/drawing/2014/main" id="{C55DC821-07CE-4F10-AC76-38C5681C29AE}"/>
            </a:ext>
          </a:extLst>
        </xdr:cNvPr>
        <xdr:cNvSpPr txBox="1"/>
      </xdr:nvSpPr>
      <xdr:spPr>
        <a:xfrm>
          <a:off x="19310427" y="17877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5" name="正方形/長方形 624">
          <a:extLst>
            <a:ext uri="{FF2B5EF4-FFF2-40B4-BE49-F238E27FC236}">
              <a16:creationId xmlns:a16="http://schemas.microsoft.com/office/drawing/2014/main" id="{5391A1BC-4C52-4DBD-8F15-BF59EC82CC1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6" name="正方形/長方形 625">
          <a:extLst>
            <a:ext uri="{FF2B5EF4-FFF2-40B4-BE49-F238E27FC236}">
              <a16:creationId xmlns:a16="http://schemas.microsoft.com/office/drawing/2014/main" id="{D753AAF9-CCD8-4A22-A592-EA4E2CAF53D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27" name="テキスト ボックス 626">
          <a:extLst>
            <a:ext uri="{FF2B5EF4-FFF2-40B4-BE49-F238E27FC236}">
              <a16:creationId xmlns:a16="http://schemas.microsoft.com/office/drawing/2014/main" id="{EB8D2DDF-699D-4E5A-8ED5-73793DC0649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体育館・プールと福祉施設の有形固定資産減価償却率が大きくなっている状況である。とくに一部のプール施設については老朽化が大きく進んでいるものもあることから、存続や改修計画の適切な在り方について検討を進めている。</a:t>
          </a:r>
          <a:endParaRPr lang="ja-JP" altLang="ja-JP" sz="1400">
            <a:effectLst/>
          </a:endParaRPr>
        </a:p>
        <a:p>
          <a:r>
            <a:rPr kumimoji="1" lang="ja-JP" altLang="ja-JP" sz="1100">
              <a:solidFill>
                <a:schemeClr val="dk1"/>
              </a:solidFill>
              <a:effectLst/>
              <a:latin typeface="+mn-lt"/>
              <a:ea typeface="+mn-ea"/>
              <a:cs typeface="+mn-cs"/>
            </a:rPr>
            <a:t>　その他の公共施設の有形固定資産減価償却率は類似団体平均値と概ね同等か低い状況となっている。また、一人当たり面積についても概ね同等か小さくなっており過大な状況ではないといえる。</a:t>
          </a:r>
          <a:endParaRPr lang="ja-JP" altLang="ja-JP" sz="1400">
            <a:effectLst/>
          </a:endParaRPr>
        </a:p>
        <a:p>
          <a:r>
            <a:rPr kumimoji="1" lang="ja-JP" altLang="ja-JP" sz="1100">
              <a:solidFill>
                <a:schemeClr val="dk1"/>
              </a:solidFill>
              <a:effectLst/>
              <a:latin typeface="+mn-lt"/>
              <a:ea typeface="+mn-ea"/>
              <a:cs typeface="+mn-cs"/>
            </a:rPr>
            <a:t>　今後も、各施設に関連する管理計画等に基づき、長寿命化及び利用者に使いやすい施設への転換など適正管理に努めていく。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愛知県設楽町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4,188
4,155
273.94
6,008,580
5,751,696
108,044
3,368,178
6,565,671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少子高齢化による人口減少やにそれに伴う税収減などから低い水準で推移しており、Ｒ</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も同水準となった。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今後、人件費、公債費の増加か見込まれる中で、</a:t>
          </a:r>
          <a:r>
            <a:rPr kumimoji="1" lang="ja-JP" altLang="ja-JP" sz="1100">
              <a:solidFill>
                <a:schemeClr val="dk1"/>
              </a:solidFill>
              <a:effectLst/>
              <a:latin typeface="+mn-lt"/>
              <a:ea typeface="+mn-ea"/>
              <a:cs typeface="+mn-cs"/>
            </a:rPr>
            <a:t>適切な人員管理及び事務事業の精査を行うなど徹底的な歳出の見直しと、徴収率の向上</a:t>
          </a:r>
          <a:r>
            <a:rPr kumimoji="1" lang="ja-JP" altLang="en-US" sz="1100">
              <a:solidFill>
                <a:schemeClr val="dk1"/>
              </a:solidFill>
              <a:effectLst/>
              <a:latin typeface="+mn-lt"/>
              <a:ea typeface="+mn-ea"/>
              <a:cs typeface="+mn-cs"/>
            </a:rPr>
            <a:t>や新たな補助金の活用など</a:t>
          </a:r>
          <a:r>
            <a:rPr kumimoji="1" lang="ja-JP" altLang="ja-JP" sz="1100">
              <a:solidFill>
                <a:schemeClr val="dk1"/>
              </a:solidFill>
              <a:effectLst/>
              <a:latin typeface="+mn-lt"/>
              <a:ea typeface="+mn-ea"/>
              <a:cs typeface="+mn-cs"/>
            </a:rPr>
            <a:t>歳入の確保に努めていく。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56727</xdr:rowOff>
    </xdr:from>
    <xdr:to>
      <xdr:col>23</xdr:col>
      <xdr:colOff>133350</xdr:colOff>
      <xdr:row>44</xdr:row>
      <xdr:rowOff>165100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28927"/>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143104</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7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56727</xdr:rowOff>
    </xdr:from>
    <xdr:to>
      <xdr:col>24</xdr:col>
      <xdr:colOff>12700</xdr:colOff>
      <xdr:row>36</xdr:row>
      <xdr:rowOff>56727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2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52494</xdr:rowOff>
    </xdr:from>
    <xdr:to>
      <xdr:col>23</xdr:col>
      <xdr:colOff>133350</xdr:colOff>
      <xdr:row>44</xdr:row>
      <xdr:rowOff>60537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96294"/>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2133</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744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157056</xdr:rowOff>
    </xdr:from>
    <xdr:to>
      <xdr:col>23</xdr:col>
      <xdr:colOff>184150</xdr:colOff>
      <xdr:row>44</xdr:row>
      <xdr:rowOff>87206</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52494</xdr:rowOff>
    </xdr:from>
    <xdr:to>
      <xdr:col>19</xdr:col>
      <xdr:colOff>133350</xdr:colOff>
      <xdr:row>44</xdr:row>
      <xdr:rowOff>52494</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962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157056</xdr:rowOff>
    </xdr:from>
    <xdr:to>
      <xdr:col>19</xdr:col>
      <xdr:colOff>184150</xdr:colOff>
      <xdr:row>44</xdr:row>
      <xdr:rowOff>87206</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97383</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298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52494</xdr:rowOff>
    </xdr:from>
    <xdr:to>
      <xdr:col>15</xdr:col>
      <xdr:colOff>82550</xdr:colOff>
      <xdr:row>44</xdr:row>
      <xdr:rowOff>52494</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962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149013</xdr:rowOff>
    </xdr:from>
    <xdr:to>
      <xdr:col>15</xdr:col>
      <xdr:colOff>133350</xdr:colOff>
      <xdr:row>44</xdr:row>
      <xdr:rowOff>79163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89340</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290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52494</xdr:rowOff>
    </xdr:from>
    <xdr:to>
      <xdr:col>11</xdr:col>
      <xdr:colOff>31750</xdr:colOff>
      <xdr:row>44</xdr:row>
      <xdr:rowOff>52494</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962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41910</xdr:rowOff>
    </xdr:from>
    <xdr:to>
      <xdr:col>11</xdr:col>
      <xdr:colOff>82550</xdr:colOff>
      <xdr:row>44</xdr:row>
      <xdr:rowOff>143510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58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128287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67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140970</xdr:rowOff>
    </xdr:from>
    <xdr:to>
      <xdr:col>7</xdr:col>
      <xdr:colOff>31750</xdr:colOff>
      <xdr:row>44</xdr:row>
      <xdr:rowOff>71120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81297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28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9737</xdr:rowOff>
    </xdr:from>
    <xdr:to>
      <xdr:col>23</xdr:col>
      <xdr:colOff>184150</xdr:colOff>
      <xdr:row>44</xdr:row>
      <xdr:rowOff>111337</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116434</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88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1694</xdr:rowOff>
    </xdr:from>
    <xdr:to>
      <xdr:col>19</xdr:col>
      <xdr:colOff>184150</xdr:colOff>
      <xdr:row>44</xdr:row>
      <xdr:rowOff>103294</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88071</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31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1694</xdr:rowOff>
    </xdr:from>
    <xdr:to>
      <xdr:col>15</xdr:col>
      <xdr:colOff>133350</xdr:colOff>
      <xdr:row>44</xdr:row>
      <xdr:rowOff>103294</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88071</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63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1694</xdr:rowOff>
    </xdr:from>
    <xdr:to>
      <xdr:col>11</xdr:col>
      <xdr:colOff>82550</xdr:colOff>
      <xdr:row>44</xdr:row>
      <xdr:rowOff>103294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113471</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31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1694</xdr:rowOff>
    </xdr:from>
    <xdr:to>
      <xdr:col>7</xdr:col>
      <xdr:colOff>31750</xdr:colOff>
      <xdr:row>44</xdr:row>
      <xdr:rowOff>103294</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88071</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63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算定分母である経常一般財源等の内、普通交付税の</a:t>
          </a:r>
          <a:r>
            <a:rPr kumimoji="1" lang="ja-JP" altLang="en-US" sz="1100">
              <a:solidFill>
                <a:schemeClr val="dk1"/>
              </a:solidFill>
              <a:effectLst/>
              <a:latin typeface="+mn-lt"/>
              <a:ea typeface="+mn-ea"/>
              <a:cs typeface="+mn-cs"/>
            </a:rPr>
            <a:t>追加交付等</a:t>
          </a:r>
          <a:r>
            <a:rPr kumimoji="1" lang="ja-JP" altLang="ja-JP" sz="1100">
              <a:solidFill>
                <a:schemeClr val="dk1"/>
              </a:solidFill>
              <a:effectLst/>
              <a:latin typeface="+mn-lt"/>
              <a:ea typeface="+mn-ea"/>
              <a:cs typeface="+mn-cs"/>
            </a:rPr>
            <a:t>により一般財源が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した一方で、公債費や公共施設管理などの経常経費が増加したことにより、Ｒ</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数値が悪化</a:t>
          </a:r>
          <a:r>
            <a:rPr kumimoji="1" lang="ja-JP" altLang="ja-JP" sz="1100">
              <a:solidFill>
                <a:schemeClr val="dk1"/>
              </a:solidFill>
              <a:effectLst/>
              <a:latin typeface="+mn-lt"/>
              <a:ea typeface="+mn-ea"/>
              <a:cs typeface="+mn-cs"/>
            </a:rPr>
            <a:t>した。この比率についてはＲ６以降も上昇することが見込まれる。</a:t>
          </a:r>
          <a:endParaRPr lang="ja-JP" altLang="ja-JP" sz="1400">
            <a:effectLst/>
          </a:endParaRPr>
        </a:p>
        <a:p>
          <a:r>
            <a:rPr kumimoji="1" lang="ja-JP" altLang="ja-JP" sz="1100">
              <a:solidFill>
                <a:schemeClr val="dk1"/>
              </a:solidFill>
              <a:effectLst/>
              <a:latin typeface="+mn-lt"/>
              <a:ea typeface="+mn-ea"/>
              <a:cs typeface="+mn-cs"/>
            </a:rPr>
            <a:t>　今後は、①特定目的基金の減少による特財充当が難しくなることにより経常経費充当一般財源が増加する、②公債費がＲ１以降の町債発行額急増の影響で増加する、といった要因により経常収支比率は増加していくと考えられ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137583</xdr:rowOff>
    </xdr:from>
    <xdr:to>
      <xdr:col>23</xdr:col>
      <xdr:colOff>133350</xdr:colOff>
      <xdr:row>66</xdr:row>
      <xdr:rowOff>171027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10233"/>
          <a:ext cx="0" cy="15764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143104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5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171027</xdr:rowOff>
    </xdr:from>
    <xdr:to>
      <xdr:col>24</xdr:col>
      <xdr:colOff>12700</xdr:colOff>
      <xdr:row>66</xdr:row>
      <xdr:rowOff>171027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8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52510</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5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137583</xdr:rowOff>
    </xdr:from>
    <xdr:to>
      <xdr:col>24</xdr:col>
      <xdr:colOff>12700</xdr:colOff>
      <xdr:row>57</xdr:row>
      <xdr:rowOff>137583</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1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33444</xdr:rowOff>
    </xdr:from>
    <xdr:to>
      <xdr:col>23</xdr:col>
      <xdr:colOff>133350</xdr:colOff>
      <xdr:row>60</xdr:row>
      <xdr:rowOff>97790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320444"/>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163847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450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20320</xdr:rowOff>
    </xdr:from>
    <xdr:to>
      <xdr:col>23</xdr:col>
      <xdr:colOff>184150</xdr:colOff>
      <xdr:row>61</xdr:row>
      <xdr:rowOff>121920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102870</xdr:rowOff>
    </xdr:from>
    <xdr:to>
      <xdr:col>19</xdr:col>
      <xdr:colOff>133350</xdr:colOff>
      <xdr:row>60</xdr:row>
      <xdr:rowOff>33444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046970"/>
          <a:ext cx="889000" cy="27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119380</xdr:rowOff>
    </xdr:from>
    <xdr:to>
      <xdr:col>19</xdr:col>
      <xdr:colOff>184150</xdr:colOff>
      <xdr:row>61</xdr:row>
      <xdr:rowOff>49530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34307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49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102870</xdr:rowOff>
    </xdr:from>
    <xdr:to>
      <xdr:col>15</xdr:col>
      <xdr:colOff>82550</xdr:colOff>
      <xdr:row>61</xdr:row>
      <xdr:rowOff>26881</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046970"/>
          <a:ext cx="889000" cy="438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158115</xdr:rowOff>
    </xdr:from>
    <xdr:to>
      <xdr:col>15</xdr:col>
      <xdr:colOff>133350</xdr:colOff>
      <xdr:row>60</xdr:row>
      <xdr:rowOff>88265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73042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2752</xdr:rowOff>
    </xdr:from>
    <xdr:to>
      <xdr:col>11</xdr:col>
      <xdr:colOff>31750</xdr:colOff>
      <xdr:row>61</xdr:row>
      <xdr:rowOff>26881</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461202"/>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52494</xdr:rowOff>
    </xdr:from>
    <xdr:to>
      <xdr:col>11</xdr:col>
      <xdr:colOff>82550</xdr:colOff>
      <xdr:row>61</xdr:row>
      <xdr:rowOff>154094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510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138871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59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37888</xdr:rowOff>
    </xdr:from>
    <xdr:to>
      <xdr:col>7</xdr:col>
      <xdr:colOff>31750</xdr:colOff>
      <xdr:row>62</xdr:row>
      <xdr:rowOff>139488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6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124265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54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46990</xdr:rowOff>
    </xdr:from>
    <xdr:to>
      <xdr:col>23</xdr:col>
      <xdr:colOff>184150</xdr:colOff>
      <xdr:row>60</xdr:row>
      <xdr:rowOff>148590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63517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17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154094</xdr:rowOff>
    </xdr:from>
    <xdr:to>
      <xdr:col>19</xdr:col>
      <xdr:colOff>184150</xdr:colOff>
      <xdr:row>60</xdr:row>
      <xdr:rowOff>84244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26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94421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038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52070</xdr:rowOff>
    </xdr:from>
    <xdr:to>
      <xdr:col>15</xdr:col>
      <xdr:colOff>133350</xdr:colOff>
      <xdr:row>58</xdr:row>
      <xdr:rowOff>153670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56</xdr:row>
      <xdr:rowOff>163847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9765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147531</xdr:rowOff>
    </xdr:from>
    <xdr:to>
      <xdr:col>11</xdr:col>
      <xdr:colOff>82550</xdr:colOff>
      <xdr:row>61</xdr:row>
      <xdr:rowOff>77681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4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87858</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203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123402</xdr:rowOff>
    </xdr:from>
    <xdr:to>
      <xdr:col>7</xdr:col>
      <xdr:colOff>31750</xdr:colOff>
      <xdr:row>61</xdr:row>
      <xdr:rowOff>53552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41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63729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17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[483,587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数値地形図作成業務委託や旧斎苑の解体事業</a:t>
          </a:r>
          <a:r>
            <a:rPr kumimoji="1" lang="ja-JP" altLang="en-US" sz="1100">
              <a:solidFill>
                <a:schemeClr val="dk1"/>
              </a:solidFill>
              <a:effectLst/>
              <a:latin typeface="+mn-lt"/>
              <a:ea typeface="+mn-ea"/>
              <a:cs typeface="+mn-cs"/>
            </a:rPr>
            <a:t>がＲ４に完了したため、減額となった。</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　傾向として、</a:t>
          </a:r>
          <a:r>
            <a:rPr kumimoji="1" lang="ja-JP" altLang="ja-JP" sz="1100" b="0" i="0" baseline="0">
              <a:solidFill>
                <a:schemeClr val="dk1"/>
              </a:solidFill>
              <a:effectLst/>
              <a:latin typeface="+mn-lt"/>
              <a:ea typeface="+mn-ea"/>
              <a:cs typeface="+mn-cs"/>
            </a:rPr>
            <a:t>町域が広大で集落が点在しているため効率的な住民サービスが難しく、小規模自治体であるため、経費のスケールメリットが得にくいことから、類似団体と比較して増加しやすくなっている。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17512</xdr:rowOff>
    </xdr:from>
    <xdr:to>
      <xdr:col>23</xdr:col>
      <xdr:colOff>133350</xdr:colOff>
      <xdr:row>89</xdr:row>
      <xdr:rowOff>82203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733512"/>
          <a:ext cx="0" cy="1607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54280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13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82203</xdr:rowOff>
    </xdr:from>
    <xdr:to>
      <xdr:col>24</xdr:col>
      <xdr:colOff>12700</xdr:colOff>
      <xdr:row>89</xdr:row>
      <xdr:rowOff>82203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4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103889</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7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17512</xdr:rowOff>
    </xdr:from>
    <xdr:to>
      <xdr:col>24</xdr:col>
      <xdr:colOff>12700</xdr:colOff>
      <xdr:row>80</xdr:row>
      <xdr:rowOff>17512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733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159325</xdr:rowOff>
    </xdr:from>
    <xdr:to>
      <xdr:col>23</xdr:col>
      <xdr:colOff>133350</xdr:colOff>
      <xdr:row>81</xdr:row>
      <xdr:rowOff>161730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114800" y="14046775"/>
          <a:ext cx="838200" cy="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109053</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3825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92526</xdr:rowOff>
    </xdr:from>
    <xdr:to>
      <xdr:col>23</xdr:col>
      <xdr:colOff>184150</xdr:colOff>
      <xdr:row>82</xdr:row>
      <xdr:rowOff>22676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397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115353</xdr:rowOff>
    </xdr:from>
    <xdr:to>
      <xdr:col>19</xdr:col>
      <xdr:colOff>133350</xdr:colOff>
      <xdr:row>81</xdr:row>
      <xdr:rowOff>161730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002803"/>
          <a:ext cx="889000" cy="46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58646</xdr:rowOff>
    </xdr:from>
    <xdr:to>
      <xdr:col>19</xdr:col>
      <xdr:colOff>184150</xdr:colOff>
      <xdr:row>81</xdr:row>
      <xdr:rowOff>160246</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394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170423</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3714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115353</xdr:rowOff>
    </xdr:from>
    <xdr:to>
      <xdr:col>15</xdr:col>
      <xdr:colOff>82550</xdr:colOff>
      <xdr:row>81</xdr:row>
      <xdr:rowOff>131962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2336800" y="14002803"/>
          <a:ext cx="889000" cy="1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36654</xdr:rowOff>
    </xdr:from>
    <xdr:to>
      <xdr:col>15</xdr:col>
      <xdr:colOff>133350</xdr:colOff>
      <xdr:row>81</xdr:row>
      <xdr:rowOff>138254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39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148431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36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63103</xdr:rowOff>
    </xdr:from>
    <xdr:to>
      <xdr:col>11</xdr:col>
      <xdr:colOff>31750</xdr:colOff>
      <xdr:row>81</xdr:row>
      <xdr:rowOff>131962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3950553"/>
          <a:ext cx="889000" cy="6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86976</xdr:rowOff>
    </xdr:from>
    <xdr:to>
      <xdr:col>11</xdr:col>
      <xdr:colOff>82550</xdr:colOff>
      <xdr:row>82</xdr:row>
      <xdr:rowOff>17126</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3974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1903</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060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28586</xdr:rowOff>
    </xdr:from>
    <xdr:to>
      <xdr:col>7</xdr:col>
      <xdr:colOff>31750</xdr:colOff>
      <xdr:row>80</xdr:row>
      <xdr:rowOff>130186</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37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140363</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5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108525</xdr:rowOff>
    </xdr:from>
    <xdr:to>
      <xdr:col>23</xdr:col>
      <xdr:colOff>184150</xdr:colOff>
      <xdr:row>82</xdr:row>
      <xdr:rowOff>38675</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399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80602</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968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110930</xdr:rowOff>
    </xdr:from>
    <xdr:to>
      <xdr:col>19</xdr:col>
      <xdr:colOff>184150</xdr:colOff>
      <xdr:row>82</xdr:row>
      <xdr:rowOff>41080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39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25857</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084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64553</xdr:rowOff>
    </xdr:from>
    <xdr:to>
      <xdr:col>15</xdr:col>
      <xdr:colOff>133350</xdr:colOff>
      <xdr:row>81</xdr:row>
      <xdr:rowOff>166153</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95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150930</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038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81162</xdr:rowOff>
    </xdr:from>
    <xdr:to>
      <xdr:col>11</xdr:col>
      <xdr:colOff>82550</xdr:colOff>
      <xdr:row>82</xdr:row>
      <xdr:rowOff>11312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96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21489</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737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12303</xdr:rowOff>
    </xdr:from>
    <xdr:to>
      <xdr:col>7</xdr:col>
      <xdr:colOff>31750</xdr:colOff>
      <xdr:row>81</xdr:row>
      <xdr:rowOff>113903</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89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98680</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986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人事院勧告の趣旨を踏まえ、給与の適正化に努めている。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継続して、類似団体平均を下回っており、今後も引き続き給与の適正化に取り組んでいく。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89</xdr:row>
      <xdr:rowOff>96661</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747045"/>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68738</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2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96661</xdr:rowOff>
    </xdr:from>
    <xdr:to>
      <xdr:col>81</xdr:col>
      <xdr:colOff>133350</xdr:colOff>
      <xdr:row>89</xdr:row>
      <xdr:rowOff>96661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5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160161</xdr:rowOff>
    </xdr:from>
    <xdr:to>
      <xdr:col>81</xdr:col>
      <xdr:colOff>44450</xdr:colOff>
      <xdr:row>84</xdr:row>
      <xdr:rowOff>15522</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390511"/>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57449</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59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15522</xdr:rowOff>
    </xdr:from>
    <xdr:to>
      <xdr:col>77</xdr:col>
      <xdr:colOff>44450</xdr:colOff>
      <xdr:row>84</xdr:row>
      <xdr:rowOff>28928</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4173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18345</xdr:rowOff>
    </xdr:from>
    <xdr:to>
      <xdr:col>77</xdr:col>
      <xdr:colOff>95250</xdr:colOff>
      <xdr:row>84</xdr:row>
      <xdr:rowOff>119945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104722</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506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15522</xdr:rowOff>
    </xdr:from>
    <xdr:to>
      <xdr:col>72</xdr:col>
      <xdr:colOff>203200</xdr:colOff>
      <xdr:row>84</xdr:row>
      <xdr:rowOff>28928</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4173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45155</xdr:rowOff>
    </xdr:from>
    <xdr:to>
      <xdr:col>73</xdr:col>
      <xdr:colOff>44450</xdr:colOff>
      <xdr:row>84</xdr:row>
      <xdr:rowOff>146755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44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131532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53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15522</xdr:rowOff>
    </xdr:from>
    <xdr:to>
      <xdr:col>68</xdr:col>
      <xdr:colOff>152400</xdr:colOff>
      <xdr:row>84</xdr:row>
      <xdr:rowOff>28928</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4173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109361</xdr:rowOff>
    </xdr:from>
    <xdr:to>
      <xdr:col>81</xdr:col>
      <xdr:colOff>95250</xdr:colOff>
      <xdr:row>84</xdr:row>
      <xdr:rowOff>39511</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33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125888</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184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136172</xdr:rowOff>
    </xdr:from>
    <xdr:to>
      <xdr:col>77</xdr:col>
      <xdr:colOff>95250</xdr:colOff>
      <xdr:row>84</xdr:row>
      <xdr:rowOff>66322</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36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76499</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135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149578</xdr:rowOff>
    </xdr:from>
    <xdr:to>
      <xdr:col>73</xdr:col>
      <xdr:colOff>44450</xdr:colOff>
      <xdr:row>84</xdr:row>
      <xdr:rowOff>79728</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37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89905</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14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136172</xdr:rowOff>
    </xdr:from>
    <xdr:to>
      <xdr:col>68</xdr:col>
      <xdr:colOff>203200</xdr:colOff>
      <xdr:row>84</xdr:row>
      <xdr:rowOff>66322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36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76499</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13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149578</xdr:rowOff>
    </xdr:from>
    <xdr:to>
      <xdr:col>64</xdr:col>
      <xdr:colOff>152400</xdr:colOff>
      <xdr:row>84</xdr:row>
      <xdr:rowOff>79728</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37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89905</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14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人口千人当たりの職員数は、町域が広大で集落が点在しているため、住民サービスを確保するため支所等を配置する必要があり、全国平均を大きく上回っている。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行政サービスを維持しつつ、適切な人員管理や職員配置の再考、近隣市町村及び北設広域事務組合、東三河広域連合等による共同処理事業の拡充など事務事業の効率化を進めていく。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116417</xdr:rowOff>
    </xdr:from>
    <xdr:to>
      <xdr:col>81</xdr:col>
      <xdr:colOff>44450</xdr:colOff>
      <xdr:row>66</xdr:row>
      <xdr:rowOff>46757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231967"/>
          <a:ext cx="0" cy="11304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18834</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3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46757</xdr:rowOff>
    </xdr:from>
    <xdr:to>
      <xdr:col>81</xdr:col>
      <xdr:colOff>133350</xdr:colOff>
      <xdr:row>66</xdr:row>
      <xdr:rowOff>46757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36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31344</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97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116417</xdr:rowOff>
    </xdr:from>
    <xdr:to>
      <xdr:col>81</xdr:col>
      <xdr:colOff>133350</xdr:colOff>
      <xdr:row>59</xdr:row>
      <xdr:rowOff>116417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23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162137</xdr:rowOff>
    </xdr:from>
    <xdr:to>
      <xdr:col>81</xdr:col>
      <xdr:colOff>44450</xdr:colOff>
      <xdr:row>61</xdr:row>
      <xdr:rowOff>17230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449137"/>
          <a:ext cx="8382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91669</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207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75142</xdr:rowOff>
    </xdr:from>
    <xdr:to>
      <xdr:col>81</xdr:col>
      <xdr:colOff>95250</xdr:colOff>
      <xdr:row>61</xdr:row>
      <xdr:rowOff>5292</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3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152284</xdr:rowOff>
    </xdr:from>
    <xdr:to>
      <xdr:col>77</xdr:col>
      <xdr:colOff>44450</xdr:colOff>
      <xdr:row>60</xdr:row>
      <xdr:rowOff>162137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439284"/>
          <a:ext cx="889000" cy="9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47996</xdr:rowOff>
    </xdr:from>
    <xdr:to>
      <xdr:col>77</xdr:col>
      <xdr:colOff>95250</xdr:colOff>
      <xdr:row>60</xdr:row>
      <xdr:rowOff>149596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33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159773</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103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143436</xdr:rowOff>
    </xdr:from>
    <xdr:to>
      <xdr:col>72</xdr:col>
      <xdr:colOff>203200</xdr:colOff>
      <xdr:row>60</xdr:row>
      <xdr:rowOff>152284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430436"/>
          <a:ext cx="889000" cy="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40153</xdr:rowOff>
    </xdr:from>
    <xdr:to>
      <xdr:col>73</xdr:col>
      <xdr:colOff>44450</xdr:colOff>
      <xdr:row>60</xdr:row>
      <xdr:rowOff>141753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151930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096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120513</xdr:rowOff>
    </xdr:from>
    <xdr:to>
      <xdr:col>68</xdr:col>
      <xdr:colOff>152400</xdr:colOff>
      <xdr:row>60</xdr:row>
      <xdr:rowOff>143436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407513"/>
          <a:ext cx="889000" cy="22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110331</xdr:rowOff>
    </xdr:from>
    <xdr:to>
      <xdr:col>68</xdr:col>
      <xdr:colOff>203200</xdr:colOff>
      <xdr:row>61</xdr:row>
      <xdr:rowOff>40481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25258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48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147658</xdr:rowOff>
    </xdr:from>
    <xdr:to>
      <xdr:col>64</xdr:col>
      <xdr:colOff>152400</xdr:colOff>
      <xdr:row>60</xdr:row>
      <xdr:rowOff>77808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263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87985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03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137880</xdr:rowOff>
    </xdr:from>
    <xdr:to>
      <xdr:col>81</xdr:col>
      <xdr:colOff>95250</xdr:colOff>
      <xdr:row>61</xdr:row>
      <xdr:rowOff>68030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4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109957</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39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111337</xdr:rowOff>
    </xdr:from>
    <xdr:to>
      <xdr:col>77</xdr:col>
      <xdr:colOff>95250</xdr:colOff>
      <xdr:row>61</xdr:row>
      <xdr:rowOff>41487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26264</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4847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101484</xdr:rowOff>
    </xdr:from>
    <xdr:to>
      <xdr:col>73</xdr:col>
      <xdr:colOff>44450</xdr:colOff>
      <xdr:row>61</xdr:row>
      <xdr:rowOff>31634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38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16411</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47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92636</xdr:rowOff>
    </xdr:from>
    <xdr:to>
      <xdr:col>68</xdr:col>
      <xdr:colOff>203200</xdr:colOff>
      <xdr:row>61</xdr:row>
      <xdr:rowOff>22786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37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32963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14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69713</xdr:rowOff>
    </xdr:from>
    <xdr:to>
      <xdr:col>64</xdr:col>
      <xdr:colOff>152400</xdr:colOff>
      <xdr:row>60</xdr:row>
      <xdr:rowOff>171313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35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156090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44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近年の町債発行額の増加の影響</a:t>
          </a:r>
          <a:r>
            <a:rPr kumimoji="1" lang="ja-JP" altLang="en-US" sz="1100" b="0" i="0" baseline="0">
              <a:solidFill>
                <a:schemeClr val="dk1"/>
              </a:solidFill>
              <a:effectLst/>
              <a:latin typeface="+mn-lt"/>
              <a:ea typeface="+mn-ea"/>
              <a:cs typeface="+mn-cs"/>
            </a:rPr>
            <a:t>に伴い元金償還の開始により</a:t>
          </a:r>
          <a:r>
            <a:rPr kumimoji="1" lang="ja-JP" altLang="ja-JP" sz="1100" b="0" i="0" baseline="0">
              <a:solidFill>
                <a:schemeClr val="dk1"/>
              </a:solidFill>
              <a:effectLst/>
              <a:latin typeface="+mn-lt"/>
              <a:ea typeface="+mn-ea"/>
              <a:cs typeface="+mn-cs"/>
            </a:rPr>
            <a:t>増加となった。</a:t>
          </a:r>
          <a:endParaRPr kumimoji="1" lang="en-US" altLang="ja-JP" sz="1100" b="0" i="0" baseline="0">
            <a:solidFill>
              <a:schemeClr val="dk1"/>
            </a:solidFill>
            <a:effectLst/>
            <a:latin typeface="+mn-lt"/>
            <a:ea typeface="+mn-ea"/>
            <a:cs typeface="+mn-cs"/>
          </a:endParaRPr>
        </a:p>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今後も大型建設事業</a:t>
          </a:r>
          <a:r>
            <a:rPr kumimoji="1" lang="ja-JP" altLang="en-US" sz="1100" b="0" i="0" baseline="0">
              <a:solidFill>
                <a:schemeClr val="dk1"/>
              </a:solidFill>
              <a:effectLst/>
              <a:latin typeface="+mn-lt"/>
              <a:ea typeface="+mn-ea"/>
              <a:cs typeface="+mn-cs"/>
            </a:rPr>
            <a:t>や一部事務組合へ</a:t>
          </a:r>
          <a:r>
            <a:rPr kumimoji="1" lang="ja-JP" altLang="ja-JP" sz="1100" b="0" i="0" baseline="0">
              <a:solidFill>
                <a:schemeClr val="dk1"/>
              </a:solidFill>
              <a:effectLst/>
              <a:latin typeface="+mn-lt"/>
              <a:ea typeface="+mn-ea"/>
              <a:cs typeface="+mn-cs"/>
            </a:rPr>
            <a:t>の</a:t>
          </a:r>
          <a:r>
            <a:rPr kumimoji="1" lang="ja-JP" altLang="en-US" sz="1100" b="0" i="0" baseline="0">
              <a:solidFill>
                <a:schemeClr val="dk1"/>
              </a:solidFill>
              <a:effectLst/>
              <a:latin typeface="+mn-lt"/>
              <a:ea typeface="+mn-ea"/>
              <a:cs typeface="+mn-cs"/>
            </a:rPr>
            <a:t>負担金に対する借入増の</a:t>
          </a:r>
          <a:r>
            <a:rPr kumimoji="1" lang="ja-JP" altLang="ja-JP" sz="1100" b="0" i="0" baseline="0">
              <a:solidFill>
                <a:schemeClr val="dk1"/>
              </a:solidFill>
              <a:effectLst/>
              <a:latin typeface="+mn-lt"/>
              <a:ea typeface="+mn-ea"/>
              <a:cs typeface="+mn-cs"/>
            </a:rPr>
            <a:t>影響によ</a:t>
          </a:r>
          <a:r>
            <a:rPr kumimoji="1" lang="ja-JP" altLang="en-US" sz="1100" b="0" i="0" baseline="0">
              <a:solidFill>
                <a:schemeClr val="dk1"/>
              </a:solidFill>
              <a:effectLst/>
              <a:latin typeface="+mn-lt"/>
              <a:ea typeface="+mn-ea"/>
              <a:cs typeface="+mn-cs"/>
            </a:rPr>
            <a:t>り</a:t>
          </a:r>
          <a:r>
            <a:rPr kumimoji="1" lang="ja-JP" altLang="ja-JP" sz="1100" b="0" i="0" baseline="0">
              <a:solidFill>
                <a:schemeClr val="dk1"/>
              </a:solidFill>
              <a:effectLst/>
              <a:latin typeface="+mn-lt"/>
              <a:ea typeface="+mn-ea"/>
              <a:cs typeface="+mn-cs"/>
            </a:rPr>
            <a:t>公債費が</a:t>
          </a:r>
          <a:r>
            <a:rPr kumimoji="1" lang="ja-JP" altLang="en-US" sz="1100" b="0" i="0" baseline="0">
              <a:solidFill>
                <a:schemeClr val="dk1"/>
              </a:solidFill>
              <a:effectLst/>
              <a:latin typeface="+mn-lt"/>
              <a:ea typeface="+mn-ea"/>
              <a:cs typeface="+mn-cs"/>
            </a:rPr>
            <a:t>高止まりの状況が続くと</a:t>
          </a:r>
          <a:r>
            <a:rPr kumimoji="1" lang="ja-JP" altLang="ja-JP" sz="1100" b="0" i="0" baseline="0">
              <a:solidFill>
                <a:schemeClr val="dk1"/>
              </a:solidFill>
              <a:effectLst/>
              <a:latin typeface="+mn-lt"/>
              <a:ea typeface="+mn-ea"/>
              <a:cs typeface="+mn-cs"/>
            </a:rPr>
            <a:t>見込まれている。引き続き償還財源の確保について計画的かつ適切な管理を実施していく。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30057</xdr:rowOff>
    </xdr:from>
    <xdr:to>
      <xdr:col>81</xdr:col>
      <xdr:colOff>44450</xdr:colOff>
      <xdr:row>45</xdr:row>
      <xdr:rowOff>138430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373707"/>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116434</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11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30057</xdr:rowOff>
    </xdr:from>
    <xdr:to>
      <xdr:col>81</xdr:col>
      <xdr:colOff>133350</xdr:colOff>
      <xdr:row>37</xdr:row>
      <xdr:rowOff>30057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3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44027</xdr:rowOff>
    </xdr:from>
    <xdr:to>
      <xdr:col>81</xdr:col>
      <xdr:colOff>44450</xdr:colOff>
      <xdr:row>41</xdr:row>
      <xdr:rowOff>116417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073477"/>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58014</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16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41487</xdr:rowOff>
    </xdr:from>
    <xdr:to>
      <xdr:col>81</xdr:col>
      <xdr:colOff>95250</xdr:colOff>
      <xdr:row>41</xdr:row>
      <xdr:rowOff>143087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159173</xdr:rowOff>
    </xdr:from>
    <xdr:to>
      <xdr:col>77</xdr:col>
      <xdr:colOff>44450</xdr:colOff>
      <xdr:row>41</xdr:row>
      <xdr:rowOff>44027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01717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17356</xdr:rowOff>
    </xdr:from>
    <xdr:to>
      <xdr:col>77</xdr:col>
      <xdr:colOff>95250</xdr:colOff>
      <xdr:row>41</xdr:row>
      <xdr:rowOff>118956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103733</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13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159173</xdr:rowOff>
    </xdr:from>
    <xdr:to>
      <xdr:col>72</xdr:col>
      <xdr:colOff>203200</xdr:colOff>
      <xdr:row>41</xdr:row>
      <xdr:rowOff>19896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701717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164677</xdr:rowOff>
    </xdr:from>
    <xdr:to>
      <xdr:col>73</xdr:col>
      <xdr:colOff>44450</xdr:colOff>
      <xdr:row>41</xdr:row>
      <xdr:rowOff>94827</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79604</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10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19896</xdr:rowOff>
    </xdr:from>
    <xdr:to>
      <xdr:col>68</xdr:col>
      <xdr:colOff>152400</xdr:colOff>
      <xdr:row>41</xdr:row>
      <xdr:rowOff>92287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7049346"/>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22860</xdr:rowOff>
    </xdr:from>
    <xdr:to>
      <xdr:col>64</xdr:col>
      <xdr:colOff>152400</xdr:colOff>
      <xdr:row>42</xdr:row>
      <xdr:rowOff>124460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109237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37694</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06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164677</xdr:rowOff>
    </xdr:from>
    <xdr:to>
      <xdr:col>77</xdr:col>
      <xdr:colOff>95250</xdr:colOff>
      <xdr:row>41</xdr:row>
      <xdr:rowOff>94827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105004</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79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108373</xdr:rowOff>
    </xdr:from>
    <xdr:to>
      <xdr:col>73</xdr:col>
      <xdr:colOff>44450</xdr:colOff>
      <xdr:row>41</xdr:row>
      <xdr:rowOff>38523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48700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140546</xdr:rowOff>
    </xdr:from>
    <xdr:to>
      <xdr:col>68</xdr:col>
      <xdr:colOff>203200</xdr:colOff>
      <xdr:row>41</xdr:row>
      <xdr:rowOff>70696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80873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41487</xdr:rowOff>
    </xdr:from>
    <xdr:to>
      <xdr:col>64</xdr:col>
      <xdr:colOff>152400</xdr:colOff>
      <xdr:row>41</xdr:row>
      <xdr:rowOff>143087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153264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83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将来負担比率は、地方債残高が減少したことなどにより、Ｈ</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以降、将来負担比率はない状態となっている。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財政調整基金等の残高を確保しながら</a:t>
          </a:r>
          <a:r>
            <a:rPr kumimoji="1" lang="ja-JP" altLang="ja-JP" sz="1100" b="0" i="0" baseline="0">
              <a:solidFill>
                <a:schemeClr val="dk1"/>
              </a:solidFill>
              <a:effectLst/>
              <a:latin typeface="+mn-lt"/>
              <a:ea typeface="+mn-ea"/>
              <a:cs typeface="+mn-cs"/>
            </a:rPr>
            <a:t>引き続き、</a:t>
          </a:r>
          <a:r>
            <a:rPr kumimoji="1" lang="ja-JP" altLang="en-US" sz="1100" b="0" i="0" baseline="0">
              <a:solidFill>
                <a:schemeClr val="dk1"/>
              </a:solidFill>
              <a:effectLst/>
              <a:latin typeface="+mn-lt"/>
              <a:ea typeface="+mn-ea"/>
              <a:cs typeface="+mn-cs"/>
            </a:rPr>
            <a:t>事務事業の見直しによる借入額を抑制し、</a:t>
          </a:r>
          <a:r>
            <a:rPr kumimoji="1" lang="ja-JP" altLang="ja-JP" sz="1100" b="0" i="0" baseline="0">
              <a:solidFill>
                <a:schemeClr val="dk1"/>
              </a:solidFill>
              <a:effectLst/>
              <a:latin typeface="+mn-lt"/>
              <a:ea typeface="+mn-ea"/>
              <a:cs typeface="+mn-cs"/>
            </a:rPr>
            <a:t>公債費等の義務的経費の削減を目標とする行財政改革を推し進め、財政の健全化に努める。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68157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667"/>
          <a:ext cx="0" cy="16408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40234</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8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68157</xdr:rowOff>
    </xdr:from>
    <xdr:to>
      <xdr:col>81</xdr:col>
      <xdr:colOff>133350</xdr:colOff>
      <xdr:row>23</xdr:row>
      <xdr:rowOff>68157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401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愛知県設楽町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4,188
4,155
273.94
6,008,580
5,751,696
108,044
3,368,178
6,565,671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人件費に係る経常収支比率は、</a:t>
          </a:r>
          <a:r>
            <a:rPr kumimoji="1" lang="en-US" altLang="ja-JP" sz="1100" b="0" i="0" baseline="0">
              <a:solidFill>
                <a:schemeClr val="dk1"/>
              </a:solidFill>
              <a:effectLst/>
              <a:latin typeface="+mn-lt"/>
              <a:ea typeface="+mn-ea"/>
              <a:cs typeface="+mn-cs"/>
            </a:rPr>
            <a:t>24.6</a:t>
          </a:r>
          <a:r>
            <a:rPr kumimoji="1" lang="ja-JP" altLang="ja-JP" sz="1100" b="0" i="0" baseline="0">
              <a:solidFill>
                <a:schemeClr val="dk1"/>
              </a:solidFill>
              <a:effectLst/>
              <a:latin typeface="+mn-lt"/>
              <a:ea typeface="+mn-ea"/>
              <a:cs typeface="+mn-cs"/>
            </a:rPr>
            <a:t>％と前年から</a:t>
          </a:r>
          <a:r>
            <a:rPr kumimoji="1" lang="en-US" altLang="ja-JP" sz="1100" b="0" i="0" baseline="0">
              <a:solidFill>
                <a:schemeClr val="dk1"/>
              </a:solidFill>
              <a:effectLst/>
              <a:latin typeface="+mn-lt"/>
              <a:ea typeface="+mn-ea"/>
              <a:cs typeface="+mn-cs"/>
            </a:rPr>
            <a:t>1.1</a:t>
          </a:r>
          <a:r>
            <a:rPr kumimoji="1" lang="ja-JP" altLang="en-US" sz="1100" b="0" i="0" baseline="0">
              <a:solidFill>
                <a:schemeClr val="dk1"/>
              </a:solidFill>
              <a:effectLst/>
              <a:latin typeface="+mn-lt"/>
              <a:ea typeface="+mn-ea"/>
              <a:cs typeface="+mn-cs"/>
            </a:rPr>
            <a:t>ポイントの</a:t>
          </a:r>
          <a:r>
            <a:rPr kumimoji="1" lang="ja-JP" altLang="ja-JP" sz="1100" b="0" i="0" baseline="0">
              <a:solidFill>
                <a:schemeClr val="dk1"/>
              </a:solidFill>
              <a:effectLst/>
              <a:latin typeface="+mn-lt"/>
              <a:ea typeface="+mn-ea"/>
              <a:cs typeface="+mn-cs"/>
            </a:rPr>
            <a:t>増となったが、例年と比較すると低い水準となった。</a:t>
          </a:r>
          <a:endParaRPr lang="ja-JP" altLang="ja-JP" sz="1400">
            <a:effectLst/>
          </a:endParaRPr>
        </a:p>
        <a:p>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選挙関連（県議、町議）、人事院勧告に基づく初任給アップ及び期末・勤勉手当の支給月数の引上げに伴い増額となった。</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1270</xdr:rowOff>
    </xdr:from>
    <xdr:to>
      <xdr:col>24</xdr:col>
      <xdr:colOff>25400</xdr:colOff>
      <xdr:row>40</xdr:row>
      <xdr:rowOff>165100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591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87647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0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1270</xdr:rowOff>
    </xdr:from>
    <xdr:to>
      <xdr:col>24</xdr:col>
      <xdr:colOff>114300</xdr:colOff>
      <xdr:row>33</xdr:row>
      <xdr:rowOff>1270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5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127000</xdr:rowOff>
    </xdr:from>
    <xdr:to>
      <xdr:col>24</xdr:col>
      <xdr:colOff>25400</xdr:colOff>
      <xdr:row>37</xdr:row>
      <xdr:rowOff>39370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9920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88900</xdr:rowOff>
    </xdr:from>
    <xdr:to>
      <xdr:col>19</xdr:col>
      <xdr:colOff>187325</xdr:colOff>
      <xdr:row>36</xdr:row>
      <xdr:rowOff>127000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61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53340</xdr:rowOff>
    </xdr:from>
    <xdr:to>
      <xdr:col>20</xdr:col>
      <xdr:colOff>38100</xdr:colOff>
      <xdr:row>36</xdr:row>
      <xdr:rowOff>154940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165117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88900</xdr:rowOff>
    </xdr:from>
    <xdr:to>
      <xdr:col>15</xdr:col>
      <xdr:colOff>98425</xdr:colOff>
      <xdr:row>37</xdr:row>
      <xdr:rowOff>123190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6110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123190</xdr:rowOff>
    </xdr:from>
    <xdr:to>
      <xdr:col>11</xdr:col>
      <xdr:colOff>9525</xdr:colOff>
      <xdr:row>37</xdr:row>
      <xdr:rowOff>123190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66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49530</xdr:rowOff>
    </xdr:from>
    <xdr:to>
      <xdr:col>11</xdr:col>
      <xdr:colOff>60325</xdr:colOff>
      <xdr:row>37</xdr:row>
      <xdr:rowOff>151130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161307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160020</xdr:rowOff>
    </xdr:from>
    <xdr:to>
      <xdr:col>24</xdr:col>
      <xdr:colOff>76200</xdr:colOff>
      <xdr:row>37</xdr:row>
      <xdr:rowOff>90170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132097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76200</xdr:rowOff>
    </xdr:from>
    <xdr:to>
      <xdr:col>20</xdr:col>
      <xdr:colOff>38100</xdr:colOff>
      <xdr:row>37</xdr:row>
      <xdr:rowOff>6350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38100</xdr:rowOff>
    </xdr:from>
    <xdr:to>
      <xdr:col>15</xdr:col>
      <xdr:colOff>149225</xdr:colOff>
      <xdr:row>36</xdr:row>
      <xdr:rowOff>139700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124477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72390</xdr:rowOff>
    </xdr:from>
    <xdr:to>
      <xdr:col>11</xdr:col>
      <xdr:colOff>60325</xdr:colOff>
      <xdr:row>38</xdr:row>
      <xdr:rowOff>2540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158767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72390</xdr:rowOff>
    </xdr:from>
    <xdr:to>
      <xdr:col>6</xdr:col>
      <xdr:colOff>171450</xdr:colOff>
      <xdr:row>38</xdr:row>
      <xdr:rowOff>2540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158767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物件費に係る経常経費比率は、</a:t>
          </a:r>
          <a:r>
            <a:rPr kumimoji="1" lang="en-US" altLang="ja-JP" sz="1100" b="0" i="0" baseline="0">
              <a:solidFill>
                <a:schemeClr val="dk1"/>
              </a:solidFill>
              <a:effectLst/>
              <a:latin typeface="+mn-lt"/>
              <a:ea typeface="+mn-ea"/>
              <a:cs typeface="+mn-cs"/>
            </a:rPr>
            <a:t>R4</a:t>
          </a:r>
          <a:r>
            <a:rPr kumimoji="1" lang="ja-JP" altLang="ja-JP" sz="1100" b="0" i="0" baseline="0">
              <a:solidFill>
                <a:schemeClr val="dk1"/>
              </a:solidFill>
              <a:effectLst/>
              <a:latin typeface="+mn-lt"/>
              <a:ea typeface="+mn-ea"/>
              <a:cs typeface="+mn-cs"/>
            </a:rPr>
            <a:t>と比較</a:t>
          </a:r>
          <a:r>
            <a:rPr kumimoji="1" lang="ja-JP" altLang="en-US" sz="1100" b="0" i="0" baseline="0">
              <a:solidFill>
                <a:schemeClr val="dk1"/>
              </a:solidFill>
              <a:effectLst/>
              <a:latin typeface="+mn-lt"/>
              <a:ea typeface="+mn-ea"/>
              <a:cs typeface="+mn-cs"/>
            </a:rPr>
            <a:t>すると</a:t>
          </a:r>
          <a:r>
            <a:rPr kumimoji="1" lang="en-US" altLang="ja-JP" sz="1100" b="0" i="0" baseline="0">
              <a:solidFill>
                <a:schemeClr val="dk1"/>
              </a:solidFill>
              <a:effectLst/>
              <a:latin typeface="+mn-lt"/>
              <a:ea typeface="+mn-ea"/>
              <a:cs typeface="+mn-cs"/>
            </a:rPr>
            <a:t>0.9</a:t>
          </a:r>
          <a:r>
            <a:rPr kumimoji="1" lang="ja-JP" altLang="en-US" sz="1100" b="0" i="0" baseline="0">
              <a:solidFill>
                <a:schemeClr val="dk1"/>
              </a:solidFill>
              <a:effectLst/>
              <a:latin typeface="+mn-lt"/>
              <a:ea typeface="+mn-ea"/>
              <a:cs typeface="+mn-cs"/>
            </a:rPr>
            <a:t>ポイント増加</a:t>
          </a:r>
          <a:r>
            <a:rPr kumimoji="1" lang="ja-JP" altLang="ja-JP" sz="1100" b="0" i="0" baseline="0">
              <a:solidFill>
                <a:schemeClr val="dk1"/>
              </a:solidFill>
              <a:effectLst/>
              <a:latin typeface="+mn-lt"/>
              <a:ea typeface="+mn-ea"/>
              <a:cs typeface="+mn-cs"/>
            </a:rPr>
            <a:t>し、</a:t>
          </a:r>
          <a:r>
            <a:rPr kumimoji="1" lang="en-US" altLang="ja-JP" sz="1100" b="0" i="0" baseline="0">
              <a:solidFill>
                <a:schemeClr val="dk1"/>
              </a:solidFill>
              <a:effectLst/>
              <a:latin typeface="+mn-lt"/>
              <a:ea typeface="+mn-ea"/>
              <a:cs typeface="+mn-cs"/>
            </a:rPr>
            <a:t>4.8</a:t>
          </a:r>
          <a:r>
            <a:rPr kumimoji="1"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主な要因は、</a:t>
          </a:r>
          <a:r>
            <a:rPr kumimoji="1" lang="ja-JP" altLang="en-US" sz="1100" b="0" i="0" baseline="0">
              <a:solidFill>
                <a:schemeClr val="dk1"/>
              </a:solidFill>
              <a:effectLst/>
              <a:latin typeface="+mn-lt"/>
              <a:ea typeface="+mn-ea"/>
              <a:cs typeface="+mn-cs"/>
            </a:rPr>
            <a:t>小水力発電事業基本設計委託、事務用パソコン購入（更新）などが影響している。</a:t>
          </a:r>
        </a:p>
        <a:p>
          <a:pPr eaLnBrk="1" fontAlgn="auto" latinLnBrk="0" hangingPunct="1"/>
          <a:r>
            <a:rPr kumimoji="1" lang="ja-JP" altLang="ja-JP" sz="1100" b="0" i="0" baseline="0">
              <a:solidFill>
                <a:schemeClr val="dk1"/>
              </a:solidFill>
              <a:effectLst/>
              <a:latin typeface="+mn-lt"/>
              <a:ea typeface="+mn-ea"/>
              <a:cs typeface="+mn-cs"/>
            </a:rPr>
            <a:t>　類似団体と比較すると下回っている状況であるが、今後も必要な財源を確保しつつ、より一層の適正化を図る必要がある。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xdr:rowOff>
    </xdr:from>
    <xdr:to>
      <xdr:col>82</xdr:col>
      <xdr:colOff>107950</xdr:colOff>
      <xdr:row>20</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405380"/>
          <a:ext cx="0" cy="109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41927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47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69850</xdr:rowOff>
    </xdr:from>
    <xdr:to>
      <xdr:col>82</xdr:col>
      <xdr:colOff>196850</xdr:colOff>
      <xdr:row>20</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49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91457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148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xdr:rowOff>
    </xdr:from>
    <xdr:to>
      <xdr:col>82</xdr:col>
      <xdr:colOff>196850</xdr:colOff>
      <xdr:row>14</xdr:row>
      <xdr:rowOff>5080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40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142240</xdr:rowOff>
    </xdr:from>
    <xdr:to>
      <xdr:col>82</xdr:col>
      <xdr:colOff>107950</xdr:colOff>
      <xdr:row>14</xdr:row>
      <xdr:rowOff>5080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671800" y="237109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10177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75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142240</xdr:rowOff>
    </xdr:from>
    <xdr:to>
      <xdr:col>78</xdr:col>
      <xdr:colOff>69850</xdr:colOff>
      <xdr:row>14</xdr:row>
      <xdr:rowOff>50800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4782800" y="237109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0</xdr:rowOff>
    </xdr:from>
    <xdr:to>
      <xdr:col>78</xdr:col>
      <xdr:colOff>120650</xdr:colOff>
      <xdr:row>16</xdr:row>
      <xdr:rowOff>101600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86377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82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50800</xdr:rowOff>
    </xdr:from>
    <xdr:to>
      <xdr:col>73</xdr:col>
      <xdr:colOff>180975</xdr:colOff>
      <xdr:row>14</xdr:row>
      <xdr:rowOff>81280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893800" y="2451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114300</xdr:rowOff>
    </xdr:from>
    <xdr:to>
      <xdr:col>74</xdr:col>
      <xdr:colOff>31750</xdr:colOff>
      <xdr:row>16</xdr:row>
      <xdr:rowOff>44450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29227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77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168910</xdr:rowOff>
    </xdr:from>
    <xdr:to>
      <xdr:col>69</xdr:col>
      <xdr:colOff>92075</xdr:colOff>
      <xdr:row>14</xdr:row>
      <xdr:rowOff>81280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004800" y="23977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133350</xdr:rowOff>
    </xdr:from>
    <xdr:to>
      <xdr:col>69</xdr:col>
      <xdr:colOff>142875</xdr:colOff>
      <xdr:row>16</xdr:row>
      <xdr:rowOff>63500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48277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0</xdr:rowOff>
    </xdr:from>
    <xdr:to>
      <xdr:col>65</xdr:col>
      <xdr:colOff>53975</xdr:colOff>
      <xdr:row>16</xdr:row>
      <xdr:rowOff>101600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86377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125730</xdr:rowOff>
    </xdr:from>
    <xdr:to>
      <xdr:col>82</xdr:col>
      <xdr:colOff>158750</xdr:colOff>
      <xdr:row>14</xdr:row>
      <xdr:rowOff>55880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35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34307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263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91440</xdr:rowOff>
    </xdr:from>
    <xdr:to>
      <xdr:col>78</xdr:col>
      <xdr:colOff>120650</xdr:colOff>
      <xdr:row>14</xdr:row>
      <xdr:rowOff>21590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32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31767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089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0</xdr:rowOff>
    </xdr:from>
    <xdr:to>
      <xdr:col>74</xdr:col>
      <xdr:colOff>31750</xdr:colOff>
      <xdr:row>14</xdr:row>
      <xdr:rowOff>101600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111777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30480</xdr:rowOff>
    </xdr:from>
    <xdr:to>
      <xdr:col>69</xdr:col>
      <xdr:colOff>142875</xdr:colOff>
      <xdr:row>14</xdr:row>
      <xdr:rowOff>132080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142257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219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118110</xdr:rowOff>
    </xdr:from>
    <xdr:to>
      <xdr:col>65</xdr:col>
      <xdr:colOff>53975</xdr:colOff>
      <xdr:row>14</xdr:row>
      <xdr:rowOff>48260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34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58437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211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扶助費に係る経常収支比率は、</a:t>
          </a:r>
          <a:r>
            <a:rPr kumimoji="1" lang="en-US" altLang="ja-JP" sz="1100" b="0" i="0" baseline="0">
              <a:solidFill>
                <a:schemeClr val="dk1"/>
              </a:solidFill>
              <a:effectLst/>
              <a:latin typeface="+mn-lt"/>
              <a:ea typeface="+mn-ea"/>
              <a:cs typeface="+mn-cs"/>
            </a:rPr>
            <a:t>3.8</a:t>
          </a:r>
          <a:r>
            <a:rPr kumimoji="1" lang="ja-JP" altLang="ja-JP" sz="1100" b="0" i="0" baseline="0">
              <a:solidFill>
                <a:schemeClr val="dk1"/>
              </a:solidFill>
              <a:effectLst/>
              <a:latin typeface="+mn-lt"/>
              <a:ea typeface="+mn-ea"/>
              <a:cs typeface="+mn-cs"/>
            </a:rPr>
            <a:t>％となり、前年から</a:t>
          </a:r>
          <a:r>
            <a:rPr kumimoji="1" lang="en-US" altLang="ja-JP" sz="1100" b="0" i="0" baseline="0">
              <a:solidFill>
                <a:schemeClr val="dk1"/>
              </a:solidFill>
              <a:effectLst/>
              <a:latin typeface="+mn-lt"/>
              <a:ea typeface="+mn-ea"/>
              <a:cs typeface="+mn-cs"/>
            </a:rPr>
            <a:t>0.2</a:t>
          </a:r>
          <a:r>
            <a:rPr kumimoji="1" lang="ja-JP" altLang="en-US" sz="1100" b="0" i="0" baseline="0">
              <a:solidFill>
                <a:schemeClr val="dk1"/>
              </a:solidFill>
              <a:effectLst/>
              <a:latin typeface="+mn-lt"/>
              <a:ea typeface="+mn-ea"/>
              <a:cs typeface="+mn-cs"/>
            </a:rPr>
            <a:t>ポイント減少</a:t>
          </a:r>
          <a:r>
            <a:rPr kumimoji="1" lang="ja-JP" altLang="ja-JP" sz="1100" b="0" i="0" baseline="0">
              <a:solidFill>
                <a:schemeClr val="dk1"/>
              </a:solidFill>
              <a:effectLst/>
              <a:latin typeface="+mn-lt"/>
              <a:ea typeface="+mn-ea"/>
              <a:cs typeface="+mn-cs"/>
            </a:rPr>
            <a:t>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主な要因として、</a:t>
          </a:r>
          <a:r>
            <a:rPr kumimoji="1" lang="ja-JP" altLang="en-US" sz="1100" b="0" i="0" baseline="0">
              <a:solidFill>
                <a:schemeClr val="dk1"/>
              </a:solidFill>
              <a:effectLst/>
              <a:latin typeface="+mn-lt"/>
              <a:ea typeface="+mn-ea"/>
              <a:cs typeface="+mn-cs"/>
            </a:rPr>
            <a:t>対象者の減少による</a:t>
          </a:r>
          <a:r>
            <a:rPr kumimoji="1" lang="ja-JP" altLang="ja-JP" sz="1100" b="0" i="0" baseline="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146050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2329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60977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146050</xdr:rowOff>
    </xdr:from>
    <xdr:to>
      <xdr:col>24</xdr:col>
      <xdr:colOff>114300</xdr:colOff>
      <xdr:row>53</xdr:row>
      <xdr:rowOff>146050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31750</xdr:rowOff>
    </xdr:from>
    <xdr:to>
      <xdr:col>24</xdr:col>
      <xdr:colOff>25400</xdr:colOff>
      <xdr:row>57</xdr:row>
      <xdr:rowOff>69850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804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168927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27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57</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6139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xdr:rowOff>
    </xdr:from>
    <xdr:to>
      <xdr:col>15</xdr:col>
      <xdr:colOff>98425</xdr:colOff>
      <xdr:row>56</xdr:row>
      <xdr:rowOff>50800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613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50800</xdr:rowOff>
    </xdr:from>
    <xdr:to>
      <xdr:col>11</xdr:col>
      <xdr:colOff>9525</xdr:colOff>
      <xdr:row>56</xdr:row>
      <xdr:rowOff>107950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6520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114300</xdr:rowOff>
    </xdr:from>
    <xdr:to>
      <xdr:col>6</xdr:col>
      <xdr:colOff>171450</xdr:colOff>
      <xdr:row>58</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29227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124477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19050</xdr:rowOff>
    </xdr:from>
    <xdr:to>
      <xdr:col>20</xdr:col>
      <xdr:colOff>38100</xdr:colOff>
      <xdr:row>57</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0</xdr:rowOff>
    </xdr:from>
    <xdr:to>
      <xdr:col>11</xdr:col>
      <xdr:colOff>60325</xdr:colOff>
      <xdr:row>56</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57150</xdr:rowOff>
    </xdr:from>
    <xdr:to>
      <xdr:col>6</xdr:col>
      <xdr:colOff>171450</xdr:colOff>
      <xdr:row>56</xdr:row>
      <xdr:rowOff>158750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168927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その他（維持補修費、繰出金）に係る経常収支比率は、</a:t>
          </a:r>
          <a:r>
            <a:rPr kumimoji="1" lang="en-US" altLang="ja-JP" sz="1100" b="0" i="0" baseline="0">
              <a:solidFill>
                <a:schemeClr val="dk1"/>
              </a:solidFill>
              <a:effectLst/>
              <a:latin typeface="+mn-lt"/>
              <a:ea typeface="+mn-ea"/>
              <a:cs typeface="+mn-cs"/>
            </a:rPr>
            <a:t>R4</a:t>
          </a:r>
          <a:r>
            <a:rPr kumimoji="1" lang="ja-JP" altLang="ja-JP" sz="1100" b="0" i="0" baseline="0">
              <a:solidFill>
                <a:schemeClr val="dk1"/>
              </a:solidFill>
              <a:effectLst/>
              <a:latin typeface="+mn-lt"/>
              <a:ea typeface="+mn-ea"/>
              <a:cs typeface="+mn-cs"/>
            </a:rPr>
            <a:t>と比較し、</a:t>
          </a:r>
          <a:r>
            <a:rPr kumimoji="1" lang="en-US" altLang="ja-JP" sz="1100" b="0" i="0" baseline="0">
              <a:solidFill>
                <a:schemeClr val="dk1"/>
              </a:solidFill>
              <a:effectLst/>
              <a:latin typeface="+mn-lt"/>
              <a:ea typeface="+mn-ea"/>
              <a:cs typeface="+mn-cs"/>
            </a:rPr>
            <a:t>3.8</a:t>
          </a:r>
          <a:r>
            <a:rPr kumimoji="1" lang="ja-JP" altLang="en-US" sz="1100" b="0" i="0" baseline="0">
              <a:solidFill>
                <a:schemeClr val="dk1"/>
              </a:solidFill>
              <a:effectLst/>
              <a:latin typeface="+mn-lt"/>
              <a:ea typeface="+mn-ea"/>
              <a:cs typeface="+mn-cs"/>
            </a:rPr>
            <a:t>ポイント減少</a:t>
          </a:r>
          <a:r>
            <a:rPr kumimoji="1" lang="ja-JP" altLang="ja-JP" sz="1100" b="0" i="0" baseline="0">
              <a:solidFill>
                <a:schemeClr val="dk1"/>
              </a:solidFill>
              <a:effectLst/>
              <a:latin typeface="+mn-lt"/>
              <a:ea typeface="+mn-ea"/>
              <a:cs typeface="+mn-cs"/>
            </a:rPr>
            <a:t>し、</a:t>
          </a:r>
          <a:r>
            <a:rPr kumimoji="1" lang="en-US" altLang="ja-JP" sz="1100" b="0" i="0" baseline="0">
              <a:solidFill>
                <a:schemeClr val="dk1"/>
              </a:solidFill>
              <a:effectLst/>
              <a:latin typeface="+mn-lt"/>
              <a:ea typeface="+mn-ea"/>
              <a:cs typeface="+mn-cs"/>
            </a:rPr>
            <a:t>7.8</a:t>
          </a:r>
          <a:r>
            <a:rPr kumimoji="1"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主な要因として、</a:t>
          </a:r>
          <a:r>
            <a:rPr kumimoji="1" lang="ja-JP" altLang="en-US" sz="1100" b="0" i="0" baseline="0">
              <a:solidFill>
                <a:schemeClr val="dk1"/>
              </a:solidFill>
              <a:effectLst/>
              <a:latin typeface="+mn-lt"/>
              <a:ea typeface="+mn-ea"/>
              <a:cs typeface="+mn-cs"/>
            </a:rPr>
            <a:t>簡易水道事業及び下水道事業が法非適用企業会計から法適用企業会計への変更に伴い、性質別科目を調整したことによる。</a:t>
          </a:r>
          <a:endParaRPr kumimoji="1" lang="en-US" altLang="ja-JP" sz="1100" b="0" i="0" baseline="0">
            <a:solidFill>
              <a:schemeClr val="dk1"/>
            </a:solidFill>
            <a:effectLst/>
            <a:latin typeface="+mn-lt"/>
            <a:ea typeface="+mn-ea"/>
            <a:cs typeface="+mn-cs"/>
          </a:endParaRPr>
        </a:p>
        <a:p>
          <a:pPr eaLnBrk="1" fontAlgn="auto" latinLnBrk="0" hangingPunct="1"/>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62</xdr:row>
      <xdr:rowOff>66040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27100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38117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66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66040</xdr:rowOff>
    </xdr:from>
    <xdr:to>
      <xdr:col>82</xdr:col>
      <xdr:colOff>196850</xdr:colOff>
      <xdr:row>62</xdr:row>
      <xdr:rowOff>66040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69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73660</xdr:rowOff>
    </xdr:from>
    <xdr:to>
      <xdr:col>82</xdr:col>
      <xdr:colOff>107950</xdr:colOff>
      <xdr:row>58</xdr:row>
      <xdr:rowOff>20320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674860"/>
          <a:ext cx="8382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170197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771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26670</xdr:rowOff>
    </xdr:from>
    <xdr:to>
      <xdr:col>82</xdr:col>
      <xdr:colOff>158750</xdr:colOff>
      <xdr:row>57</xdr:row>
      <xdr:rowOff>128270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149860</xdr:rowOff>
    </xdr:from>
    <xdr:to>
      <xdr:col>78</xdr:col>
      <xdr:colOff>69850</xdr:colOff>
      <xdr:row>58</xdr:row>
      <xdr:rowOff>20320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75106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149860</xdr:rowOff>
    </xdr:from>
    <xdr:to>
      <xdr:col>73</xdr:col>
      <xdr:colOff>180975</xdr:colOff>
      <xdr:row>58</xdr:row>
      <xdr:rowOff>127000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75106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156210</xdr:rowOff>
    </xdr:from>
    <xdr:to>
      <xdr:col>74</xdr:col>
      <xdr:colOff>31750</xdr:colOff>
      <xdr:row>58</xdr:row>
      <xdr:rowOff>86360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71137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50800</xdr:rowOff>
    </xdr:from>
    <xdr:to>
      <xdr:col>69</xdr:col>
      <xdr:colOff>92075</xdr:colOff>
      <xdr:row>58</xdr:row>
      <xdr:rowOff>127000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9994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118110</xdr:rowOff>
    </xdr:from>
    <xdr:to>
      <xdr:col>69</xdr:col>
      <xdr:colOff>142875</xdr:colOff>
      <xdr:row>58</xdr:row>
      <xdr:rowOff>48260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58437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22860</xdr:rowOff>
    </xdr:from>
    <xdr:to>
      <xdr:col>65</xdr:col>
      <xdr:colOff>53975</xdr:colOff>
      <xdr:row>58</xdr:row>
      <xdr:rowOff>124460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96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109237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1005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22860</xdr:rowOff>
    </xdr:from>
    <xdr:to>
      <xdr:col>82</xdr:col>
      <xdr:colOff>158750</xdr:colOff>
      <xdr:row>56</xdr:row>
      <xdr:rowOff>124460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39387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140970</xdr:rowOff>
    </xdr:from>
    <xdr:to>
      <xdr:col>78</xdr:col>
      <xdr:colOff>120650</xdr:colOff>
      <xdr:row>58</xdr:row>
      <xdr:rowOff>71120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81297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682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99060</xdr:rowOff>
    </xdr:from>
    <xdr:to>
      <xdr:col>74</xdr:col>
      <xdr:colOff>31750</xdr:colOff>
      <xdr:row>57</xdr:row>
      <xdr:rowOff>29210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39387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76200</xdr:rowOff>
    </xdr:from>
    <xdr:to>
      <xdr:col>69</xdr:col>
      <xdr:colOff>142875</xdr:colOff>
      <xdr:row>59</xdr:row>
      <xdr:rowOff>6350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162577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補助費に係る経常収支比率は</a:t>
          </a:r>
          <a:r>
            <a:rPr kumimoji="1" lang="en-US" altLang="ja-JP" sz="1100" b="0" i="0" baseline="0">
              <a:solidFill>
                <a:schemeClr val="dk1"/>
              </a:solidFill>
              <a:effectLst/>
              <a:latin typeface="+mn-lt"/>
              <a:ea typeface="+mn-ea"/>
              <a:cs typeface="+mn-cs"/>
            </a:rPr>
            <a:t>R4</a:t>
          </a:r>
          <a:r>
            <a:rPr kumimoji="1" lang="ja-JP" altLang="ja-JP" sz="1100" b="0" i="0" baseline="0">
              <a:solidFill>
                <a:schemeClr val="dk1"/>
              </a:solidFill>
              <a:effectLst/>
              <a:latin typeface="+mn-lt"/>
              <a:ea typeface="+mn-ea"/>
              <a:cs typeface="+mn-cs"/>
            </a:rPr>
            <a:t>と比較し、</a:t>
          </a:r>
          <a:r>
            <a:rPr kumimoji="1" lang="en-US" altLang="ja-JP" sz="1100" b="0" i="0" baseline="0">
              <a:solidFill>
                <a:schemeClr val="dk1"/>
              </a:solidFill>
              <a:effectLst/>
              <a:latin typeface="+mn-lt"/>
              <a:ea typeface="+mn-ea"/>
              <a:cs typeface="+mn-cs"/>
            </a:rPr>
            <a:t>2.6</a:t>
          </a:r>
          <a:r>
            <a:rPr kumimoji="1" lang="ja-JP" altLang="en-US" sz="1100" b="0" i="0" baseline="0">
              <a:solidFill>
                <a:schemeClr val="dk1"/>
              </a:solidFill>
              <a:effectLst/>
              <a:latin typeface="+mn-lt"/>
              <a:ea typeface="+mn-ea"/>
              <a:cs typeface="+mn-cs"/>
            </a:rPr>
            <a:t>ポイント</a:t>
          </a:r>
          <a:r>
            <a:rPr kumimoji="1" lang="ja-JP" altLang="ja-JP" sz="1100" b="0" i="0" baseline="0">
              <a:solidFill>
                <a:schemeClr val="dk1"/>
              </a:solidFill>
              <a:effectLst/>
              <a:latin typeface="+mn-lt"/>
              <a:ea typeface="+mn-ea"/>
              <a:cs typeface="+mn-cs"/>
            </a:rPr>
            <a:t>増加し、</a:t>
          </a:r>
          <a:r>
            <a:rPr kumimoji="1" lang="en-US" altLang="ja-JP" sz="1100" b="0" i="0" baseline="0">
              <a:solidFill>
                <a:schemeClr val="dk1"/>
              </a:solidFill>
              <a:effectLst/>
              <a:latin typeface="+mn-lt"/>
              <a:ea typeface="+mn-ea"/>
              <a:cs typeface="+mn-cs"/>
            </a:rPr>
            <a:t>21.9</a:t>
          </a:r>
          <a:r>
            <a:rPr kumimoji="1"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主な要因は、</a:t>
          </a:r>
          <a:r>
            <a:rPr kumimoji="1" lang="ja-JP" altLang="en-US" sz="1100" b="0" i="0" baseline="0">
              <a:solidFill>
                <a:schemeClr val="dk1"/>
              </a:solidFill>
              <a:effectLst/>
              <a:latin typeface="+mn-lt"/>
              <a:ea typeface="+mn-ea"/>
              <a:cs typeface="+mn-cs"/>
            </a:rPr>
            <a:t>法適用企業会計への一般会計補助金・負担金の増加による</a:t>
          </a:r>
          <a:r>
            <a:rPr kumimoji="1" lang="ja-JP" altLang="ja-JP" sz="1100" b="0" i="0" baseline="0">
              <a:solidFill>
                <a:schemeClr val="dk1"/>
              </a:solidFill>
              <a:effectLst/>
              <a:latin typeface="+mn-lt"/>
              <a:ea typeface="+mn-ea"/>
              <a:cs typeface="+mn-cs"/>
            </a:rPr>
            <a:t>。　</a:t>
          </a:r>
          <a:endParaRPr lang="ja-JP" altLang="ja-JP" sz="1400">
            <a:effectLst/>
          </a:endParaRPr>
        </a:p>
        <a:p>
          <a:r>
            <a:rPr kumimoji="1" lang="ja-JP" altLang="ja-JP" sz="1100" b="0" i="0" baseline="0">
              <a:solidFill>
                <a:schemeClr val="dk1"/>
              </a:solidFill>
              <a:effectLst/>
              <a:latin typeface="+mn-lt"/>
              <a:ea typeface="+mn-ea"/>
              <a:cs typeface="+mn-cs"/>
            </a:rPr>
            <a:t>　引き続き、補助内容の精査などに努める。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67564</xdr:rowOff>
    </xdr:from>
    <xdr:to>
      <xdr:col>82</xdr:col>
      <xdr:colOff>107950</xdr:colOff>
      <xdr:row>40</xdr:row>
      <xdr:rowOff>81280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96864"/>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53357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81280</xdr:rowOff>
    </xdr:from>
    <xdr:to>
      <xdr:col>82</xdr:col>
      <xdr:colOff>196850</xdr:colOff>
      <xdr:row>40</xdr:row>
      <xdr:rowOff>81280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153941</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4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67564</xdr:rowOff>
    </xdr:from>
    <xdr:to>
      <xdr:col>82</xdr:col>
      <xdr:colOff>196850</xdr:colOff>
      <xdr:row>34</xdr:row>
      <xdr:rowOff>67564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96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94996</xdr:rowOff>
    </xdr:from>
    <xdr:to>
      <xdr:col>82</xdr:col>
      <xdr:colOff>107950</xdr:colOff>
      <xdr:row>39</xdr:row>
      <xdr:rowOff>42418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610096"/>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143019</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143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120142</xdr:rowOff>
    </xdr:from>
    <xdr:to>
      <xdr:col>78</xdr:col>
      <xdr:colOff>69850</xdr:colOff>
      <xdr:row>38</xdr:row>
      <xdr:rowOff>94996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463792"/>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120142</xdr:rowOff>
    </xdr:from>
    <xdr:to>
      <xdr:col>73</xdr:col>
      <xdr:colOff>180975</xdr:colOff>
      <xdr:row>38</xdr:row>
      <xdr:rowOff>30988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46379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160545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30988</xdr:rowOff>
    </xdr:from>
    <xdr:to>
      <xdr:col>69</xdr:col>
      <xdr:colOff>92075</xdr:colOff>
      <xdr:row>38</xdr:row>
      <xdr:rowOff>94996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54608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103395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163068</xdr:rowOff>
    </xdr:from>
    <xdr:to>
      <xdr:col>82</xdr:col>
      <xdr:colOff>158750</xdr:colOff>
      <xdr:row>39</xdr:row>
      <xdr:rowOff>93218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67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135145</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44196</xdr:rowOff>
    </xdr:from>
    <xdr:to>
      <xdr:col>78</xdr:col>
      <xdr:colOff>120650</xdr:colOff>
      <xdr:row>38</xdr:row>
      <xdr:rowOff>145796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130573</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645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69342</xdr:rowOff>
    </xdr:from>
    <xdr:to>
      <xdr:col>74</xdr:col>
      <xdr:colOff>31750</xdr:colOff>
      <xdr:row>37</xdr:row>
      <xdr:rowOff>170942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155719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151638</xdr:rowOff>
    </xdr:from>
    <xdr:to>
      <xdr:col>69</xdr:col>
      <xdr:colOff>142875</xdr:colOff>
      <xdr:row>38</xdr:row>
      <xdr:rowOff>81788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66565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44196</xdr:rowOff>
    </xdr:from>
    <xdr:to>
      <xdr:col>65</xdr:col>
      <xdr:colOff>53975</xdr:colOff>
      <xdr:row>38</xdr:row>
      <xdr:rowOff>145796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130573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64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公債費に係る経常収支比率は、</a:t>
          </a:r>
          <a:r>
            <a:rPr kumimoji="1" lang="en-US" altLang="ja-JP" sz="1100" b="0" i="0" baseline="0">
              <a:solidFill>
                <a:schemeClr val="dk1"/>
              </a:solidFill>
              <a:effectLst/>
              <a:latin typeface="+mn-lt"/>
              <a:ea typeface="+mn-ea"/>
              <a:cs typeface="+mn-cs"/>
            </a:rPr>
            <a:t>16.9</a:t>
          </a:r>
          <a:r>
            <a:rPr kumimoji="1" lang="ja-JP" altLang="ja-JP" sz="1100" b="0" i="0" baseline="0">
              <a:solidFill>
                <a:schemeClr val="dk1"/>
              </a:solidFill>
              <a:effectLst/>
              <a:latin typeface="+mn-lt"/>
              <a:ea typeface="+mn-ea"/>
              <a:cs typeface="+mn-cs"/>
            </a:rPr>
            <a:t>％となり、</a:t>
          </a:r>
          <a:r>
            <a:rPr kumimoji="1" lang="en-US" altLang="ja-JP" sz="1100" b="0" i="0" baseline="0">
              <a:solidFill>
                <a:schemeClr val="dk1"/>
              </a:solidFill>
              <a:effectLst/>
              <a:latin typeface="+mn-lt"/>
              <a:ea typeface="+mn-ea"/>
              <a:cs typeface="+mn-cs"/>
            </a:rPr>
            <a:t>R4</a:t>
          </a:r>
          <a:r>
            <a:rPr kumimoji="1" lang="ja-JP" altLang="ja-JP" sz="1100" b="0" i="0" baseline="0">
              <a:solidFill>
                <a:schemeClr val="dk1"/>
              </a:solidFill>
              <a:effectLst/>
              <a:latin typeface="+mn-lt"/>
              <a:ea typeface="+mn-ea"/>
              <a:cs typeface="+mn-cs"/>
            </a:rPr>
            <a:t>と比較し、</a:t>
          </a:r>
          <a:r>
            <a:rPr kumimoji="1" lang="en-US" altLang="ja-JP" sz="1100" b="0" i="0" baseline="0">
              <a:solidFill>
                <a:schemeClr val="dk1"/>
              </a:solidFill>
              <a:effectLst/>
              <a:latin typeface="+mn-lt"/>
              <a:ea typeface="+mn-ea"/>
              <a:cs typeface="+mn-cs"/>
            </a:rPr>
            <a:t>1.0</a:t>
          </a:r>
          <a:r>
            <a:rPr kumimoji="1" lang="ja-JP" altLang="en-US" sz="1100" b="0" i="0" baseline="0">
              <a:solidFill>
                <a:schemeClr val="dk1"/>
              </a:solidFill>
              <a:effectLst/>
              <a:latin typeface="+mn-lt"/>
              <a:ea typeface="+mn-ea"/>
              <a:cs typeface="+mn-cs"/>
            </a:rPr>
            <a:t>ポイント</a:t>
          </a:r>
          <a:r>
            <a:rPr kumimoji="1" lang="ja-JP" altLang="ja-JP" sz="1100" b="0" i="0" baseline="0">
              <a:solidFill>
                <a:schemeClr val="dk1"/>
              </a:solidFill>
              <a:effectLst/>
              <a:latin typeface="+mn-lt"/>
              <a:ea typeface="+mn-ea"/>
              <a:cs typeface="+mn-cs"/>
            </a:rPr>
            <a:t>増加した。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要因として、大型建設事業実施年度の公債費償還が開始されることがある</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今後も設楽ダム建設に係る水源地域整備事業、水源地域振興事業による町債借入の増加が予想されるため、適切な財源運営に努める必要がある。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0950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85089</xdr:rowOff>
    </xdr:from>
    <xdr:to>
      <xdr:col>24</xdr:col>
      <xdr:colOff>25400</xdr:colOff>
      <xdr:row>76</xdr:row>
      <xdr:rowOff>123189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11528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59707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89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87630</xdr:rowOff>
    </xdr:from>
    <xdr:to>
      <xdr:col>24</xdr:col>
      <xdr:colOff>76200</xdr:colOff>
      <xdr:row>77</xdr:row>
      <xdr:rowOff>17780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39370</xdr:rowOff>
    </xdr:from>
    <xdr:to>
      <xdr:col>19</xdr:col>
      <xdr:colOff>187325</xdr:colOff>
      <xdr:row>76</xdr:row>
      <xdr:rowOff>85089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0695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132097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62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39370</xdr:rowOff>
    </xdr:from>
    <xdr:to>
      <xdr:col>15</xdr:col>
      <xdr:colOff>98425</xdr:colOff>
      <xdr:row>76</xdr:row>
      <xdr:rowOff>85089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0695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15239</xdr:rowOff>
    </xdr:from>
    <xdr:to>
      <xdr:col>15</xdr:col>
      <xdr:colOff>149225</xdr:colOff>
      <xdr:row>76</xdr:row>
      <xdr:rowOff>116839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101616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85089</xdr:rowOff>
    </xdr:from>
    <xdr:to>
      <xdr:col>11</xdr:col>
      <xdr:colOff>9525</xdr:colOff>
      <xdr:row>76</xdr:row>
      <xdr:rowOff>119380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11528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25416</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72389</xdr:rowOff>
    </xdr:from>
    <xdr:to>
      <xdr:col>24</xdr:col>
      <xdr:colOff>76200</xdr:colOff>
      <xdr:row>77</xdr:row>
      <xdr:rowOff>2539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88916</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34289</xdr:rowOff>
    </xdr:from>
    <xdr:to>
      <xdr:col>20</xdr:col>
      <xdr:colOff>38100</xdr:colOff>
      <xdr:row>76</xdr:row>
      <xdr:rowOff>135889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146067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833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160020</xdr:rowOff>
    </xdr:from>
    <xdr:to>
      <xdr:col>15</xdr:col>
      <xdr:colOff>149225</xdr:colOff>
      <xdr:row>76</xdr:row>
      <xdr:rowOff>90170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100347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34289</xdr:rowOff>
    </xdr:from>
    <xdr:to>
      <xdr:col>11</xdr:col>
      <xdr:colOff>60325</xdr:colOff>
      <xdr:row>76</xdr:row>
      <xdr:rowOff>135889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146067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68580</xdr:rowOff>
    </xdr:from>
    <xdr:to>
      <xdr:col>6</xdr:col>
      <xdr:colOff>171450</xdr:colOff>
      <xdr:row>76</xdr:row>
      <xdr:rowOff>170180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8907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公債費以外に係る経常収支比率は、</a:t>
          </a:r>
          <a:r>
            <a:rPr kumimoji="1" lang="en-US" altLang="ja-JP" sz="1100" b="0" i="0" baseline="0">
              <a:solidFill>
                <a:schemeClr val="dk1"/>
              </a:solidFill>
              <a:effectLst/>
              <a:latin typeface="+mn-lt"/>
              <a:ea typeface="+mn-ea"/>
              <a:cs typeface="+mn-cs"/>
            </a:rPr>
            <a:t>R4</a:t>
          </a:r>
          <a:r>
            <a:rPr kumimoji="1" lang="ja-JP" altLang="ja-JP" sz="1100" b="0" i="0" baseline="0">
              <a:solidFill>
                <a:schemeClr val="dk1"/>
              </a:solidFill>
              <a:effectLst/>
              <a:latin typeface="+mn-lt"/>
              <a:ea typeface="+mn-ea"/>
              <a:cs typeface="+mn-cs"/>
            </a:rPr>
            <a:t>と比較し、</a:t>
          </a:r>
          <a:r>
            <a:rPr kumimoji="1" lang="en-US" altLang="ja-JP" sz="1100" b="0" i="0" baseline="0">
              <a:solidFill>
                <a:schemeClr val="dk1"/>
              </a:solidFill>
              <a:effectLst/>
              <a:latin typeface="+mn-lt"/>
              <a:ea typeface="+mn-ea"/>
              <a:cs typeface="+mn-cs"/>
            </a:rPr>
            <a:t>0.6</a:t>
          </a:r>
          <a:r>
            <a:rPr kumimoji="1" lang="ja-JP" altLang="en-US" sz="1100" b="0" i="0" baseline="0">
              <a:solidFill>
                <a:schemeClr val="dk1"/>
              </a:solidFill>
              <a:effectLst/>
              <a:latin typeface="+mn-lt"/>
              <a:ea typeface="+mn-ea"/>
              <a:cs typeface="+mn-cs"/>
            </a:rPr>
            <a:t>ポイント</a:t>
          </a:r>
          <a:r>
            <a:rPr kumimoji="1" lang="ja-JP" altLang="ja-JP" sz="1100" b="0" i="0" baseline="0">
              <a:solidFill>
                <a:schemeClr val="dk1"/>
              </a:solidFill>
              <a:effectLst/>
              <a:latin typeface="+mn-lt"/>
              <a:ea typeface="+mn-ea"/>
              <a:cs typeface="+mn-cs"/>
            </a:rPr>
            <a:t>増加し、</a:t>
          </a:r>
          <a:r>
            <a:rPr kumimoji="1" lang="en-US" altLang="ja-JP" sz="1100" b="0" i="0" baseline="0">
              <a:solidFill>
                <a:schemeClr val="dk1"/>
              </a:solidFill>
              <a:effectLst/>
              <a:latin typeface="+mn-lt"/>
              <a:ea typeface="+mn-ea"/>
              <a:cs typeface="+mn-cs"/>
            </a:rPr>
            <a:t>62.9</a:t>
          </a:r>
          <a:r>
            <a:rPr kumimoji="1"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今後は、物件費、補助費、扶助費及び施設の老朽化に係る維持管理経費など予算規模に占める割合が増加する見込みがあるため、計画的かつ適切な行財政運営をさらに進めていく必要がある。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5080</xdr:rowOff>
    </xdr:from>
    <xdr:to>
      <xdr:col>82</xdr:col>
      <xdr:colOff>107950</xdr:colOff>
      <xdr:row>81</xdr:row>
      <xdr:rowOff>100330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52093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72407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959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100330</xdr:rowOff>
    </xdr:from>
    <xdr:to>
      <xdr:col>82</xdr:col>
      <xdr:colOff>196850</xdr:colOff>
      <xdr:row>81</xdr:row>
      <xdr:rowOff>100330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87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91457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6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5080</xdr:rowOff>
    </xdr:from>
    <xdr:to>
      <xdr:col>82</xdr:col>
      <xdr:colOff>196850</xdr:colOff>
      <xdr:row>73</xdr:row>
      <xdr:rowOff>5080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52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119380</xdr:rowOff>
    </xdr:from>
    <xdr:to>
      <xdr:col>82</xdr:col>
      <xdr:colOff>107950</xdr:colOff>
      <xdr:row>75</xdr:row>
      <xdr:rowOff>142240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97813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13988</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044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41911</xdr:rowOff>
    </xdr:from>
    <xdr:to>
      <xdr:col>82</xdr:col>
      <xdr:colOff>158750</xdr:colOff>
      <xdr:row>76</xdr:row>
      <xdr:rowOff>143511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77470</xdr:rowOff>
    </xdr:from>
    <xdr:to>
      <xdr:col>78</xdr:col>
      <xdr:colOff>69850</xdr:colOff>
      <xdr:row>75</xdr:row>
      <xdr:rowOff>119380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76477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15239</xdr:rowOff>
    </xdr:from>
    <xdr:to>
      <xdr:col>78</xdr:col>
      <xdr:colOff>120650</xdr:colOff>
      <xdr:row>76</xdr:row>
      <xdr:rowOff>116839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101616</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131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77470</xdr:rowOff>
    </xdr:from>
    <xdr:to>
      <xdr:col>73</xdr:col>
      <xdr:colOff>180975</xdr:colOff>
      <xdr:row>76</xdr:row>
      <xdr:rowOff>104139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2764770"/>
          <a:ext cx="889000" cy="369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91440</xdr:rowOff>
    </xdr:from>
    <xdr:to>
      <xdr:col>74</xdr:col>
      <xdr:colOff>31750</xdr:colOff>
      <xdr:row>76</xdr:row>
      <xdr:rowOff>21589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29501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6366</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036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46989</xdr:rowOff>
    </xdr:from>
    <xdr:to>
      <xdr:col>69</xdr:col>
      <xdr:colOff>92075</xdr:colOff>
      <xdr:row>76</xdr:row>
      <xdr:rowOff>104139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07718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49530</xdr:rowOff>
    </xdr:from>
    <xdr:to>
      <xdr:col>69</xdr:col>
      <xdr:colOff>142875</xdr:colOff>
      <xdr:row>76</xdr:row>
      <xdr:rowOff>151130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161307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91440</xdr:rowOff>
    </xdr:from>
    <xdr:to>
      <xdr:col>82</xdr:col>
      <xdr:colOff>158750</xdr:colOff>
      <xdr:row>76</xdr:row>
      <xdr:rowOff>21589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9501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107967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68580</xdr:rowOff>
    </xdr:from>
    <xdr:to>
      <xdr:col>78</xdr:col>
      <xdr:colOff>120650</xdr:colOff>
      <xdr:row>75</xdr:row>
      <xdr:rowOff>170180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8907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696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26670</xdr:rowOff>
    </xdr:from>
    <xdr:to>
      <xdr:col>74</xdr:col>
      <xdr:colOff>31750</xdr:colOff>
      <xdr:row>74</xdr:row>
      <xdr:rowOff>128270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71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138447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482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53339</xdr:rowOff>
    </xdr:from>
    <xdr:to>
      <xdr:col>69</xdr:col>
      <xdr:colOff>142875</xdr:colOff>
      <xdr:row>76</xdr:row>
      <xdr:rowOff>154939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139716</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167639</xdr:rowOff>
    </xdr:from>
    <xdr:to>
      <xdr:col>65</xdr:col>
      <xdr:colOff>53975</xdr:colOff>
      <xdr:row>76</xdr:row>
      <xdr:rowOff>97789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107967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愛知県設楽町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61959</xdr:rowOff>
    </xdr:from>
    <xdr:to>
      <xdr:col>29</xdr:col>
      <xdr:colOff>127000</xdr:colOff>
      <xdr:row>18</xdr:row>
      <xdr:rowOff>49713</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1995534"/>
          <a:ext cx="0" cy="11879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21790</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49713</xdr:rowOff>
    </xdr:from>
    <xdr:to>
      <xdr:col>30</xdr:col>
      <xdr:colOff>25400</xdr:colOff>
      <xdr:row>18</xdr:row>
      <xdr:rowOff>49713</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834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148336</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73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61959</xdr:rowOff>
    </xdr:from>
    <xdr:to>
      <xdr:col>30</xdr:col>
      <xdr:colOff>25400</xdr:colOff>
      <xdr:row>11</xdr:row>
      <xdr:rowOff>61959</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19955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158063</xdr:rowOff>
    </xdr:from>
    <xdr:to>
      <xdr:col>29</xdr:col>
      <xdr:colOff>127000</xdr:colOff>
      <xdr:row>17</xdr:row>
      <xdr:rowOff>28390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948888"/>
          <a:ext cx="647700" cy="417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85406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704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68879</xdr:rowOff>
    </xdr:from>
    <xdr:to>
      <xdr:col>29</xdr:col>
      <xdr:colOff>177800</xdr:colOff>
      <xdr:row>16</xdr:row>
      <xdr:rowOff>170479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859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28390</xdr:rowOff>
    </xdr:from>
    <xdr:to>
      <xdr:col>26</xdr:col>
      <xdr:colOff>50800</xdr:colOff>
      <xdr:row>17</xdr:row>
      <xdr:rowOff>51597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990665"/>
          <a:ext cx="698500" cy="232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117646</xdr:rowOff>
    </xdr:from>
    <xdr:to>
      <xdr:col>26</xdr:col>
      <xdr:colOff>101600</xdr:colOff>
      <xdr:row>17</xdr:row>
      <xdr:rowOff>47796</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9084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57973</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677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51597</xdr:rowOff>
    </xdr:from>
    <xdr:to>
      <xdr:col>22</xdr:col>
      <xdr:colOff>114300</xdr:colOff>
      <xdr:row>17</xdr:row>
      <xdr:rowOff>62389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3013872"/>
          <a:ext cx="698500" cy="107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141583</xdr:rowOff>
    </xdr:from>
    <xdr:to>
      <xdr:col>22</xdr:col>
      <xdr:colOff>165100</xdr:colOff>
      <xdr:row>17</xdr:row>
      <xdr:rowOff>71733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9324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81910</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70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60801</xdr:rowOff>
    </xdr:from>
    <xdr:to>
      <xdr:col>18</xdr:col>
      <xdr:colOff>177800</xdr:colOff>
      <xdr:row>17</xdr:row>
      <xdr:rowOff>62389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2908300" y="3023076"/>
          <a:ext cx="698500" cy="1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47804</xdr:rowOff>
    </xdr:from>
    <xdr:to>
      <xdr:col>19</xdr:col>
      <xdr:colOff>38100</xdr:colOff>
      <xdr:row>16</xdr:row>
      <xdr:rowOff>149404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386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159581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07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56047</xdr:rowOff>
    </xdr:from>
    <xdr:to>
      <xdr:col>15</xdr:col>
      <xdr:colOff>101600</xdr:colOff>
      <xdr:row>17</xdr:row>
      <xdr:rowOff>157647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30183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142424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3104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107263</xdr:rowOff>
    </xdr:from>
    <xdr:to>
      <xdr:col>29</xdr:col>
      <xdr:colOff>177800</xdr:colOff>
      <xdr:row>17</xdr:row>
      <xdr:rowOff>37413</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8980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79340</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87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149040</xdr:rowOff>
    </xdr:from>
    <xdr:to>
      <xdr:col>26</xdr:col>
      <xdr:colOff>101600</xdr:colOff>
      <xdr:row>17</xdr:row>
      <xdr:rowOff>79190</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939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63967</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3026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797</xdr:rowOff>
    </xdr:from>
    <xdr:to>
      <xdr:col>22</xdr:col>
      <xdr:colOff>165100</xdr:colOff>
      <xdr:row>17</xdr:row>
      <xdr:rowOff>102397</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9630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87174</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04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11589</xdr:rowOff>
    </xdr:from>
    <xdr:to>
      <xdr:col>19</xdr:col>
      <xdr:colOff>38100</xdr:colOff>
      <xdr:row>17</xdr:row>
      <xdr:rowOff>113189</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9738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97966</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060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10001</xdr:rowOff>
    </xdr:from>
    <xdr:to>
      <xdr:col>15</xdr:col>
      <xdr:colOff>101600</xdr:colOff>
      <xdr:row>17</xdr:row>
      <xdr:rowOff>111601</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972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121778</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741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99" name="人口1人当たり決算額の推移グラフ枠445">
          <a:extLst>
            <a:ext uri="{FF2B5EF4-FFF2-40B4-BE49-F238E27FC236}">
              <a16:creationId xmlns:a16="http://schemas.microsoft.com/office/drawing/2014/main" id="{00000000-0008-0000-0500-000063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304999</xdr:rowOff>
    </xdr:from>
    <xdr:to>
      <xdr:col>29</xdr:col>
      <xdr:colOff>127000</xdr:colOff>
      <xdr:row>37</xdr:row>
      <xdr:rowOff>332569</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flipV="1">
          <a:off x="5651500" y="6229549"/>
          <a:ext cx="0" cy="12277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304646</xdr:rowOff>
    </xdr:from>
    <xdr:ext cx="762000" cy="259045"/>
    <xdr:sp macro="" textlink="">
      <xdr:nvSpPr>
        <xdr:cNvPr id="101" name="人口1人当たり決算額の推移最小値テキスト445">
          <a:extLst>
            <a:ext uri="{FF2B5EF4-FFF2-40B4-BE49-F238E27FC236}">
              <a16:creationId xmlns:a16="http://schemas.microsoft.com/office/drawing/2014/main" id="{00000000-0008-0000-0500-000065000000}"/>
            </a:ext>
          </a:extLst>
        </xdr:cNvPr>
        <xdr:cNvSpPr txBox="1"/>
      </xdr:nvSpPr>
      <xdr:spPr>
        <a:xfrm>
          <a:off x="5740400" y="7429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332569</xdr:rowOff>
    </xdr:from>
    <xdr:to>
      <xdr:col>30</xdr:col>
      <xdr:colOff>25400</xdr:colOff>
      <xdr:row>37</xdr:row>
      <xdr:rowOff>332569</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5562600" y="74572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48476</xdr:rowOff>
    </xdr:from>
    <xdr:ext cx="762000" cy="259045"/>
    <xdr:sp macro="" textlink="">
      <xdr:nvSpPr>
        <xdr:cNvPr id="103" name="人口1人当たり決算額の推移最大値テキスト445">
          <a:extLst>
            <a:ext uri="{FF2B5EF4-FFF2-40B4-BE49-F238E27FC236}">
              <a16:creationId xmlns:a16="http://schemas.microsoft.com/office/drawing/2014/main" id="{00000000-0008-0000-0500-000067000000}"/>
            </a:ext>
          </a:extLst>
        </xdr:cNvPr>
        <xdr:cNvSpPr txBox="1"/>
      </xdr:nvSpPr>
      <xdr:spPr>
        <a:xfrm>
          <a:off x="5740400" y="5973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304999</xdr:rowOff>
    </xdr:from>
    <xdr:to>
      <xdr:col>30</xdr:col>
      <xdr:colOff>25400</xdr:colOff>
      <xdr:row>33</xdr:row>
      <xdr:rowOff>304999</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6229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101419</xdr:rowOff>
    </xdr:from>
    <xdr:to>
      <xdr:col>29</xdr:col>
      <xdr:colOff>127000</xdr:colOff>
      <xdr:row>36</xdr:row>
      <xdr:rowOff>120371</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003800" y="7054669"/>
          <a:ext cx="647700" cy="189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86196</xdr:rowOff>
    </xdr:from>
    <xdr:ext cx="762000" cy="259045"/>
    <xdr:sp macro="" textlink="">
      <xdr:nvSpPr>
        <xdr:cNvPr id="106" name="人口1人当たり決算額の推移平均値テキスト445">
          <a:extLst>
            <a:ext uri="{FF2B5EF4-FFF2-40B4-BE49-F238E27FC236}">
              <a16:creationId xmlns:a16="http://schemas.microsoft.com/office/drawing/2014/main" id="{00000000-0008-0000-0500-00006A000000}"/>
            </a:ext>
          </a:extLst>
        </xdr:cNvPr>
        <xdr:cNvSpPr txBox="1"/>
      </xdr:nvSpPr>
      <xdr:spPr>
        <a:xfrm>
          <a:off x="5740400" y="70394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87761</xdr:rowOff>
    </xdr:from>
    <xdr:to>
      <xdr:col>29</xdr:col>
      <xdr:colOff>177800</xdr:colOff>
      <xdr:row>37</xdr:row>
      <xdr:rowOff>17911</xdr:rowOff>
    </xdr:to>
    <xdr:sp macro="" textlink="">
      <xdr:nvSpPr>
        <xdr:cNvPr id="107" name="フローチャート: 判断 106">
          <a:extLst>
            <a:ext uri="{FF2B5EF4-FFF2-40B4-BE49-F238E27FC236}">
              <a16:creationId xmlns:a16="http://schemas.microsoft.com/office/drawing/2014/main" id="{00000000-0008-0000-0500-00006B000000}"/>
            </a:ext>
          </a:extLst>
        </xdr:cNvPr>
        <xdr:cNvSpPr/>
      </xdr:nvSpPr>
      <xdr:spPr bwMode="auto">
        <a:xfrm>
          <a:off x="5600700" y="70410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120371</xdr:rowOff>
    </xdr:from>
    <xdr:to>
      <xdr:col>26</xdr:col>
      <xdr:colOff>50800</xdr:colOff>
      <xdr:row>37</xdr:row>
      <xdr:rowOff>27953</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4305300" y="7073621"/>
          <a:ext cx="698500" cy="790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134756</xdr:rowOff>
    </xdr:from>
    <xdr:to>
      <xdr:col>26</xdr:col>
      <xdr:colOff>101600</xdr:colOff>
      <xdr:row>37</xdr:row>
      <xdr:rowOff>64906</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4953000" y="7088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49683</xdr:rowOff>
    </xdr:from>
    <xdr:ext cx="7366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4622800" y="7174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27953</xdr:rowOff>
    </xdr:from>
    <xdr:to>
      <xdr:col>22</xdr:col>
      <xdr:colOff>114300</xdr:colOff>
      <xdr:row>37</xdr:row>
      <xdr:rowOff>58020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3606800" y="7152653"/>
          <a:ext cx="698500" cy="300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153136</xdr:rowOff>
    </xdr:from>
    <xdr:to>
      <xdr:col>22</xdr:col>
      <xdr:colOff>165100</xdr:colOff>
      <xdr:row>37</xdr:row>
      <xdr:rowOff>83286</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254500" y="71063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68063</xdr:rowOff>
    </xdr:from>
    <xdr:ext cx="7620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3924300" y="7192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58020</xdr:rowOff>
    </xdr:from>
    <xdr:to>
      <xdr:col>18</xdr:col>
      <xdr:colOff>177800</xdr:colOff>
      <xdr:row>37</xdr:row>
      <xdr:rowOff>74051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2908300" y="7182720"/>
          <a:ext cx="698500" cy="160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91716</xdr:rowOff>
    </xdr:from>
    <xdr:to>
      <xdr:col>19</xdr:col>
      <xdr:colOff>38100</xdr:colOff>
      <xdr:row>37</xdr:row>
      <xdr:rowOff>21866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3556000" y="7044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203493</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225800" y="6813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145414</xdr:rowOff>
    </xdr:from>
    <xdr:to>
      <xdr:col>15</xdr:col>
      <xdr:colOff>101600</xdr:colOff>
      <xdr:row>37</xdr:row>
      <xdr:rowOff>75564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2857500" y="70986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257191</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2527300" y="6867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50619</xdr:rowOff>
    </xdr:from>
    <xdr:to>
      <xdr:col>29</xdr:col>
      <xdr:colOff>177800</xdr:colOff>
      <xdr:row>36</xdr:row>
      <xdr:rowOff>152219</xdr:rowOff>
    </xdr:to>
    <xdr:sp macro="" textlink="">
      <xdr:nvSpPr>
        <xdr:cNvPr id="124" name="楕円 123">
          <a:extLst>
            <a:ext uri="{FF2B5EF4-FFF2-40B4-BE49-F238E27FC236}">
              <a16:creationId xmlns:a16="http://schemas.microsoft.com/office/drawing/2014/main" id="{00000000-0008-0000-0500-00007C000000}"/>
            </a:ext>
          </a:extLst>
        </xdr:cNvPr>
        <xdr:cNvSpPr/>
      </xdr:nvSpPr>
      <xdr:spPr bwMode="auto">
        <a:xfrm>
          <a:off x="5600700" y="70038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238596</xdr:rowOff>
    </xdr:from>
    <xdr:ext cx="762000" cy="259045"/>
    <xdr:sp macro="" textlink="">
      <xdr:nvSpPr>
        <xdr:cNvPr id="125" name="人口1人当たり決算額の推移該当値テキスト445">
          <a:extLst>
            <a:ext uri="{FF2B5EF4-FFF2-40B4-BE49-F238E27FC236}">
              <a16:creationId xmlns:a16="http://schemas.microsoft.com/office/drawing/2014/main" id="{00000000-0008-0000-0500-00007D000000}"/>
            </a:ext>
          </a:extLst>
        </xdr:cNvPr>
        <xdr:cNvSpPr txBox="1"/>
      </xdr:nvSpPr>
      <xdr:spPr>
        <a:xfrm>
          <a:off x="5740400" y="6848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69571</xdr:rowOff>
    </xdr:from>
    <xdr:to>
      <xdr:col>26</xdr:col>
      <xdr:colOff>101600</xdr:colOff>
      <xdr:row>36</xdr:row>
      <xdr:rowOff>171171</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4953000" y="70228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181348</xdr:rowOff>
    </xdr:from>
    <xdr:ext cx="7366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622800" y="6791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148603</xdr:rowOff>
    </xdr:from>
    <xdr:to>
      <xdr:col>22</xdr:col>
      <xdr:colOff>165100</xdr:colOff>
      <xdr:row>37</xdr:row>
      <xdr:rowOff>78753</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254500" y="7101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260380</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924300" y="6870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7220</xdr:rowOff>
    </xdr:from>
    <xdr:to>
      <xdr:col>19</xdr:col>
      <xdr:colOff>38100</xdr:colOff>
      <xdr:row>37</xdr:row>
      <xdr:rowOff>108820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3556000" y="7131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93597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225800" y="721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23251</xdr:rowOff>
    </xdr:from>
    <xdr:to>
      <xdr:col>15</xdr:col>
      <xdr:colOff>101600</xdr:colOff>
      <xdr:row>37</xdr:row>
      <xdr:rowOff>124851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2857500" y="71479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109628</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527300" y="7234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愛知県設楽町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4,188
4,155
273.94
6,008,580
5,751,696
108,044
3,368,178
6,565,671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15152</xdr:rowOff>
    </xdr:from>
    <xdr:to>
      <xdr:col>24</xdr:col>
      <xdr:colOff>62865</xdr:colOff>
      <xdr:row>37</xdr:row>
      <xdr:rowOff>45314</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158652"/>
          <a:ext cx="1270" cy="1230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49141</xdr:rowOff>
    </xdr:from>
    <xdr:ext cx="599010"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92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45314</xdr:rowOff>
    </xdr:from>
    <xdr:to>
      <xdr:col>24</xdr:col>
      <xdr:colOff>152400</xdr:colOff>
      <xdr:row>37</xdr:row>
      <xdr:rowOff>45314</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8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133279</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493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15152</xdr:rowOff>
    </xdr:from>
    <xdr:to>
      <xdr:col>24</xdr:col>
      <xdr:colOff>152400</xdr:colOff>
      <xdr:row>30</xdr:row>
      <xdr:rowOff>15152</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158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166151</xdr:rowOff>
    </xdr:from>
    <xdr:to>
      <xdr:col>24</xdr:col>
      <xdr:colOff>63500</xdr:colOff>
      <xdr:row>36</xdr:row>
      <xdr:rowOff>21921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166901"/>
          <a:ext cx="838200" cy="2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129269</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58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106392</xdr:rowOff>
    </xdr:from>
    <xdr:to>
      <xdr:col>24</xdr:col>
      <xdr:colOff>114300</xdr:colOff>
      <xdr:row>36</xdr:row>
      <xdr:rowOff>36542</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0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21921</xdr:rowOff>
    </xdr:from>
    <xdr:to>
      <xdr:col>19</xdr:col>
      <xdr:colOff>177800</xdr:colOff>
      <xdr:row>36</xdr:row>
      <xdr:rowOff>27746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194121"/>
          <a:ext cx="889000" cy="5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141121</xdr:rowOff>
    </xdr:from>
    <xdr:to>
      <xdr:col>20</xdr:col>
      <xdr:colOff>38100</xdr:colOff>
      <xdr:row>36</xdr:row>
      <xdr:rowOff>71271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4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87798</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917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27746</xdr:rowOff>
    </xdr:from>
    <xdr:to>
      <xdr:col>15</xdr:col>
      <xdr:colOff>50800</xdr:colOff>
      <xdr:row>36</xdr:row>
      <xdr:rowOff>42072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199946"/>
          <a:ext cx="889000" cy="1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157988</xdr:rowOff>
    </xdr:from>
    <xdr:to>
      <xdr:col>15</xdr:col>
      <xdr:colOff>101600</xdr:colOff>
      <xdr:row>36</xdr:row>
      <xdr:rowOff>88138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79265</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25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42072</xdr:rowOff>
    </xdr:from>
    <xdr:to>
      <xdr:col>10</xdr:col>
      <xdr:colOff>114300</xdr:colOff>
      <xdr:row>36</xdr:row>
      <xdr:rowOff>58673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214272"/>
          <a:ext cx="889000" cy="16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90962</xdr:rowOff>
    </xdr:from>
    <xdr:to>
      <xdr:col>10</xdr:col>
      <xdr:colOff>165100</xdr:colOff>
      <xdr:row>36</xdr:row>
      <xdr:rowOff>21112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09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37639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5866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111278</xdr:rowOff>
    </xdr:from>
    <xdr:to>
      <xdr:col>6</xdr:col>
      <xdr:colOff>38100</xdr:colOff>
      <xdr:row>37</xdr:row>
      <xdr:rowOff>41428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283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32555</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6376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115351</xdr:rowOff>
    </xdr:from>
    <xdr:to>
      <xdr:col>24</xdr:col>
      <xdr:colOff>114300</xdr:colOff>
      <xdr:row>36</xdr:row>
      <xdr:rowOff>45501</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11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93778</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094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142571</xdr:rowOff>
    </xdr:from>
    <xdr:to>
      <xdr:col>20</xdr:col>
      <xdr:colOff>38100</xdr:colOff>
      <xdr:row>36</xdr:row>
      <xdr:rowOff>72721</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14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63848</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6236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148396</xdr:rowOff>
    </xdr:from>
    <xdr:to>
      <xdr:col>15</xdr:col>
      <xdr:colOff>101600</xdr:colOff>
      <xdr:row>36</xdr:row>
      <xdr:rowOff>78546</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14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95073</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924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162722</xdr:rowOff>
    </xdr:from>
    <xdr:to>
      <xdr:col>10</xdr:col>
      <xdr:colOff>165100</xdr:colOff>
      <xdr:row>36</xdr:row>
      <xdr:rowOff>92872</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16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83999</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6256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7873</xdr:rowOff>
    </xdr:from>
    <xdr:to>
      <xdr:col>6</xdr:col>
      <xdr:colOff>38100</xdr:colOff>
      <xdr:row>36</xdr:row>
      <xdr:rowOff>109473</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18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126000</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5955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90890</xdr:rowOff>
    </xdr:from>
    <xdr:to>
      <xdr:col>24</xdr:col>
      <xdr:colOff>62865</xdr:colOff>
      <xdr:row>57</xdr:row>
      <xdr:rowOff>166802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834840"/>
          <a:ext cx="1270" cy="1104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170629</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43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166802</xdr:rowOff>
    </xdr:from>
    <xdr:to>
      <xdr:col>24</xdr:col>
      <xdr:colOff>152400</xdr:colOff>
      <xdr:row>57</xdr:row>
      <xdr:rowOff>166802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39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37567</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610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90890</xdr:rowOff>
    </xdr:from>
    <xdr:to>
      <xdr:col>24</xdr:col>
      <xdr:colOff>152400</xdr:colOff>
      <xdr:row>51</xdr:row>
      <xdr:rowOff>90890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83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146206</xdr:rowOff>
    </xdr:from>
    <xdr:to>
      <xdr:col>24</xdr:col>
      <xdr:colOff>63500</xdr:colOff>
      <xdr:row>56</xdr:row>
      <xdr:rowOff>158314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747406"/>
          <a:ext cx="838200" cy="1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79939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509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57062</xdr:rowOff>
    </xdr:from>
    <xdr:to>
      <xdr:col>24</xdr:col>
      <xdr:colOff>114300</xdr:colOff>
      <xdr:row>56</xdr:row>
      <xdr:rowOff>158662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5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146206</xdr:rowOff>
    </xdr:from>
    <xdr:to>
      <xdr:col>19</xdr:col>
      <xdr:colOff>177800</xdr:colOff>
      <xdr:row>57</xdr:row>
      <xdr:rowOff>4018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747406"/>
          <a:ext cx="889000" cy="2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71098</xdr:rowOff>
    </xdr:from>
    <xdr:to>
      <xdr:col>20</xdr:col>
      <xdr:colOff>38100</xdr:colOff>
      <xdr:row>57</xdr:row>
      <xdr:rowOff>1248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7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17775</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44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141925</xdr:rowOff>
    </xdr:from>
    <xdr:to>
      <xdr:col>15</xdr:col>
      <xdr:colOff>50800</xdr:colOff>
      <xdr:row>57</xdr:row>
      <xdr:rowOff>4018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9743125"/>
          <a:ext cx="889000" cy="3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87776</xdr:rowOff>
    </xdr:from>
    <xdr:to>
      <xdr:col>15</xdr:col>
      <xdr:colOff>101600</xdr:colOff>
      <xdr:row>57</xdr:row>
      <xdr:rowOff>17926</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8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34453</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464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141925</xdr:rowOff>
    </xdr:from>
    <xdr:to>
      <xdr:col>10</xdr:col>
      <xdr:colOff>114300</xdr:colOff>
      <xdr:row>57</xdr:row>
      <xdr:rowOff>20647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743125"/>
          <a:ext cx="889000" cy="50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81648</xdr:rowOff>
    </xdr:from>
    <xdr:to>
      <xdr:col>10</xdr:col>
      <xdr:colOff>165100</xdr:colOff>
      <xdr:row>57</xdr:row>
      <xdr:rowOff>11798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82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28325</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458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49281</xdr:rowOff>
    </xdr:from>
    <xdr:to>
      <xdr:col>6</xdr:col>
      <xdr:colOff>38100</xdr:colOff>
      <xdr:row>57</xdr:row>
      <xdr:rowOff>150881</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821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142008</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914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107514</xdr:rowOff>
    </xdr:from>
    <xdr:to>
      <xdr:col>24</xdr:col>
      <xdr:colOff>114300</xdr:colOff>
      <xdr:row>57</xdr:row>
      <xdr:rowOff>37664</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70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85941</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87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95406</xdr:rowOff>
    </xdr:from>
    <xdr:to>
      <xdr:col>20</xdr:col>
      <xdr:colOff>38100</xdr:colOff>
      <xdr:row>57</xdr:row>
      <xdr:rowOff>25556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69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16683</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789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124668</xdr:rowOff>
    </xdr:from>
    <xdr:to>
      <xdr:col>15</xdr:col>
      <xdr:colOff>101600</xdr:colOff>
      <xdr:row>57</xdr:row>
      <xdr:rowOff>54818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2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45945</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818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91125</xdr:rowOff>
    </xdr:from>
    <xdr:to>
      <xdr:col>10</xdr:col>
      <xdr:colOff>165100</xdr:colOff>
      <xdr:row>57</xdr:row>
      <xdr:rowOff>21275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69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12402</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785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141297</xdr:rowOff>
    </xdr:from>
    <xdr:to>
      <xdr:col>6</xdr:col>
      <xdr:colOff>38100</xdr:colOff>
      <xdr:row>57</xdr:row>
      <xdr:rowOff>71447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4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87974</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517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1081</xdr:rowOff>
    </xdr:from>
    <xdr:to>
      <xdr:col>24</xdr:col>
      <xdr:colOff>62865</xdr:colOff>
      <xdr:row>79</xdr:row>
      <xdr:rowOff>79697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174031"/>
          <a:ext cx="1270" cy="145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83524</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62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79697</xdr:rowOff>
    </xdr:from>
    <xdr:to>
      <xdr:col>24</xdr:col>
      <xdr:colOff>152400</xdr:colOff>
      <xdr:row>79</xdr:row>
      <xdr:rowOff>79697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624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119208</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949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1081</xdr:rowOff>
    </xdr:from>
    <xdr:to>
      <xdr:col>24</xdr:col>
      <xdr:colOff>152400</xdr:colOff>
      <xdr:row>71</xdr:row>
      <xdr:rowOff>1081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174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160034</xdr:rowOff>
    </xdr:from>
    <xdr:to>
      <xdr:col>24</xdr:col>
      <xdr:colOff>63500</xdr:colOff>
      <xdr:row>75</xdr:row>
      <xdr:rowOff>70935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2847334"/>
          <a:ext cx="838200" cy="82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79835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81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101408</xdr:rowOff>
    </xdr:from>
    <xdr:to>
      <xdr:col>24</xdr:col>
      <xdr:colOff>114300</xdr:colOff>
      <xdr:row>78</xdr:row>
      <xdr:rowOff>31558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30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160034</xdr:rowOff>
    </xdr:from>
    <xdr:to>
      <xdr:col>19</xdr:col>
      <xdr:colOff>177800</xdr:colOff>
      <xdr:row>76</xdr:row>
      <xdr:rowOff>788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2847334"/>
          <a:ext cx="889000" cy="183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107874</xdr:rowOff>
    </xdr:from>
    <xdr:to>
      <xdr:col>20</xdr:col>
      <xdr:colOff>38100</xdr:colOff>
      <xdr:row>78</xdr:row>
      <xdr:rowOff>38024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3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29151</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40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157673</xdr:rowOff>
    </xdr:from>
    <xdr:to>
      <xdr:col>15</xdr:col>
      <xdr:colOff>50800</xdr:colOff>
      <xdr:row>76</xdr:row>
      <xdr:rowOff>788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016423"/>
          <a:ext cx="889000" cy="14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111661</xdr:rowOff>
    </xdr:from>
    <xdr:to>
      <xdr:col>15</xdr:col>
      <xdr:colOff>101600</xdr:colOff>
      <xdr:row>78</xdr:row>
      <xdr:rowOff>41811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31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32938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40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157673</xdr:rowOff>
    </xdr:from>
    <xdr:to>
      <xdr:col>10</xdr:col>
      <xdr:colOff>114300</xdr:colOff>
      <xdr:row>77</xdr:row>
      <xdr:rowOff>6055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016423"/>
          <a:ext cx="889000" cy="19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34982</xdr:rowOff>
    </xdr:from>
    <xdr:to>
      <xdr:col>10</xdr:col>
      <xdr:colOff>165100</xdr:colOff>
      <xdr:row>77</xdr:row>
      <xdr:rowOff>136582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3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127709</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32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46315</xdr:rowOff>
    </xdr:from>
    <xdr:to>
      <xdr:col>6</xdr:col>
      <xdr:colOff>38100</xdr:colOff>
      <xdr:row>78</xdr:row>
      <xdr:rowOff>147915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41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139042</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51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20135</xdr:rowOff>
    </xdr:from>
    <xdr:to>
      <xdr:col>24</xdr:col>
      <xdr:colOff>114300</xdr:colOff>
      <xdr:row>75</xdr:row>
      <xdr:rowOff>121735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287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43012</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73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109234</xdr:rowOff>
    </xdr:from>
    <xdr:to>
      <xdr:col>20</xdr:col>
      <xdr:colOff>38100</xdr:colOff>
      <xdr:row>75</xdr:row>
      <xdr:rowOff>39384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279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55911</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257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121438</xdr:rowOff>
    </xdr:from>
    <xdr:to>
      <xdr:col>15</xdr:col>
      <xdr:colOff>101600</xdr:colOff>
      <xdr:row>76</xdr:row>
      <xdr:rowOff>51588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298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68115</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2755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106873</xdr:rowOff>
    </xdr:from>
    <xdr:to>
      <xdr:col>10</xdr:col>
      <xdr:colOff>165100</xdr:colOff>
      <xdr:row>76</xdr:row>
      <xdr:rowOff>37023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296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53550</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274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126705</xdr:rowOff>
    </xdr:from>
    <xdr:to>
      <xdr:col>6</xdr:col>
      <xdr:colOff>38100</xdr:colOff>
      <xdr:row>77</xdr:row>
      <xdr:rowOff>56855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15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73383</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2932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5562</xdr:rowOff>
    </xdr:from>
    <xdr:to>
      <xdr:col>24</xdr:col>
      <xdr:colOff>62865</xdr:colOff>
      <xdr:row>99</xdr:row>
      <xdr:rowOff>47117</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436062"/>
          <a:ext cx="1270" cy="1584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50944</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2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47117</xdr:rowOff>
    </xdr:from>
    <xdr:to>
      <xdr:col>24</xdr:col>
      <xdr:colOff>152400</xdr:colOff>
      <xdr:row>99</xdr:row>
      <xdr:rowOff>47117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2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123689</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11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5562</xdr:rowOff>
    </xdr:from>
    <xdr:to>
      <xdr:col>24</xdr:col>
      <xdr:colOff>152400</xdr:colOff>
      <xdr:row>90</xdr:row>
      <xdr:rowOff>5562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43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136677</xdr:rowOff>
    </xdr:from>
    <xdr:to>
      <xdr:col>24</xdr:col>
      <xdr:colOff>63500</xdr:colOff>
      <xdr:row>95</xdr:row>
      <xdr:rowOff>41770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252977"/>
          <a:ext cx="838200" cy="7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78134</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194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99707</xdr:rowOff>
    </xdr:from>
    <xdr:to>
      <xdr:col>24</xdr:col>
      <xdr:colOff>114300</xdr:colOff>
      <xdr:row>95</xdr:row>
      <xdr:rowOff>29857</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9843</xdr:rowOff>
    </xdr:from>
    <xdr:to>
      <xdr:col>19</xdr:col>
      <xdr:colOff>177800</xdr:colOff>
      <xdr:row>95</xdr:row>
      <xdr:rowOff>41770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908300" y="16297593"/>
          <a:ext cx="889000" cy="3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54877</xdr:rowOff>
    </xdr:from>
    <xdr:to>
      <xdr:col>20</xdr:col>
      <xdr:colOff>38100</xdr:colOff>
      <xdr:row>95</xdr:row>
      <xdr:rowOff>156477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4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147604</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4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9843</xdr:rowOff>
    </xdr:from>
    <xdr:to>
      <xdr:col>15</xdr:col>
      <xdr:colOff>50800</xdr:colOff>
      <xdr:row>96</xdr:row>
      <xdr:rowOff>166776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297593"/>
          <a:ext cx="889000" cy="32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119151</xdr:rowOff>
    </xdr:from>
    <xdr:to>
      <xdr:col>15</xdr:col>
      <xdr:colOff>101600</xdr:colOff>
      <xdr:row>95</xdr:row>
      <xdr:rowOff>49301</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23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65828</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01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166776</xdr:rowOff>
    </xdr:from>
    <xdr:to>
      <xdr:col>10</xdr:col>
      <xdr:colOff>114300</xdr:colOff>
      <xdr:row>97</xdr:row>
      <xdr:rowOff>5905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625976"/>
          <a:ext cx="889000" cy="1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150876</xdr:rowOff>
    </xdr:from>
    <xdr:to>
      <xdr:col>10</xdr:col>
      <xdr:colOff>165100</xdr:colOff>
      <xdr:row>96</xdr:row>
      <xdr:rowOff>81026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43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97553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21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104623</xdr:rowOff>
    </xdr:from>
    <xdr:to>
      <xdr:col>6</xdr:col>
      <xdr:colOff>38100</xdr:colOff>
      <xdr:row>96</xdr:row>
      <xdr:rowOff>34773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3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51300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167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85877</xdr:rowOff>
    </xdr:from>
    <xdr:to>
      <xdr:col>24</xdr:col>
      <xdr:colOff>114300</xdr:colOff>
      <xdr:row>95</xdr:row>
      <xdr:rowOff>16027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20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108754</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05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162420</xdr:rowOff>
    </xdr:from>
    <xdr:to>
      <xdr:col>20</xdr:col>
      <xdr:colOff>38100</xdr:colOff>
      <xdr:row>95</xdr:row>
      <xdr:rowOff>92570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27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109097</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053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130493</xdr:rowOff>
    </xdr:from>
    <xdr:to>
      <xdr:col>15</xdr:col>
      <xdr:colOff>101600</xdr:colOff>
      <xdr:row>95</xdr:row>
      <xdr:rowOff>60643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24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51770</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33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115976</xdr:rowOff>
    </xdr:from>
    <xdr:to>
      <xdr:col>10</xdr:col>
      <xdr:colOff>165100</xdr:colOff>
      <xdr:row>97</xdr:row>
      <xdr:rowOff>46126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57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37253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66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126555</xdr:rowOff>
    </xdr:from>
    <xdr:to>
      <xdr:col>6</xdr:col>
      <xdr:colOff>38100</xdr:colOff>
      <xdr:row>97</xdr:row>
      <xdr:rowOff>56705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58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47832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6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148387</xdr:rowOff>
    </xdr:from>
    <xdr:to>
      <xdr:col>54</xdr:col>
      <xdr:colOff>189865</xdr:colOff>
      <xdr:row>39</xdr:row>
      <xdr:rowOff>129306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20437"/>
          <a:ext cx="1270" cy="1695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133133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8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129306</xdr:rowOff>
    </xdr:from>
    <xdr:to>
      <xdr:col>55</xdr:col>
      <xdr:colOff>88900</xdr:colOff>
      <xdr:row>39</xdr:row>
      <xdr:rowOff>129306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81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95064</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895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148387</xdr:rowOff>
    </xdr:from>
    <xdr:to>
      <xdr:col>55</xdr:col>
      <xdr:colOff>88900</xdr:colOff>
      <xdr:row>29</xdr:row>
      <xdr:rowOff>148387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20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83899</xdr:rowOff>
    </xdr:from>
    <xdr:to>
      <xdr:col>55</xdr:col>
      <xdr:colOff>0</xdr:colOff>
      <xdr:row>36</xdr:row>
      <xdr:rowOff>100922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5741749"/>
          <a:ext cx="838200" cy="531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126873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99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148446</xdr:rowOff>
    </xdr:from>
    <xdr:to>
      <xdr:col>55</xdr:col>
      <xdr:colOff>50800</xdr:colOff>
      <xdr:row>37</xdr:row>
      <xdr:rowOff>78596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32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100922</xdr:rowOff>
    </xdr:from>
    <xdr:to>
      <xdr:col>50</xdr:col>
      <xdr:colOff>114300</xdr:colOff>
      <xdr:row>36</xdr:row>
      <xdr:rowOff>102495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273122"/>
          <a:ext cx="889000" cy="1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160798</xdr:rowOff>
    </xdr:from>
    <xdr:to>
      <xdr:col>50</xdr:col>
      <xdr:colOff>165100</xdr:colOff>
      <xdr:row>37</xdr:row>
      <xdr:rowOff>90948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3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82075</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425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111639</xdr:rowOff>
    </xdr:from>
    <xdr:to>
      <xdr:col>45</xdr:col>
      <xdr:colOff>177800</xdr:colOff>
      <xdr:row>36</xdr:row>
      <xdr:rowOff>102495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5769489"/>
          <a:ext cx="889000" cy="505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59255</xdr:rowOff>
    </xdr:from>
    <xdr:to>
      <xdr:col>46</xdr:col>
      <xdr:colOff>38100</xdr:colOff>
      <xdr:row>37</xdr:row>
      <xdr:rowOff>160855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40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151982</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495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111639</xdr:rowOff>
    </xdr:from>
    <xdr:to>
      <xdr:col>41</xdr:col>
      <xdr:colOff>50800</xdr:colOff>
      <xdr:row>36</xdr:row>
      <xdr:rowOff>157676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5769489"/>
          <a:ext cx="889000" cy="560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118858</xdr:rowOff>
    </xdr:from>
    <xdr:to>
      <xdr:col>41</xdr:col>
      <xdr:colOff>101600</xdr:colOff>
      <xdr:row>34</xdr:row>
      <xdr:rowOff>49008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577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40135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5869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146290</xdr:rowOff>
    </xdr:from>
    <xdr:to>
      <xdr:col>36</xdr:col>
      <xdr:colOff>165100</xdr:colOff>
      <xdr:row>38</xdr:row>
      <xdr:rowOff>76440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67567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582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33099</xdr:rowOff>
    </xdr:from>
    <xdr:to>
      <xdr:col>55</xdr:col>
      <xdr:colOff>50800</xdr:colOff>
      <xdr:row>33</xdr:row>
      <xdr:rowOff>134699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569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55976</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542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50122</xdr:rowOff>
    </xdr:from>
    <xdr:to>
      <xdr:col>50</xdr:col>
      <xdr:colOff>165100</xdr:colOff>
      <xdr:row>36</xdr:row>
      <xdr:rowOff>151722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22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168249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997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51695</xdr:rowOff>
    </xdr:from>
    <xdr:to>
      <xdr:col>46</xdr:col>
      <xdr:colOff>38100</xdr:colOff>
      <xdr:row>36</xdr:row>
      <xdr:rowOff>153295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22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169822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999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60839</xdr:rowOff>
    </xdr:from>
    <xdr:to>
      <xdr:col>41</xdr:col>
      <xdr:colOff>101600</xdr:colOff>
      <xdr:row>33</xdr:row>
      <xdr:rowOff>162439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571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7516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493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106876</xdr:rowOff>
    </xdr:from>
    <xdr:to>
      <xdr:col>36</xdr:col>
      <xdr:colOff>165100</xdr:colOff>
      <xdr:row>37</xdr:row>
      <xdr:rowOff>37026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27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53553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054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22866</xdr:rowOff>
    </xdr:from>
    <xdr:to>
      <xdr:col>54</xdr:col>
      <xdr:colOff>189865</xdr:colOff>
      <xdr:row>59</xdr:row>
      <xdr:rowOff>51045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595366"/>
          <a:ext cx="1270" cy="1571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54872</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7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51045</xdr:rowOff>
    </xdr:from>
    <xdr:to>
      <xdr:col>55</xdr:col>
      <xdr:colOff>88900</xdr:colOff>
      <xdr:row>59</xdr:row>
      <xdr:rowOff>51045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6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140993</xdr:rowOff>
    </xdr:from>
    <xdr:ext cx="690189"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3705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22866</xdr:rowOff>
    </xdr:from>
    <xdr:to>
      <xdr:col>55</xdr:col>
      <xdr:colOff>88900</xdr:colOff>
      <xdr:row>50</xdr:row>
      <xdr:rowOff>22866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595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42394</xdr:rowOff>
    </xdr:from>
    <xdr:to>
      <xdr:col>55</xdr:col>
      <xdr:colOff>0</xdr:colOff>
      <xdr:row>58</xdr:row>
      <xdr:rowOff>57432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986494"/>
          <a:ext cx="838200" cy="15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105623</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7068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82746</xdr:rowOff>
    </xdr:from>
    <xdr:to>
      <xdr:col>55</xdr:col>
      <xdr:colOff>50800</xdr:colOff>
      <xdr:row>58</xdr:row>
      <xdr:rowOff>12896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85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42394</xdr:rowOff>
    </xdr:from>
    <xdr:to>
      <xdr:col>50</xdr:col>
      <xdr:colOff>114300</xdr:colOff>
      <xdr:row>58</xdr:row>
      <xdr:rowOff>57994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986494"/>
          <a:ext cx="889000" cy="1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88161</xdr:rowOff>
    </xdr:from>
    <xdr:to>
      <xdr:col>50</xdr:col>
      <xdr:colOff>165100</xdr:colOff>
      <xdr:row>58</xdr:row>
      <xdr:rowOff>18311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86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34838</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9636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117202</xdr:rowOff>
    </xdr:from>
    <xdr:to>
      <xdr:col>45</xdr:col>
      <xdr:colOff>177800</xdr:colOff>
      <xdr:row>58</xdr:row>
      <xdr:rowOff>57994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718402"/>
          <a:ext cx="889000" cy="28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31721</xdr:rowOff>
    </xdr:from>
    <xdr:to>
      <xdr:col>46</xdr:col>
      <xdr:colOff>38100</xdr:colOff>
      <xdr:row>57</xdr:row>
      <xdr:rowOff>133321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80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149848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579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117202</xdr:rowOff>
    </xdr:from>
    <xdr:to>
      <xdr:col>41</xdr:col>
      <xdr:colOff>50800</xdr:colOff>
      <xdr:row>56</xdr:row>
      <xdr:rowOff>145330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718402"/>
          <a:ext cx="889000" cy="2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63281</xdr:rowOff>
    </xdr:from>
    <xdr:to>
      <xdr:col>41</xdr:col>
      <xdr:colOff>101600</xdr:colOff>
      <xdr:row>57</xdr:row>
      <xdr:rowOff>164881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83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156008</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928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12402</xdr:rowOff>
    </xdr:from>
    <xdr:to>
      <xdr:col>36</xdr:col>
      <xdr:colOff>165100</xdr:colOff>
      <xdr:row>58</xdr:row>
      <xdr:rowOff>114002</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95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105129</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10049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6632</xdr:rowOff>
    </xdr:from>
    <xdr:to>
      <xdr:col>55</xdr:col>
      <xdr:colOff>50800</xdr:colOff>
      <xdr:row>58</xdr:row>
      <xdr:rowOff>108232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95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156509</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929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163044</xdr:rowOff>
    </xdr:from>
    <xdr:to>
      <xdr:col>50</xdr:col>
      <xdr:colOff>165100</xdr:colOff>
      <xdr:row>58</xdr:row>
      <xdr:rowOff>93194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93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84321</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10028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7194</xdr:rowOff>
    </xdr:from>
    <xdr:to>
      <xdr:col>46</xdr:col>
      <xdr:colOff>38100</xdr:colOff>
      <xdr:row>58</xdr:row>
      <xdr:rowOff>108794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951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99921</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10044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66402</xdr:rowOff>
    </xdr:from>
    <xdr:to>
      <xdr:col>41</xdr:col>
      <xdr:colOff>101600</xdr:colOff>
      <xdr:row>56</xdr:row>
      <xdr:rowOff>168002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66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13079</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442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94530</xdr:rowOff>
    </xdr:from>
    <xdr:to>
      <xdr:col>36</xdr:col>
      <xdr:colOff>165100</xdr:colOff>
      <xdr:row>57</xdr:row>
      <xdr:rowOff>24680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6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41207</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470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49344</xdr:rowOff>
    </xdr:from>
    <xdr:to>
      <xdr:col>54</xdr:col>
      <xdr:colOff>189865</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222294"/>
          <a:ext cx="1270" cy="136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167471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97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49344</xdr:rowOff>
    </xdr:from>
    <xdr:to>
      <xdr:col>55</xdr:col>
      <xdr:colOff>88900</xdr:colOff>
      <xdr:row>71</xdr:row>
      <xdr:rowOff>49344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22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27243</xdr:rowOff>
    </xdr:from>
    <xdr:to>
      <xdr:col>55</xdr:col>
      <xdr:colOff>0</xdr:colOff>
      <xdr:row>79</xdr:row>
      <xdr:rowOff>43365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571793"/>
          <a:ext cx="838200" cy="16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167519</xdr:rowOff>
    </xdr:from>
    <xdr:ext cx="599010"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977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144642</xdr:rowOff>
    </xdr:from>
    <xdr:to>
      <xdr:col>55</xdr:col>
      <xdr:colOff>50800</xdr:colOff>
      <xdr:row>78</xdr:row>
      <xdr:rowOff>74792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46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28604</xdr:rowOff>
    </xdr:from>
    <xdr:to>
      <xdr:col>50</xdr:col>
      <xdr:colOff>114300</xdr:colOff>
      <xdr:row>79</xdr:row>
      <xdr:rowOff>43365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573154"/>
          <a:ext cx="889000" cy="14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127781</xdr:rowOff>
    </xdr:from>
    <xdr:to>
      <xdr:col>50</xdr:col>
      <xdr:colOff>165100</xdr:colOff>
      <xdr:row>78</xdr:row>
      <xdr:rowOff>57931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29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74458</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39795" y="13104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46924</xdr:rowOff>
    </xdr:from>
    <xdr:to>
      <xdr:col>45</xdr:col>
      <xdr:colOff>177800</xdr:colOff>
      <xdr:row>79</xdr:row>
      <xdr:rowOff>28604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248574"/>
          <a:ext cx="889000" cy="324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106457</xdr:rowOff>
    </xdr:from>
    <xdr:to>
      <xdr:col>46</xdr:col>
      <xdr:colOff>38100</xdr:colOff>
      <xdr:row>78</xdr:row>
      <xdr:rowOff>36607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0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53134</xdr:rowOff>
    </xdr:from>
    <xdr:ext cx="59901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50795" y="1308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46924</xdr:rowOff>
    </xdr:from>
    <xdr:to>
      <xdr:col>41</xdr:col>
      <xdr:colOff>50800</xdr:colOff>
      <xdr:row>78</xdr:row>
      <xdr:rowOff>134445</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248574"/>
          <a:ext cx="889000" cy="258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13481</xdr:rowOff>
    </xdr:from>
    <xdr:to>
      <xdr:col>41</xdr:col>
      <xdr:colOff>101600</xdr:colOff>
      <xdr:row>78</xdr:row>
      <xdr:rowOff>115081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86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106208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479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82175</xdr:rowOff>
    </xdr:from>
    <xdr:to>
      <xdr:col>36</xdr:col>
      <xdr:colOff>165100</xdr:colOff>
      <xdr:row>79</xdr:row>
      <xdr:rowOff>12325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45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28852</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23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147893</xdr:rowOff>
    </xdr:from>
    <xdr:to>
      <xdr:col>55</xdr:col>
      <xdr:colOff>50800</xdr:colOff>
      <xdr:row>79</xdr:row>
      <xdr:rowOff>78043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52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62820</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3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164015</xdr:rowOff>
    </xdr:from>
    <xdr:to>
      <xdr:col>50</xdr:col>
      <xdr:colOff>165100</xdr:colOff>
      <xdr:row>79</xdr:row>
      <xdr:rowOff>94165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53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85292</xdr:rowOff>
    </xdr:from>
    <xdr:ext cx="378565"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50017" y="136298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149254</xdr:rowOff>
    </xdr:from>
    <xdr:to>
      <xdr:col>46</xdr:col>
      <xdr:colOff>38100</xdr:colOff>
      <xdr:row>79</xdr:row>
      <xdr:rowOff>79404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52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70531</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615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167574</xdr:rowOff>
    </xdr:from>
    <xdr:to>
      <xdr:col>41</xdr:col>
      <xdr:colOff>101600</xdr:colOff>
      <xdr:row>77</xdr:row>
      <xdr:rowOff>97724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19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114251</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61795" y="12973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83645</xdr:rowOff>
    </xdr:from>
    <xdr:to>
      <xdr:col>36</xdr:col>
      <xdr:colOff>165100</xdr:colOff>
      <xdr:row>79</xdr:row>
      <xdr:rowOff>13795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5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4922</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54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19714</xdr:rowOff>
    </xdr:from>
    <xdr:to>
      <xdr:col>54</xdr:col>
      <xdr:colOff>189865</xdr:colOff>
      <xdr:row>99</xdr:row>
      <xdr:rowOff>43813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621664"/>
          <a:ext cx="1270" cy="1395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47640</xdr:rowOff>
    </xdr:from>
    <xdr:ext cx="378565"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21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43813</xdr:rowOff>
    </xdr:from>
    <xdr:to>
      <xdr:col>55</xdr:col>
      <xdr:colOff>88900</xdr:colOff>
      <xdr:row>99</xdr:row>
      <xdr:rowOff>43813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17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137841</xdr:rowOff>
    </xdr:from>
    <xdr:ext cx="690189"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968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19714</xdr:rowOff>
    </xdr:from>
    <xdr:to>
      <xdr:col>55</xdr:col>
      <xdr:colOff>88900</xdr:colOff>
      <xdr:row>91</xdr:row>
      <xdr:rowOff>19714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62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159322</xdr:rowOff>
    </xdr:from>
    <xdr:to>
      <xdr:col>55</xdr:col>
      <xdr:colOff>0</xdr:colOff>
      <xdr:row>98</xdr:row>
      <xdr:rowOff>11406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789972"/>
          <a:ext cx="838200" cy="23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125903</xdr:rowOff>
    </xdr:from>
    <xdr:ext cx="599010"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7565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147476</xdr:rowOff>
    </xdr:from>
    <xdr:to>
      <xdr:col>55</xdr:col>
      <xdr:colOff>50800</xdr:colOff>
      <xdr:row>98</xdr:row>
      <xdr:rowOff>77626</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77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159322</xdr:rowOff>
    </xdr:from>
    <xdr:to>
      <xdr:col>50</xdr:col>
      <xdr:colOff>114300</xdr:colOff>
      <xdr:row>98</xdr:row>
      <xdr:rowOff>6054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789972"/>
          <a:ext cx="889000" cy="18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788</xdr:rowOff>
    </xdr:from>
    <xdr:to>
      <xdr:col>50</xdr:col>
      <xdr:colOff>165100</xdr:colOff>
      <xdr:row>98</xdr:row>
      <xdr:rowOff>102388</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80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93515</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39795" y="16895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82610</xdr:rowOff>
    </xdr:from>
    <xdr:to>
      <xdr:col>45</xdr:col>
      <xdr:colOff>177800</xdr:colOff>
      <xdr:row>98</xdr:row>
      <xdr:rowOff>6054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713260"/>
          <a:ext cx="889000" cy="9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95827</xdr:rowOff>
    </xdr:from>
    <xdr:to>
      <xdr:col>46</xdr:col>
      <xdr:colOff>38100</xdr:colOff>
      <xdr:row>98</xdr:row>
      <xdr:rowOff>25977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726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42504</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50795" y="16501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83279</xdr:rowOff>
    </xdr:from>
    <xdr:to>
      <xdr:col>41</xdr:col>
      <xdr:colOff>50800</xdr:colOff>
      <xdr:row>97</xdr:row>
      <xdr:rowOff>82610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542479"/>
          <a:ext cx="889000" cy="170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108068</xdr:rowOff>
    </xdr:from>
    <xdr:to>
      <xdr:col>41</xdr:col>
      <xdr:colOff>101600</xdr:colOff>
      <xdr:row>98</xdr:row>
      <xdr:rowOff>38218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29345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61795" y="1683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21930</xdr:rowOff>
    </xdr:from>
    <xdr:to>
      <xdr:col>36</xdr:col>
      <xdr:colOff>165100</xdr:colOff>
      <xdr:row>98</xdr:row>
      <xdr:rowOff>123530</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8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114657</xdr:rowOff>
    </xdr:from>
    <xdr:ext cx="59901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672795" y="16916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132056</xdr:rowOff>
    </xdr:from>
    <xdr:to>
      <xdr:col>55</xdr:col>
      <xdr:colOff>50800</xdr:colOff>
      <xdr:row>98</xdr:row>
      <xdr:rowOff>62206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76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154933</xdr:rowOff>
    </xdr:from>
    <xdr:ext cx="599010"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614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108522</xdr:rowOff>
    </xdr:from>
    <xdr:to>
      <xdr:col>50</xdr:col>
      <xdr:colOff>165100</xdr:colOff>
      <xdr:row>98</xdr:row>
      <xdr:rowOff>38672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73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55199</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39795" y="16514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126704</xdr:rowOff>
    </xdr:from>
    <xdr:to>
      <xdr:col>46</xdr:col>
      <xdr:colOff>38100</xdr:colOff>
      <xdr:row>98</xdr:row>
      <xdr:rowOff>56854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75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47981</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50795" y="16850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31810</xdr:rowOff>
    </xdr:from>
    <xdr:to>
      <xdr:col>41</xdr:col>
      <xdr:colOff>101600</xdr:colOff>
      <xdr:row>97</xdr:row>
      <xdr:rowOff>133410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66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149937</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61795" y="16437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32479</xdr:rowOff>
    </xdr:from>
    <xdr:to>
      <xdr:col>36</xdr:col>
      <xdr:colOff>165100</xdr:colOff>
      <xdr:row>96</xdr:row>
      <xdr:rowOff>134079</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49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150606</xdr:rowOff>
    </xdr:from>
    <xdr:ext cx="59901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672795" y="16266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24473</xdr:rowOff>
    </xdr:from>
    <xdr:to>
      <xdr:col>85</xdr:col>
      <xdr:colOff>126364</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339423"/>
          <a:ext cx="1269" cy="1446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142600</xdr:rowOff>
    </xdr:from>
    <xdr:ext cx="599010"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114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24473</xdr:rowOff>
    </xdr:from>
    <xdr:to>
      <xdr:col>86</xdr:col>
      <xdr:colOff>25400</xdr:colOff>
      <xdr:row>31</xdr:row>
      <xdr:rowOff>24473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339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145076</xdr:rowOff>
    </xdr:from>
    <xdr:to>
      <xdr:col>85</xdr:col>
      <xdr:colOff>127000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5481300" y="6660176"/>
          <a:ext cx="838200" cy="125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116904</xdr:rowOff>
    </xdr:from>
    <xdr:ext cx="534377"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60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94027</xdr:rowOff>
    </xdr:from>
    <xdr:to>
      <xdr:col>85</xdr:col>
      <xdr:colOff>177800</xdr:colOff>
      <xdr:row>39</xdr:row>
      <xdr:rowOff>24177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60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112368</xdr:rowOff>
    </xdr:from>
    <xdr:to>
      <xdr:col>81</xdr:col>
      <xdr:colOff>101600</xdr:colOff>
      <xdr:row>39</xdr:row>
      <xdr:rowOff>42518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62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59045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14111" y="640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98180</xdr:rowOff>
    </xdr:from>
    <xdr:to>
      <xdr:col>76</xdr:col>
      <xdr:colOff>114300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784730"/>
          <a:ext cx="889000" cy="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113416</xdr:rowOff>
    </xdr:from>
    <xdr:to>
      <xdr:col>76</xdr:col>
      <xdr:colOff>165100</xdr:colOff>
      <xdr:row>39</xdr:row>
      <xdr:rowOff>43566</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62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60093</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25111" y="640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88716</xdr:rowOff>
    </xdr:from>
    <xdr:to>
      <xdr:col>71</xdr:col>
      <xdr:colOff>177800</xdr:colOff>
      <xdr:row>39</xdr:row>
      <xdr:rowOff>98180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775266"/>
          <a:ext cx="889000" cy="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142507</xdr:rowOff>
    </xdr:from>
    <xdr:to>
      <xdr:col>72</xdr:col>
      <xdr:colOff>38100</xdr:colOff>
      <xdr:row>39</xdr:row>
      <xdr:rowOff>72657</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65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89184</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36111" y="643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165671</xdr:rowOff>
    </xdr:from>
    <xdr:to>
      <xdr:col>67</xdr:col>
      <xdr:colOff>101600</xdr:colOff>
      <xdr:row>39</xdr:row>
      <xdr:rowOff>95821</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68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112348</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47111" y="645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94276</xdr:rowOff>
    </xdr:from>
    <xdr:to>
      <xdr:col>85</xdr:col>
      <xdr:colOff>177800</xdr:colOff>
      <xdr:row>39</xdr:row>
      <xdr:rowOff>24426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0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72455</xdr:rowOff>
    </xdr:from>
    <xdr:ext cx="534377"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87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47380</xdr:rowOff>
    </xdr:from>
    <xdr:to>
      <xdr:col>72</xdr:col>
      <xdr:colOff>38100</xdr:colOff>
      <xdr:row>39</xdr:row>
      <xdr:rowOff>148980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73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140107</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14017" y="68266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37916</xdr:rowOff>
    </xdr:from>
    <xdr:to>
      <xdr:col>67</xdr:col>
      <xdr:colOff>101600</xdr:colOff>
      <xdr:row>39</xdr:row>
      <xdr:rowOff>139516</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72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130643</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79428" y="6817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26484</xdr:rowOff>
    </xdr:from>
    <xdr:to>
      <xdr:col>85</xdr:col>
      <xdr:colOff>126364</xdr:colOff>
      <xdr:row>78</xdr:row>
      <xdr:rowOff>138100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99434"/>
          <a:ext cx="1269" cy="131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141927</xdr:rowOff>
    </xdr:from>
    <xdr:ext cx="378565"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15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138100</xdr:rowOff>
    </xdr:from>
    <xdr:to>
      <xdr:col>86</xdr:col>
      <xdr:colOff>25400</xdr:colOff>
      <xdr:row>78</xdr:row>
      <xdr:rowOff>138100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144611</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74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26484</xdr:rowOff>
    </xdr:from>
    <xdr:to>
      <xdr:col>86</xdr:col>
      <xdr:colOff>25400</xdr:colOff>
      <xdr:row>71</xdr:row>
      <xdr:rowOff>26484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99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626</xdr:rowOff>
    </xdr:from>
    <xdr:to>
      <xdr:col>85</xdr:col>
      <xdr:colOff>127000</xdr:colOff>
      <xdr:row>77</xdr:row>
      <xdr:rowOff>27105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202276"/>
          <a:ext cx="838200" cy="2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105059</xdr:rowOff>
    </xdr:from>
    <xdr:ext cx="599010"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9638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82181</xdr:rowOff>
    </xdr:from>
    <xdr:to>
      <xdr:col>85</xdr:col>
      <xdr:colOff>177800</xdr:colOff>
      <xdr:row>77</xdr:row>
      <xdr:rowOff>12331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11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27105</xdr:rowOff>
    </xdr:from>
    <xdr:to>
      <xdr:col>81</xdr:col>
      <xdr:colOff>50800</xdr:colOff>
      <xdr:row>77</xdr:row>
      <xdr:rowOff>47808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228755"/>
          <a:ext cx="889000" cy="20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139695</xdr:rowOff>
    </xdr:from>
    <xdr:to>
      <xdr:col>81</xdr:col>
      <xdr:colOff>101600</xdr:colOff>
      <xdr:row>77</xdr:row>
      <xdr:rowOff>69845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16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86372</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2945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47808</xdr:rowOff>
    </xdr:from>
    <xdr:to>
      <xdr:col>76</xdr:col>
      <xdr:colOff>114300</xdr:colOff>
      <xdr:row>77</xdr:row>
      <xdr:rowOff>57872</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249458"/>
          <a:ext cx="889000" cy="10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143790</xdr:rowOff>
    </xdr:from>
    <xdr:to>
      <xdr:col>76</xdr:col>
      <xdr:colOff>165100</xdr:colOff>
      <xdr:row>77</xdr:row>
      <xdr:rowOff>73940</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90466</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2949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57872</xdr:rowOff>
    </xdr:from>
    <xdr:to>
      <xdr:col>71</xdr:col>
      <xdr:colOff>177800</xdr:colOff>
      <xdr:row>77</xdr:row>
      <xdr:rowOff>59809</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259522"/>
          <a:ext cx="889000" cy="1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88548</xdr:rowOff>
    </xdr:from>
    <xdr:to>
      <xdr:col>72</xdr:col>
      <xdr:colOff>38100</xdr:colOff>
      <xdr:row>77</xdr:row>
      <xdr:rowOff>18698</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11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35225</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2893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5559</xdr:rowOff>
    </xdr:from>
    <xdr:to>
      <xdr:col>67</xdr:col>
      <xdr:colOff>101600</xdr:colOff>
      <xdr:row>77</xdr:row>
      <xdr:rowOff>107159</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207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123686</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2982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121276</xdr:rowOff>
    </xdr:from>
    <xdr:to>
      <xdr:col>85</xdr:col>
      <xdr:colOff>177800</xdr:colOff>
      <xdr:row>77</xdr:row>
      <xdr:rowOff>51426</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15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99703</xdr:rowOff>
    </xdr:from>
    <xdr:ext cx="599010"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129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147755</xdr:rowOff>
    </xdr:from>
    <xdr:to>
      <xdr:col>81</xdr:col>
      <xdr:colOff>101600</xdr:colOff>
      <xdr:row>77</xdr:row>
      <xdr:rowOff>77905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17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69032</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181795" y="13270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168458</xdr:rowOff>
    </xdr:from>
    <xdr:to>
      <xdr:col>76</xdr:col>
      <xdr:colOff>165100</xdr:colOff>
      <xdr:row>77</xdr:row>
      <xdr:rowOff>98608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19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89735</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292795" y="13291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7072</xdr:rowOff>
    </xdr:from>
    <xdr:to>
      <xdr:col>72</xdr:col>
      <xdr:colOff>38100</xdr:colOff>
      <xdr:row>77</xdr:row>
      <xdr:rowOff>108672</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20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99799</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03795" y="13301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9009</xdr:rowOff>
    </xdr:from>
    <xdr:to>
      <xdr:col>67</xdr:col>
      <xdr:colOff>101600</xdr:colOff>
      <xdr:row>77</xdr:row>
      <xdr:rowOff>110609</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21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101736</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14795" y="13303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105668</xdr:rowOff>
    </xdr:from>
    <xdr:to>
      <xdr:col>85</xdr:col>
      <xdr:colOff>126364</xdr:colOff>
      <xdr:row>98</xdr:row>
      <xdr:rowOff>138071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707618"/>
          <a:ext cx="1269" cy="1232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141898</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439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138071</xdr:rowOff>
    </xdr:from>
    <xdr:to>
      <xdr:col>86</xdr:col>
      <xdr:colOff>25400</xdr:colOff>
      <xdr:row>98</xdr:row>
      <xdr:rowOff>138071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40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52345</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482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105668</xdr:rowOff>
    </xdr:from>
    <xdr:to>
      <xdr:col>86</xdr:col>
      <xdr:colOff>25400</xdr:colOff>
      <xdr:row>91</xdr:row>
      <xdr:rowOff>105668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707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108183</xdr:rowOff>
    </xdr:from>
    <xdr:to>
      <xdr:col>85</xdr:col>
      <xdr:colOff>127000</xdr:colOff>
      <xdr:row>98</xdr:row>
      <xdr:rowOff>130601</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910283"/>
          <a:ext cx="838200" cy="22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4404</xdr:rowOff>
    </xdr:from>
    <xdr:ext cx="599010"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4636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152977</xdr:rowOff>
    </xdr:from>
    <xdr:to>
      <xdr:col>85</xdr:col>
      <xdr:colOff>177800</xdr:colOff>
      <xdr:row>97</xdr:row>
      <xdr:rowOff>83127</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12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103543</xdr:rowOff>
    </xdr:from>
    <xdr:to>
      <xdr:col>81</xdr:col>
      <xdr:colOff>50800</xdr:colOff>
      <xdr:row>98</xdr:row>
      <xdr:rowOff>130601</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734193"/>
          <a:ext cx="889000" cy="198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20386</xdr:rowOff>
    </xdr:from>
    <xdr:to>
      <xdr:col>81</xdr:col>
      <xdr:colOff>101600</xdr:colOff>
      <xdr:row>96</xdr:row>
      <xdr:rowOff>121986</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47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138513</xdr:rowOff>
    </xdr:from>
    <xdr:ext cx="59901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181795" y="16254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103543</xdr:rowOff>
    </xdr:from>
    <xdr:to>
      <xdr:col>76</xdr:col>
      <xdr:colOff>114300</xdr:colOff>
      <xdr:row>98</xdr:row>
      <xdr:rowOff>120334</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734193"/>
          <a:ext cx="889000" cy="188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123588</xdr:rowOff>
    </xdr:from>
    <xdr:to>
      <xdr:col>76</xdr:col>
      <xdr:colOff>165100</xdr:colOff>
      <xdr:row>96</xdr:row>
      <xdr:rowOff>53738</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4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70265</xdr:rowOff>
    </xdr:from>
    <xdr:ext cx="59901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292795" y="16186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120334</xdr:rowOff>
    </xdr:from>
    <xdr:to>
      <xdr:col>71</xdr:col>
      <xdr:colOff>177800</xdr:colOff>
      <xdr:row>98</xdr:row>
      <xdr:rowOff>127904</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922434"/>
          <a:ext cx="889000" cy="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76411</xdr:rowOff>
    </xdr:from>
    <xdr:to>
      <xdr:col>72</xdr:col>
      <xdr:colOff>38100</xdr:colOff>
      <xdr:row>98</xdr:row>
      <xdr:rowOff>6561</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70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23088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482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140539</xdr:rowOff>
    </xdr:from>
    <xdr:to>
      <xdr:col>67</xdr:col>
      <xdr:colOff>101600</xdr:colOff>
      <xdr:row>98</xdr:row>
      <xdr:rowOff>70689</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77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87216</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54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57383</xdr:rowOff>
    </xdr:from>
    <xdr:to>
      <xdr:col>85</xdr:col>
      <xdr:colOff>177800</xdr:colOff>
      <xdr:row>98</xdr:row>
      <xdr:rowOff>158983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85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143760</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77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79801</xdr:rowOff>
    </xdr:from>
    <xdr:to>
      <xdr:col>81</xdr:col>
      <xdr:colOff>101600</xdr:colOff>
      <xdr:row>99</xdr:row>
      <xdr:rowOff>9951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88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1078</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46428" y="1697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52743</xdr:rowOff>
    </xdr:from>
    <xdr:to>
      <xdr:col>76</xdr:col>
      <xdr:colOff>165100</xdr:colOff>
      <xdr:row>97</xdr:row>
      <xdr:rowOff>154343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68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145470</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77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69534</xdr:rowOff>
    </xdr:from>
    <xdr:to>
      <xdr:col>72</xdr:col>
      <xdr:colOff>38100</xdr:colOff>
      <xdr:row>98</xdr:row>
      <xdr:rowOff>171134</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87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162261</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68428" y="16964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77104</xdr:rowOff>
    </xdr:from>
    <xdr:to>
      <xdr:col>67</xdr:col>
      <xdr:colOff>101600</xdr:colOff>
      <xdr:row>99</xdr:row>
      <xdr:rowOff>7254</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7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169831</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79428" y="16971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165074</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480024"/>
          <a:ext cx="1269" cy="1174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111751</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25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165074</xdr:rowOff>
    </xdr:from>
    <xdr:to>
      <xdr:col>116</xdr:col>
      <xdr:colOff>152400</xdr:colOff>
      <xdr:row>31</xdr:row>
      <xdr:rowOff>165074</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480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49461</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3931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26584</xdr:rowOff>
    </xdr:from>
    <xdr:to>
      <xdr:col>116</xdr:col>
      <xdr:colOff>114300</xdr:colOff>
      <xdr:row>38</xdr:row>
      <xdr:rowOff>128184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54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49947</xdr:rowOff>
    </xdr:from>
    <xdr:to>
      <xdr:col>112</xdr:col>
      <xdr:colOff>38100</xdr:colOff>
      <xdr:row>38</xdr:row>
      <xdr:rowOff>151547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56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168074</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4017" y="6340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50816</xdr:rowOff>
    </xdr:from>
    <xdr:to>
      <xdr:col>107</xdr:col>
      <xdr:colOff>101600</xdr:colOff>
      <xdr:row>38</xdr:row>
      <xdr:rowOff>152416</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56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168942</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5017" y="6341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146553</xdr:rowOff>
    </xdr:from>
    <xdr:to>
      <xdr:col>102</xdr:col>
      <xdr:colOff>165100</xdr:colOff>
      <xdr:row>38</xdr:row>
      <xdr:rowOff>76703</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49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93230</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265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98044</xdr:rowOff>
    </xdr:from>
    <xdr:to>
      <xdr:col>98</xdr:col>
      <xdr:colOff>38100</xdr:colOff>
      <xdr:row>38</xdr:row>
      <xdr:rowOff>28194</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44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44721</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216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5011</xdr:rowOff>
    </xdr:from>
    <xdr:ext cx="249299"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201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120429</xdr:rowOff>
    </xdr:from>
    <xdr:to>
      <xdr:col>116</xdr:col>
      <xdr:colOff>62864</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692929"/>
          <a:ext cx="1269" cy="1390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67106</xdr:rowOff>
    </xdr:from>
    <xdr:ext cx="534377" cy="25904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46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120429</xdr:rowOff>
    </xdr:from>
    <xdr:to>
      <xdr:col>116</xdr:col>
      <xdr:colOff>152400</xdr:colOff>
      <xdr:row>50</xdr:row>
      <xdr:rowOff>120429</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692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49769</xdr:rowOff>
    </xdr:from>
    <xdr:to>
      <xdr:col>116</xdr:col>
      <xdr:colOff>63500</xdr:colOff>
      <xdr:row>58</xdr:row>
      <xdr:rowOff>52375</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1323300" y="9993869"/>
          <a:ext cx="8382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98815</xdr:rowOff>
    </xdr:from>
    <xdr:ext cx="469744" cy="2590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9700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75938</xdr:rowOff>
    </xdr:from>
    <xdr:to>
      <xdr:col>116</xdr:col>
      <xdr:colOff>114300</xdr:colOff>
      <xdr:row>58</xdr:row>
      <xdr:rowOff>6088</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49769</xdr:rowOff>
    </xdr:from>
    <xdr:to>
      <xdr:col>111</xdr:col>
      <xdr:colOff>177800</xdr:colOff>
      <xdr:row>58</xdr:row>
      <xdr:rowOff>53472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0434300" y="9993869"/>
          <a:ext cx="889000" cy="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130048</xdr:rowOff>
    </xdr:from>
    <xdr:to>
      <xdr:col>112</xdr:col>
      <xdr:colOff>38100</xdr:colOff>
      <xdr:row>58</xdr:row>
      <xdr:rowOff>60198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990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76725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88428" y="967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49815</xdr:rowOff>
    </xdr:from>
    <xdr:to>
      <xdr:col>107</xdr:col>
      <xdr:colOff>50800</xdr:colOff>
      <xdr:row>58</xdr:row>
      <xdr:rowOff>53472</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9545300" y="9993915"/>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117909</xdr:rowOff>
    </xdr:from>
    <xdr:to>
      <xdr:col>107</xdr:col>
      <xdr:colOff>101600</xdr:colOff>
      <xdr:row>58</xdr:row>
      <xdr:rowOff>48059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64586</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966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49815</xdr:rowOff>
    </xdr:from>
    <xdr:to>
      <xdr:col>102</xdr:col>
      <xdr:colOff>114300</xdr:colOff>
      <xdr:row>58</xdr:row>
      <xdr:rowOff>52740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8656300" y="9993915"/>
          <a:ext cx="889000" cy="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74247</xdr:rowOff>
    </xdr:from>
    <xdr:to>
      <xdr:col>102</xdr:col>
      <xdr:colOff>165100</xdr:colOff>
      <xdr:row>58</xdr:row>
      <xdr:rowOff>4397</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984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20924</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962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149891</xdr:rowOff>
    </xdr:from>
    <xdr:to>
      <xdr:col>98</xdr:col>
      <xdr:colOff>38100</xdr:colOff>
      <xdr:row>58</xdr:row>
      <xdr:rowOff>80041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9922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96568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9697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1575</xdr:rowOff>
    </xdr:from>
    <xdr:to>
      <xdr:col>116</xdr:col>
      <xdr:colOff>114300</xdr:colOff>
      <xdr:row>58</xdr:row>
      <xdr:rowOff>103175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994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87952</xdr:rowOff>
    </xdr:from>
    <xdr:ext cx="469744" cy="25904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986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170419</xdr:rowOff>
    </xdr:from>
    <xdr:to>
      <xdr:col>112</xdr:col>
      <xdr:colOff>38100</xdr:colOff>
      <xdr:row>58</xdr:row>
      <xdr:rowOff>100569</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994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91696</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088428" y="10035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2672</xdr:rowOff>
    </xdr:from>
    <xdr:to>
      <xdr:col>107</xdr:col>
      <xdr:colOff>101600</xdr:colOff>
      <xdr:row>58</xdr:row>
      <xdr:rowOff>104272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99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95399</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199428" y="10039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170465</xdr:rowOff>
    </xdr:from>
    <xdr:to>
      <xdr:col>102</xdr:col>
      <xdr:colOff>165100</xdr:colOff>
      <xdr:row>58</xdr:row>
      <xdr:rowOff>100615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994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91742</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10428" y="1003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1940</xdr:rowOff>
    </xdr:from>
    <xdr:to>
      <xdr:col>98</xdr:col>
      <xdr:colOff>38100</xdr:colOff>
      <xdr:row>58</xdr:row>
      <xdr:rowOff>103540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994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94667</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21428" y="1003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147134</xdr:rowOff>
    </xdr:from>
    <xdr:to>
      <xdr:col>116</xdr:col>
      <xdr:colOff>62864</xdr:colOff>
      <xdr:row>78</xdr:row>
      <xdr:rowOff>2581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320084"/>
          <a:ext cx="1269" cy="1055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6408</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37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2581</xdr:rowOff>
    </xdr:from>
    <xdr:to>
      <xdr:col>116</xdr:col>
      <xdr:colOff>152400</xdr:colOff>
      <xdr:row>78</xdr:row>
      <xdr:rowOff>2581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375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93811</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2095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147134</xdr:rowOff>
    </xdr:from>
    <xdr:to>
      <xdr:col>116</xdr:col>
      <xdr:colOff>152400</xdr:colOff>
      <xdr:row>71</xdr:row>
      <xdr:rowOff>147134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320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79130</xdr:rowOff>
    </xdr:from>
    <xdr:to>
      <xdr:col>116</xdr:col>
      <xdr:colOff>63500</xdr:colOff>
      <xdr:row>77</xdr:row>
      <xdr:rowOff>96746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1323300" y="12080630"/>
          <a:ext cx="838200" cy="1217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163395</xdr:rowOff>
    </xdr:from>
    <xdr:ext cx="599010"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8506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140518</xdr:rowOff>
    </xdr:from>
    <xdr:to>
      <xdr:col>116</xdr:col>
      <xdr:colOff>114300</xdr:colOff>
      <xdr:row>76</xdr:row>
      <xdr:rowOff>70669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9992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79130</xdr:rowOff>
    </xdr:from>
    <xdr:to>
      <xdr:col>111</xdr:col>
      <xdr:colOff>177800</xdr:colOff>
      <xdr:row>75</xdr:row>
      <xdr:rowOff>52553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2080630"/>
          <a:ext cx="889000" cy="83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103686</xdr:rowOff>
    </xdr:from>
    <xdr:to>
      <xdr:col>112</xdr:col>
      <xdr:colOff>38100</xdr:colOff>
      <xdr:row>76</xdr:row>
      <xdr:rowOff>33837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96243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24962</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23795" y="1305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50258</xdr:rowOff>
    </xdr:from>
    <xdr:to>
      <xdr:col>107</xdr:col>
      <xdr:colOff>50800</xdr:colOff>
      <xdr:row>75</xdr:row>
      <xdr:rowOff>52553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9545300" y="12737558"/>
          <a:ext cx="889000" cy="17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121046</xdr:rowOff>
    </xdr:from>
    <xdr:to>
      <xdr:col>107</xdr:col>
      <xdr:colOff>101600</xdr:colOff>
      <xdr:row>76</xdr:row>
      <xdr:rowOff>51197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797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42322</xdr:rowOff>
    </xdr:from>
    <xdr:ext cx="59901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34795" y="13072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8310</xdr:rowOff>
    </xdr:from>
    <xdr:to>
      <xdr:col>102</xdr:col>
      <xdr:colOff>114300</xdr:colOff>
      <xdr:row>74</xdr:row>
      <xdr:rowOff>50258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2695610"/>
          <a:ext cx="889000" cy="41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89343</xdr:rowOff>
    </xdr:from>
    <xdr:to>
      <xdr:col>102</xdr:col>
      <xdr:colOff>165100</xdr:colOff>
      <xdr:row>76</xdr:row>
      <xdr:rowOff>19493</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10620</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45795" y="13040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64728</xdr:rowOff>
    </xdr:from>
    <xdr:to>
      <xdr:col>98</xdr:col>
      <xdr:colOff>38100</xdr:colOff>
      <xdr:row>76</xdr:row>
      <xdr:rowOff>166328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309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157455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318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45946</xdr:rowOff>
    </xdr:from>
    <xdr:to>
      <xdr:col>116</xdr:col>
      <xdr:colOff>114300</xdr:colOff>
      <xdr:row>77</xdr:row>
      <xdr:rowOff>147546</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24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132323</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316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28330</xdr:rowOff>
    </xdr:from>
    <xdr:to>
      <xdr:col>112</xdr:col>
      <xdr:colOff>38100</xdr:colOff>
      <xdr:row>70</xdr:row>
      <xdr:rowOff>129930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02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68</xdr:row>
      <xdr:rowOff>146457</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23795" y="11805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1753</xdr:rowOff>
    </xdr:from>
    <xdr:to>
      <xdr:col>107</xdr:col>
      <xdr:colOff>101600</xdr:colOff>
      <xdr:row>75</xdr:row>
      <xdr:rowOff>103353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86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119880</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34795" y="12635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170908</xdr:rowOff>
    </xdr:from>
    <xdr:to>
      <xdr:col>102</xdr:col>
      <xdr:colOff>165100</xdr:colOff>
      <xdr:row>74</xdr:row>
      <xdr:rowOff>101058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68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117585</xdr:rowOff>
    </xdr:from>
    <xdr:ext cx="59901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45795" y="12461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128960</xdr:rowOff>
    </xdr:from>
    <xdr:to>
      <xdr:col>98</xdr:col>
      <xdr:colOff>38100</xdr:colOff>
      <xdr:row>74</xdr:row>
      <xdr:rowOff>59110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6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75637</xdr:rowOff>
    </xdr:from>
    <xdr:ext cx="59901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56795" y="12420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○Ｒ</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からＲ</a:t>
          </a:r>
          <a:r>
            <a:rPr lang="en-US" altLang="ja-JP" sz="1100">
              <a:solidFill>
                <a:schemeClr val="dk1"/>
              </a:solidFill>
              <a:effectLst/>
              <a:latin typeface="+mn-lt"/>
              <a:ea typeface="+mn-ea"/>
              <a:cs typeface="+mn-cs"/>
            </a:rPr>
            <a:t>5</a:t>
          </a:r>
          <a:r>
            <a:rPr lang="ja-JP" altLang="ja-JP" sz="1100">
              <a:solidFill>
                <a:schemeClr val="dk1"/>
              </a:solidFill>
              <a:effectLst/>
              <a:latin typeface="+mn-lt"/>
              <a:ea typeface="+mn-ea"/>
              <a:cs typeface="+mn-cs"/>
            </a:rPr>
            <a:t>の</a:t>
          </a:r>
          <a:r>
            <a:rPr lang="ja-JP" altLang="en-US" sz="1100">
              <a:solidFill>
                <a:schemeClr val="dk1"/>
              </a:solidFill>
              <a:effectLst/>
              <a:latin typeface="+mn-lt"/>
              <a:ea typeface="+mn-ea"/>
              <a:cs typeface="+mn-cs"/>
            </a:rPr>
            <a:t>増加</a:t>
          </a:r>
          <a:r>
            <a:rPr lang="ja-JP" altLang="ja-JP" sz="1100">
              <a:solidFill>
                <a:schemeClr val="dk1"/>
              </a:solidFill>
              <a:effectLst/>
              <a:latin typeface="+mn-lt"/>
              <a:ea typeface="+mn-ea"/>
              <a:cs typeface="+mn-cs"/>
            </a:rPr>
            <a:t>要因</a:t>
          </a:r>
          <a:endParaRPr lang="ja-JP" altLang="ja-JP" sz="1400">
            <a:effectLst/>
          </a:endParaRPr>
        </a:p>
        <a:p>
          <a:r>
            <a:rPr lang="ja-JP" altLang="ja-JP" sz="1100">
              <a:solidFill>
                <a:schemeClr val="dk1"/>
              </a:solidFill>
              <a:effectLst/>
              <a:latin typeface="+mn-lt"/>
              <a:ea typeface="+mn-ea"/>
              <a:cs typeface="+mn-cs"/>
            </a:rPr>
            <a:t>・人件費…</a:t>
          </a:r>
          <a:r>
            <a:rPr kumimoji="1" lang="ja-JP" altLang="ja-JP" sz="1100" b="0" i="0" baseline="0">
              <a:solidFill>
                <a:schemeClr val="dk1"/>
              </a:solidFill>
              <a:effectLst/>
              <a:latin typeface="+mn-lt"/>
              <a:ea typeface="+mn-ea"/>
              <a:cs typeface="+mn-cs"/>
            </a:rPr>
            <a:t>選挙関連（県議、町議）、人事院勧告に基づく初任給アップ及び期末・勤勉手当の支給月数の引上げに伴い増額</a:t>
          </a:r>
          <a:r>
            <a:rPr kumimoji="1" lang="ja-JP" altLang="en-US" sz="1100" b="0" i="0" baseline="0">
              <a:solidFill>
                <a:schemeClr val="dk1"/>
              </a:solidFill>
              <a:effectLst/>
              <a:latin typeface="+mn-lt"/>
              <a:ea typeface="+mn-ea"/>
              <a:cs typeface="+mn-cs"/>
            </a:rPr>
            <a:t>となった。</a:t>
          </a:r>
          <a:r>
            <a:rPr lang="ja-JP"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・災害復旧事業：</a:t>
          </a:r>
          <a:r>
            <a:rPr lang="en-US" altLang="ja-JP" sz="1100">
              <a:solidFill>
                <a:schemeClr val="dk1"/>
              </a:solidFill>
              <a:effectLst/>
              <a:latin typeface="+mn-lt"/>
              <a:ea typeface="+mn-ea"/>
              <a:cs typeface="+mn-cs"/>
            </a:rPr>
            <a:t>6</a:t>
          </a:r>
          <a:r>
            <a:rPr lang="ja-JP" altLang="en-US" sz="1100">
              <a:solidFill>
                <a:schemeClr val="dk1"/>
              </a:solidFill>
              <a:effectLst/>
              <a:latin typeface="+mn-lt"/>
              <a:ea typeface="+mn-ea"/>
              <a:cs typeface="+mn-cs"/>
            </a:rPr>
            <a:t>月発生の台風</a:t>
          </a:r>
          <a:r>
            <a:rPr lang="en-US" altLang="ja-JP" sz="1100">
              <a:solidFill>
                <a:schemeClr val="dk1"/>
              </a:solidFill>
              <a:effectLst/>
              <a:latin typeface="+mn-lt"/>
              <a:ea typeface="+mn-ea"/>
              <a:cs typeface="+mn-cs"/>
            </a:rPr>
            <a:t>2</a:t>
          </a:r>
          <a:r>
            <a:rPr lang="ja-JP" altLang="en-US" sz="1100">
              <a:solidFill>
                <a:schemeClr val="dk1"/>
              </a:solidFill>
              <a:effectLst/>
              <a:latin typeface="+mn-lt"/>
              <a:ea typeface="+mn-ea"/>
              <a:cs typeface="+mn-cs"/>
            </a:rPr>
            <a:t>号による農地、林道及び町道の復旧事業費の計上により増加となった。　</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扶助費：住民税非課税世帯に対する給付金（新型コロナ、物価高騰対策）支給に係る経費の増に伴う増加となった。　・補助費：</a:t>
          </a:r>
          <a:r>
            <a:rPr lang="ja-JP" altLang="ja-JP" sz="1100">
              <a:solidFill>
                <a:schemeClr val="dk1"/>
              </a:solidFill>
              <a:effectLst/>
              <a:latin typeface="+mn-lt"/>
              <a:ea typeface="+mn-ea"/>
              <a:cs typeface="+mn-cs"/>
            </a:rPr>
            <a:t>Ｒ５から</a:t>
          </a:r>
          <a:r>
            <a:rPr lang="ja-JP" altLang="en-US" sz="1100">
              <a:solidFill>
                <a:schemeClr val="dk1"/>
              </a:solidFill>
              <a:effectLst/>
              <a:latin typeface="+mn-lt"/>
              <a:ea typeface="+mn-ea"/>
              <a:cs typeface="+mn-cs"/>
            </a:rPr>
            <a:t>簡易水道事業及び下水道事業が</a:t>
          </a:r>
          <a:r>
            <a:rPr lang="ja-JP" altLang="ja-JP" sz="1100">
              <a:solidFill>
                <a:schemeClr val="dk1"/>
              </a:solidFill>
              <a:effectLst/>
              <a:latin typeface="+mn-lt"/>
              <a:ea typeface="+mn-ea"/>
              <a:cs typeface="+mn-cs"/>
            </a:rPr>
            <a:t>法適用企業会計へ移行に伴</a:t>
          </a:r>
          <a:r>
            <a:rPr lang="ja-JP" altLang="en-US" sz="1100">
              <a:solidFill>
                <a:schemeClr val="dk1"/>
              </a:solidFill>
              <a:effectLst/>
              <a:latin typeface="+mn-lt"/>
              <a:ea typeface="+mn-ea"/>
              <a:cs typeface="+mn-cs"/>
            </a:rPr>
            <a:t>い、それぞれの会計へ支出する繰出金（補助金・負担金）を科目振替したことにより増加した。　</a:t>
          </a:r>
          <a:r>
            <a:rPr lang="ja-JP" altLang="ja-JP" sz="1100">
              <a:solidFill>
                <a:schemeClr val="dk1"/>
              </a:solidFill>
              <a:effectLst/>
              <a:latin typeface="+mn-lt"/>
              <a:ea typeface="+mn-ea"/>
              <a:cs typeface="+mn-cs"/>
            </a:rPr>
            <a:t>・公債費</a:t>
          </a:r>
          <a:r>
            <a:rPr lang="en-US" altLang="ja-JP" sz="1100">
              <a:solidFill>
                <a:schemeClr val="dk1"/>
              </a:solidFill>
              <a:effectLst/>
              <a:latin typeface="+mn-lt"/>
              <a:ea typeface="+mn-ea"/>
              <a:cs typeface="+mn-cs"/>
            </a:rPr>
            <a:t>…R2</a:t>
          </a:r>
          <a:r>
            <a:rPr lang="ja-JP" altLang="en-US" sz="1100">
              <a:solidFill>
                <a:schemeClr val="dk1"/>
              </a:solidFill>
              <a:effectLst/>
              <a:latin typeface="+mn-lt"/>
              <a:ea typeface="+mn-ea"/>
              <a:cs typeface="+mn-cs"/>
            </a:rPr>
            <a:t>借入の</a:t>
          </a:r>
          <a:r>
            <a:rPr lang="ja-JP" altLang="ja-JP" sz="1100">
              <a:solidFill>
                <a:schemeClr val="dk1"/>
              </a:solidFill>
              <a:effectLst/>
              <a:latin typeface="+mn-lt"/>
              <a:ea typeface="+mn-ea"/>
              <a:cs typeface="+mn-cs"/>
            </a:rPr>
            <a:t>過疎対策事業債の</a:t>
          </a:r>
          <a:r>
            <a:rPr lang="ja-JP" altLang="en-US" sz="1100">
              <a:solidFill>
                <a:schemeClr val="dk1"/>
              </a:solidFill>
              <a:effectLst/>
              <a:latin typeface="+mn-lt"/>
              <a:ea typeface="+mn-ea"/>
              <a:cs typeface="+mn-cs"/>
            </a:rPr>
            <a:t>元金償還が開始されたことにより増加となった。</a:t>
          </a:r>
          <a:r>
            <a:rPr lang="ja-JP" altLang="ja-JP" sz="1100">
              <a:solidFill>
                <a:schemeClr val="dk1"/>
              </a:solidFill>
              <a:effectLst/>
              <a:latin typeface="+mn-lt"/>
              <a:ea typeface="+mn-ea"/>
              <a:cs typeface="+mn-cs"/>
            </a:rPr>
            <a:t>　</a:t>
          </a:r>
          <a:endParaRPr lang="ja-JP" altLang="ja-JP" sz="1400">
            <a:effectLst/>
          </a:endParaRPr>
        </a:p>
        <a:p>
          <a:r>
            <a:rPr lang="ja-JP" altLang="ja-JP" sz="110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Ｒ</a:t>
          </a:r>
          <a:r>
            <a:rPr lang="en-US" altLang="ja-JP" sz="1100" b="0" i="0" baseline="0">
              <a:solidFill>
                <a:schemeClr val="dk1"/>
              </a:solidFill>
              <a:effectLst/>
              <a:latin typeface="+mn-lt"/>
              <a:ea typeface="+mn-ea"/>
              <a:cs typeface="+mn-cs"/>
            </a:rPr>
            <a:t>4</a:t>
          </a:r>
          <a:r>
            <a:rPr lang="ja-JP" altLang="ja-JP" sz="1100" b="0" i="0" baseline="0">
              <a:solidFill>
                <a:schemeClr val="dk1"/>
              </a:solidFill>
              <a:effectLst/>
              <a:latin typeface="+mn-lt"/>
              <a:ea typeface="+mn-ea"/>
              <a:cs typeface="+mn-cs"/>
            </a:rPr>
            <a:t>からＲ</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の</a:t>
          </a:r>
          <a:r>
            <a:rPr lang="ja-JP" altLang="en-US" sz="1100">
              <a:solidFill>
                <a:schemeClr val="dk1"/>
              </a:solidFill>
              <a:effectLst/>
              <a:latin typeface="+mn-lt"/>
              <a:ea typeface="+mn-ea"/>
              <a:cs typeface="+mn-cs"/>
            </a:rPr>
            <a:t>減少</a:t>
          </a:r>
          <a:r>
            <a:rPr lang="ja-JP" altLang="ja-JP" sz="1100">
              <a:solidFill>
                <a:schemeClr val="dk1"/>
              </a:solidFill>
              <a:effectLst/>
              <a:latin typeface="+mn-lt"/>
              <a:ea typeface="+mn-ea"/>
              <a:cs typeface="+mn-cs"/>
            </a:rPr>
            <a:t>要因</a:t>
          </a:r>
          <a:endParaRPr lang="ja-JP" altLang="ja-JP" sz="1400">
            <a:effectLst/>
          </a:endParaRPr>
        </a:p>
        <a:p>
          <a:r>
            <a:rPr lang="ja-JP" altLang="ja-JP" sz="1100">
              <a:solidFill>
                <a:schemeClr val="dk1"/>
              </a:solidFill>
              <a:effectLst/>
              <a:latin typeface="+mn-lt"/>
              <a:ea typeface="+mn-ea"/>
              <a:cs typeface="+mn-cs"/>
            </a:rPr>
            <a:t>・物件費</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数値地形図作成業務</a:t>
          </a:r>
          <a:r>
            <a:rPr lang="ja-JP" altLang="en-US" sz="1100">
              <a:solidFill>
                <a:schemeClr val="dk1"/>
              </a:solidFill>
              <a:effectLst/>
              <a:latin typeface="+mn-lt"/>
              <a:ea typeface="+mn-ea"/>
              <a:cs typeface="+mn-cs"/>
            </a:rPr>
            <a:t>、斎苑取壊し事業が</a:t>
          </a:r>
          <a:r>
            <a:rPr lang="en-US" altLang="ja-JP" sz="1100">
              <a:solidFill>
                <a:schemeClr val="dk1"/>
              </a:solidFill>
              <a:effectLst/>
              <a:latin typeface="+mn-lt"/>
              <a:ea typeface="+mn-ea"/>
              <a:cs typeface="+mn-cs"/>
            </a:rPr>
            <a:t>R4</a:t>
          </a:r>
          <a:r>
            <a:rPr lang="ja-JP" altLang="en-US" sz="1100">
              <a:solidFill>
                <a:schemeClr val="dk1"/>
              </a:solidFill>
              <a:effectLst/>
              <a:latin typeface="+mn-lt"/>
              <a:ea typeface="+mn-ea"/>
              <a:cs typeface="+mn-cs"/>
            </a:rPr>
            <a:t>に事業完了したため皆減となったことにより減少した。　</a:t>
          </a:r>
          <a:r>
            <a:rPr lang="ja-JP" altLang="ja-JP" sz="1100">
              <a:solidFill>
                <a:schemeClr val="dk1"/>
              </a:solidFill>
              <a:effectLst/>
              <a:latin typeface="+mn-lt"/>
              <a:ea typeface="+mn-ea"/>
              <a:cs typeface="+mn-cs"/>
            </a:rPr>
            <a:t>・繰出金</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Ｒ５から簡易水道事業及び下水道事業が法適用企業会計へ移行に伴い、それぞれの会計へ支出する繰出金（補助金・負担金）を科目振替したことにより</a:t>
          </a:r>
          <a:r>
            <a:rPr lang="ja-JP" altLang="en-US" sz="1100">
              <a:solidFill>
                <a:schemeClr val="dk1"/>
              </a:solidFill>
              <a:effectLst/>
              <a:latin typeface="+mn-lt"/>
              <a:ea typeface="+mn-ea"/>
              <a:cs typeface="+mn-cs"/>
            </a:rPr>
            <a:t>減少</a:t>
          </a:r>
          <a:r>
            <a:rPr lang="ja-JP" altLang="ja-JP" sz="1100">
              <a:solidFill>
                <a:schemeClr val="dk1"/>
              </a:solidFill>
              <a:effectLst/>
              <a:latin typeface="+mn-lt"/>
              <a:ea typeface="+mn-ea"/>
              <a:cs typeface="+mn-cs"/>
            </a:rPr>
            <a:t>した。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愛知県設楽町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4,188
4,155
273.94
6,008,580
5,751,696
108,044
3,368,178
6,565,671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30</xdr:row>
      <xdr:rowOff>111777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28</xdr:row>
      <xdr:rowOff>168927</xdr:rowOff>
    </xdr:from>
    <xdr:ext cx="53129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30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142329</xdr:rowOff>
    </xdr:from>
    <xdr:to>
      <xdr:col>24</xdr:col>
      <xdr:colOff>62865</xdr:colOff>
      <xdr:row>38</xdr:row>
      <xdr:rowOff>116212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5829"/>
          <a:ext cx="1270" cy="1345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120039</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3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116212</xdr:rowOff>
    </xdr:from>
    <xdr:to>
      <xdr:col>24</xdr:col>
      <xdr:colOff>152400</xdr:colOff>
      <xdr:row>38</xdr:row>
      <xdr:rowOff>116212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31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89006</xdr:rowOff>
    </xdr:from>
    <xdr:ext cx="534377"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142329</xdr:rowOff>
    </xdr:from>
    <xdr:to>
      <xdr:col>24</xdr:col>
      <xdr:colOff>152400</xdr:colOff>
      <xdr:row>30</xdr:row>
      <xdr:rowOff>142329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5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48517</xdr:rowOff>
    </xdr:from>
    <xdr:to>
      <xdr:col>24</xdr:col>
      <xdr:colOff>63500</xdr:colOff>
      <xdr:row>37</xdr:row>
      <xdr:rowOff>75406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392167"/>
          <a:ext cx="838200" cy="2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133294</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1340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110417</xdr:rowOff>
    </xdr:from>
    <xdr:to>
      <xdr:col>24</xdr:col>
      <xdr:colOff>114300</xdr:colOff>
      <xdr:row>37</xdr:row>
      <xdr:rowOff>40567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2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73978</xdr:rowOff>
    </xdr:from>
    <xdr:to>
      <xdr:col>19</xdr:col>
      <xdr:colOff>177800</xdr:colOff>
      <xdr:row>37</xdr:row>
      <xdr:rowOff>75406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908300" y="6417628"/>
          <a:ext cx="889000" cy="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154422</xdr:rowOff>
    </xdr:from>
    <xdr:to>
      <xdr:col>20</xdr:col>
      <xdr:colOff>38100</xdr:colOff>
      <xdr:row>37</xdr:row>
      <xdr:rowOff>84572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32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101099</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10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56318</xdr:rowOff>
    </xdr:from>
    <xdr:to>
      <xdr:col>15</xdr:col>
      <xdr:colOff>50800</xdr:colOff>
      <xdr:row>37</xdr:row>
      <xdr:rowOff>73978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2019300" y="6399968"/>
          <a:ext cx="889000" cy="1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3661</xdr:rowOff>
    </xdr:from>
    <xdr:to>
      <xdr:col>15</xdr:col>
      <xdr:colOff>101600</xdr:colOff>
      <xdr:row>37</xdr:row>
      <xdr:rowOff>105261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34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121788</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122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56318</xdr:rowOff>
    </xdr:from>
    <xdr:to>
      <xdr:col>10</xdr:col>
      <xdr:colOff>114300</xdr:colOff>
      <xdr:row>37</xdr:row>
      <xdr:rowOff>86236</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6399968"/>
          <a:ext cx="889000" cy="29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112617</xdr:rowOff>
    </xdr:from>
    <xdr:to>
      <xdr:col>10</xdr:col>
      <xdr:colOff>165100</xdr:colOff>
      <xdr:row>37</xdr:row>
      <xdr:rowOff>42767</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28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59294</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06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129762</xdr:rowOff>
    </xdr:from>
    <xdr:to>
      <xdr:col>6</xdr:col>
      <xdr:colOff>38100</xdr:colOff>
      <xdr:row>38</xdr:row>
      <xdr:rowOff>59913</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4734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51040</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56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169167</xdr:rowOff>
    </xdr:from>
    <xdr:to>
      <xdr:col>24</xdr:col>
      <xdr:colOff>114300</xdr:colOff>
      <xdr:row>37</xdr:row>
      <xdr:rowOff>99317</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34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147594</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31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24606</xdr:rowOff>
    </xdr:from>
    <xdr:to>
      <xdr:col>20</xdr:col>
      <xdr:colOff>38100</xdr:colOff>
      <xdr:row>37</xdr:row>
      <xdr:rowOff>126206</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36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117333</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46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23178</xdr:rowOff>
    </xdr:from>
    <xdr:to>
      <xdr:col>15</xdr:col>
      <xdr:colOff>101600</xdr:colOff>
      <xdr:row>37</xdr:row>
      <xdr:rowOff>124778</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115905</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45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5518</xdr:rowOff>
    </xdr:from>
    <xdr:to>
      <xdr:col>10</xdr:col>
      <xdr:colOff>165100</xdr:colOff>
      <xdr:row>37</xdr:row>
      <xdr:rowOff>107118</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34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98245</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44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35436</xdr:rowOff>
    </xdr:from>
    <xdr:to>
      <xdr:col>6</xdr:col>
      <xdr:colOff>38100</xdr:colOff>
      <xdr:row>37</xdr:row>
      <xdr:rowOff>137036</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37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153563</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15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101405</xdr:rowOff>
    </xdr:from>
    <xdr:to>
      <xdr:col>24</xdr:col>
      <xdr:colOff>62865</xdr:colOff>
      <xdr:row>58</xdr:row>
      <xdr:rowOff>30654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673905"/>
          <a:ext cx="1270" cy="1300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34481</xdr:rowOff>
    </xdr:from>
    <xdr:ext cx="599010"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9978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30654</xdr:rowOff>
    </xdr:from>
    <xdr:to>
      <xdr:col>24</xdr:col>
      <xdr:colOff>152400</xdr:colOff>
      <xdr:row>58</xdr:row>
      <xdr:rowOff>30654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9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48082</xdr:rowOff>
    </xdr:from>
    <xdr:ext cx="690189"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4491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101405</xdr:rowOff>
    </xdr:from>
    <xdr:to>
      <xdr:col>24</xdr:col>
      <xdr:colOff>152400</xdr:colOff>
      <xdr:row>50</xdr:row>
      <xdr:rowOff>101405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673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106337</xdr:rowOff>
    </xdr:from>
    <xdr:to>
      <xdr:col>24</xdr:col>
      <xdr:colOff>63500</xdr:colOff>
      <xdr:row>57</xdr:row>
      <xdr:rowOff>116451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878987"/>
          <a:ext cx="838200" cy="1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101190</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530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78313</xdr:rowOff>
    </xdr:from>
    <xdr:to>
      <xdr:col>24</xdr:col>
      <xdr:colOff>114300</xdr:colOff>
      <xdr:row>57</xdr:row>
      <xdr:rowOff>8463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67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38896</xdr:rowOff>
    </xdr:from>
    <xdr:to>
      <xdr:col>19</xdr:col>
      <xdr:colOff>177800</xdr:colOff>
      <xdr:row>57</xdr:row>
      <xdr:rowOff>116451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9811546"/>
          <a:ext cx="889000" cy="7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312</xdr:rowOff>
    </xdr:from>
    <xdr:to>
      <xdr:col>20</xdr:col>
      <xdr:colOff>38100</xdr:colOff>
      <xdr:row>56</xdr:row>
      <xdr:rowOff>101912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60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118439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9376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117814</xdr:rowOff>
    </xdr:from>
    <xdr:to>
      <xdr:col>15</xdr:col>
      <xdr:colOff>50800</xdr:colOff>
      <xdr:row>57</xdr:row>
      <xdr:rowOff>38896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9719014"/>
          <a:ext cx="889000" cy="92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145628</xdr:rowOff>
    </xdr:from>
    <xdr:to>
      <xdr:col>15</xdr:col>
      <xdr:colOff>101600</xdr:colOff>
      <xdr:row>56</xdr:row>
      <xdr:rowOff>75778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57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92305</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9350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117814</xdr:rowOff>
    </xdr:from>
    <xdr:to>
      <xdr:col>10</xdr:col>
      <xdr:colOff>114300</xdr:colOff>
      <xdr:row>57</xdr:row>
      <xdr:rowOff>147136</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9719014"/>
          <a:ext cx="889000" cy="20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144918</xdr:rowOff>
    </xdr:from>
    <xdr:to>
      <xdr:col>10</xdr:col>
      <xdr:colOff>165100</xdr:colOff>
      <xdr:row>56</xdr:row>
      <xdr:rowOff>75068</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57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91595</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934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90292</xdr:rowOff>
    </xdr:from>
    <xdr:to>
      <xdr:col>6</xdr:col>
      <xdr:colOff>38100</xdr:colOff>
      <xdr:row>58</xdr:row>
      <xdr:rowOff>20442</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862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36969</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9638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55537</xdr:rowOff>
    </xdr:from>
    <xdr:to>
      <xdr:col>24</xdr:col>
      <xdr:colOff>114300</xdr:colOff>
      <xdr:row>57</xdr:row>
      <xdr:rowOff>157137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828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141914</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743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65651</xdr:rowOff>
    </xdr:from>
    <xdr:to>
      <xdr:col>20</xdr:col>
      <xdr:colOff>38100</xdr:colOff>
      <xdr:row>57</xdr:row>
      <xdr:rowOff>167251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83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158378</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97795" y="9931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159546</xdr:rowOff>
    </xdr:from>
    <xdr:to>
      <xdr:col>15</xdr:col>
      <xdr:colOff>101600</xdr:colOff>
      <xdr:row>57</xdr:row>
      <xdr:rowOff>89696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76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80823</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08795" y="985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67014</xdr:rowOff>
    </xdr:from>
    <xdr:to>
      <xdr:col>10</xdr:col>
      <xdr:colOff>165100</xdr:colOff>
      <xdr:row>56</xdr:row>
      <xdr:rowOff>168614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66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159741</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9760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96336</xdr:rowOff>
    </xdr:from>
    <xdr:to>
      <xdr:col>6</xdr:col>
      <xdr:colOff>38100</xdr:colOff>
      <xdr:row>58</xdr:row>
      <xdr:rowOff>26486</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86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17613</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996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2673</xdr:rowOff>
    </xdr:from>
    <xdr:to>
      <xdr:col>24</xdr:col>
      <xdr:colOff>62865</xdr:colOff>
      <xdr:row>77</xdr:row>
      <xdr:rowOff>38046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75623"/>
          <a:ext cx="1270" cy="1064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41873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243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38046</xdr:rowOff>
    </xdr:from>
    <xdr:to>
      <xdr:col>24</xdr:col>
      <xdr:colOff>152400</xdr:colOff>
      <xdr:row>77</xdr:row>
      <xdr:rowOff>38046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23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120800</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50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392,471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2673</xdr:rowOff>
    </xdr:from>
    <xdr:to>
      <xdr:col>24</xdr:col>
      <xdr:colOff>152400</xdr:colOff>
      <xdr:row>71</xdr:row>
      <xdr:rowOff>2673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75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92105</xdr:rowOff>
    </xdr:from>
    <xdr:to>
      <xdr:col>24</xdr:col>
      <xdr:colOff>63500</xdr:colOff>
      <xdr:row>75</xdr:row>
      <xdr:rowOff>95192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779405"/>
          <a:ext cx="838200" cy="174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95916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7832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117489</xdr:rowOff>
    </xdr:from>
    <xdr:to>
      <xdr:col>24</xdr:col>
      <xdr:colOff>114300</xdr:colOff>
      <xdr:row>75</xdr:row>
      <xdr:rowOff>47639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8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95192</xdr:rowOff>
    </xdr:from>
    <xdr:to>
      <xdr:col>19</xdr:col>
      <xdr:colOff>177800</xdr:colOff>
      <xdr:row>75</xdr:row>
      <xdr:rowOff>123337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2953942"/>
          <a:ext cx="889000" cy="28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54725</xdr:rowOff>
    </xdr:from>
    <xdr:to>
      <xdr:col>20</xdr:col>
      <xdr:colOff>38100</xdr:colOff>
      <xdr:row>75</xdr:row>
      <xdr:rowOff>156325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91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147451</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00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123337</xdr:rowOff>
    </xdr:from>
    <xdr:to>
      <xdr:col>15</xdr:col>
      <xdr:colOff>50800</xdr:colOff>
      <xdr:row>76</xdr:row>
      <xdr:rowOff>67425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2982087"/>
          <a:ext cx="889000" cy="11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97779</xdr:rowOff>
    </xdr:from>
    <xdr:to>
      <xdr:col>15</xdr:col>
      <xdr:colOff>101600</xdr:colOff>
      <xdr:row>75</xdr:row>
      <xdr:rowOff>27929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278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44456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56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67425</xdr:rowOff>
    </xdr:from>
    <xdr:to>
      <xdr:col>10</xdr:col>
      <xdr:colOff>114300</xdr:colOff>
      <xdr:row>76</xdr:row>
      <xdr:rowOff>107759</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097625"/>
          <a:ext cx="889000" cy="40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155327</xdr:rowOff>
    </xdr:from>
    <xdr:to>
      <xdr:col>10</xdr:col>
      <xdr:colOff>165100</xdr:colOff>
      <xdr:row>75</xdr:row>
      <xdr:rowOff>85477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284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102004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617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7221</xdr:rowOff>
    </xdr:from>
    <xdr:to>
      <xdr:col>6</xdr:col>
      <xdr:colOff>38100</xdr:colOff>
      <xdr:row>76</xdr:row>
      <xdr:rowOff>108821</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125348</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812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41305</xdr:rowOff>
    </xdr:from>
    <xdr:to>
      <xdr:col>24</xdr:col>
      <xdr:colOff>114300</xdr:colOff>
      <xdr:row>74</xdr:row>
      <xdr:rowOff>142905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72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64182</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580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44392</xdr:rowOff>
    </xdr:from>
    <xdr:to>
      <xdr:col>20</xdr:col>
      <xdr:colOff>38100</xdr:colOff>
      <xdr:row>75</xdr:row>
      <xdr:rowOff>145992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90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162519</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678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72537</xdr:rowOff>
    </xdr:from>
    <xdr:to>
      <xdr:col>15</xdr:col>
      <xdr:colOff>101600</xdr:colOff>
      <xdr:row>76</xdr:row>
      <xdr:rowOff>2687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931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165264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024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16625</xdr:rowOff>
    </xdr:from>
    <xdr:to>
      <xdr:col>10</xdr:col>
      <xdr:colOff>165100</xdr:colOff>
      <xdr:row>76</xdr:row>
      <xdr:rowOff>118225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04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109352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139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56959</xdr:rowOff>
    </xdr:from>
    <xdr:to>
      <xdr:col>6</xdr:col>
      <xdr:colOff>38100</xdr:colOff>
      <xdr:row>76</xdr:row>
      <xdr:rowOff>158559</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08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149686</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179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53279</xdr:rowOff>
    </xdr:from>
    <xdr:to>
      <xdr:col>24</xdr:col>
      <xdr:colOff>62865</xdr:colOff>
      <xdr:row>98</xdr:row>
      <xdr:rowOff>110606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83779"/>
          <a:ext cx="1270" cy="142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114433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1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110606</xdr:rowOff>
    </xdr:from>
    <xdr:to>
      <xdr:col>24</xdr:col>
      <xdr:colOff>152400</xdr:colOff>
      <xdr:row>98</xdr:row>
      <xdr:rowOff>110606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1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171406</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59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486,463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53279</xdr:rowOff>
    </xdr:from>
    <xdr:to>
      <xdr:col>24</xdr:col>
      <xdr:colOff>152400</xdr:colOff>
      <xdr:row>90</xdr:row>
      <xdr:rowOff>53279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83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55040</xdr:rowOff>
    </xdr:from>
    <xdr:to>
      <xdr:col>24</xdr:col>
      <xdr:colOff>63500</xdr:colOff>
      <xdr:row>96</xdr:row>
      <xdr:rowOff>138130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342790"/>
          <a:ext cx="838200" cy="254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135403</xdr:rowOff>
    </xdr:from>
    <xdr:ext cx="599010"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946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156976</xdr:rowOff>
    </xdr:from>
    <xdr:to>
      <xdr:col>24</xdr:col>
      <xdr:colOff>114300</xdr:colOff>
      <xdr:row>97</xdr:row>
      <xdr:rowOff>87126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55040</xdr:rowOff>
    </xdr:from>
    <xdr:to>
      <xdr:col>19</xdr:col>
      <xdr:colOff>177800</xdr:colOff>
      <xdr:row>96</xdr:row>
      <xdr:rowOff>125034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342790"/>
          <a:ext cx="889000" cy="24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43449</xdr:rowOff>
    </xdr:from>
    <xdr:to>
      <xdr:col>20</xdr:col>
      <xdr:colOff>38100</xdr:colOff>
      <xdr:row>97</xdr:row>
      <xdr:rowOff>145049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7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136176</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497795" y="1676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161345</xdr:rowOff>
    </xdr:from>
    <xdr:to>
      <xdr:col>15</xdr:col>
      <xdr:colOff>50800</xdr:colOff>
      <xdr:row>96</xdr:row>
      <xdr:rowOff>125034</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277645"/>
          <a:ext cx="889000" cy="306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144388</xdr:rowOff>
    </xdr:from>
    <xdr:to>
      <xdr:col>15</xdr:col>
      <xdr:colOff>101600</xdr:colOff>
      <xdr:row>97</xdr:row>
      <xdr:rowOff>74538</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0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65665</xdr:rowOff>
    </xdr:from>
    <xdr:ext cx="59901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08795" y="16696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161345</xdr:rowOff>
    </xdr:from>
    <xdr:to>
      <xdr:col>10</xdr:col>
      <xdr:colOff>114300</xdr:colOff>
      <xdr:row>95</xdr:row>
      <xdr:rowOff>30648</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277645"/>
          <a:ext cx="889000" cy="4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148146</xdr:rowOff>
    </xdr:from>
    <xdr:to>
      <xdr:col>10</xdr:col>
      <xdr:colOff>165100</xdr:colOff>
      <xdr:row>97</xdr:row>
      <xdr:rowOff>78296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0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69423</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19795" y="16700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103805</xdr:rowOff>
    </xdr:from>
    <xdr:to>
      <xdr:col>6</xdr:col>
      <xdr:colOff>38100</xdr:colOff>
      <xdr:row>98</xdr:row>
      <xdr:rowOff>33955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3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25082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827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87330</xdr:rowOff>
    </xdr:from>
    <xdr:to>
      <xdr:col>24</xdr:col>
      <xdr:colOff>114300</xdr:colOff>
      <xdr:row>97</xdr:row>
      <xdr:rowOff>17480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54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110207</xdr:rowOff>
    </xdr:from>
    <xdr:ext cx="599010"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397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4240</xdr:rowOff>
    </xdr:from>
    <xdr:to>
      <xdr:col>20</xdr:col>
      <xdr:colOff>38100</xdr:colOff>
      <xdr:row>95</xdr:row>
      <xdr:rowOff>105840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29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122367</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497795" y="16067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74234</xdr:rowOff>
    </xdr:from>
    <xdr:to>
      <xdr:col>15</xdr:col>
      <xdr:colOff>101600</xdr:colOff>
      <xdr:row>97</xdr:row>
      <xdr:rowOff>4384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53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20911</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08795" y="16308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110545</xdr:rowOff>
    </xdr:from>
    <xdr:to>
      <xdr:col>10</xdr:col>
      <xdr:colOff>165100</xdr:colOff>
      <xdr:row>95</xdr:row>
      <xdr:rowOff>40695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22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57222</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19795" y="16002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151298</xdr:rowOff>
    </xdr:from>
    <xdr:to>
      <xdr:col>6</xdr:col>
      <xdr:colOff>38100</xdr:colOff>
      <xdr:row>95</xdr:row>
      <xdr:rowOff>81448</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26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97975</xdr:rowOff>
    </xdr:from>
    <xdr:ext cx="599010"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30795" y="16042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99949</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243449"/>
          <a:ext cx="1270" cy="1487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46626</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01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99949</xdr:rowOff>
    </xdr:from>
    <xdr:to>
      <xdr:col>55</xdr:col>
      <xdr:colOff>88900</xdr:colOff>
      <xdr:row>30</xdr:row>
      <xdr:rowOff>99949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243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79773</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234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56896</xdr:rowOff>
    </xdr:from>
    <xdr:to>
      <xdr:col>55</xdr:col>
      <xdr:colOff>50800</xdr:colOff>
      <xdr:row>38</xdr:row>
      <xdr:rowOff>158496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154305</xdr:rowOff>
    </xdr:from>
    <xdr:to>
      <xdr:col>50</xdr:col>
      <xdr:colOff>165100</xdr:colOff>
      <xdr:row>38</xdr:row>
      <xdr:rowOff>84455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9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100982</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27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62738</xdr:rowOff>
    </xdr:from>
    <xdr:to>
      <xdr:col>46</xdr:col>
      <xdr:colOff>38100</xdr:colOff>
      <xdr:row>38</xdr:row>
      <xdr:rowOff>164338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7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9415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353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72263</xdr:rowOff>
    </xdr:from>
    <xdr:to>
      <xdr:col>41</xdr:col>
      <xdr:colOff>101600</xdr:colOff>
      <xdr:row>39</xdr:row>
      <xdr:rowOff>2413</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18940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100711</xdr:rowOff>
    </xdr:from>
    <xdr:to>
      <xdr:col>36</xdr:col>
      <xdr:colOff>165100</xdr:colOff>
      <xdr:row>39</xdr:row>
      <xdr:rowOff>30861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15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47388</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391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3542</xdr:rowOff>
    </xdr:from>
    <xdr:to>
      <xdr:col>54</xdr:col>
      <xdr:colOff>189865</xdr:colOff>
      <xdr:row>59</xdr:row>
      <xdr:rowOff>86554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7492"/>
          <a:ext cx="1270" cy="1454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90381</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05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86554</xdr:rowOff>
    </xdr:from>
    <xdr:to>
      <xdr:col>55</xdr:col>
      <xdr:colOff>88900</xdr:colOff>
      <xdr:row>59</xdr:row>
      <xdr:rowOff>86554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202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121669</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3542</xdr:rowOff>
    </xdr:from>
    <xdr:to>
      <xdr:col>55</xdr:col>
      <xdr:colOff>88900</xdr:colOff>
      <xdr:row>51</xdr:row>
      <xdr:rowOff>3542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160690</xdr:rowOff>
    </xdr:from>
    <xdr:to>
      <xdr:col>55</xdr:col>
      <xdr:colOff>0</xdr:colOff>
      <xdr:row>58</xdr:row>
      <xdr:rowOff>31710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933340"/>
          <a:ext cx="838200" cy="42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169931</xdr:rowOff>
    </xdr:from>
    <xdr:ext cx="599010"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9425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20054</xdr:rowOff>
    </xdr:from>
    <xdr:to>
      <xdr:col>55</xdr:col>
      <xdr:colOff>50800</xdr:colOff>
      <xdr:row>58</xdr:row>
      <xdr:rowOff>121654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160690</xdr:rowOff>
    </xdr:from>
    <xdr:to>
      <xdr:col>50</xdr:col>
      <xdr:colOff>114300</xdr:colOff>
      <xdr:row>58</xdr:row>
      <xdr:rowOff>54301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933340"/>
          <a:ext cx="889000" cy="65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164738</xdr:rowOff>
    </xdr:from>
    <xdr:to>
      <xdr:col>50</xdr:col>
      <xdr:colOff>165100</xdr:colOff>
      <xdr:row>58</xdr:row>
      <xdr:rowOff>94888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3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86015</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39795" y="10030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117444</xdr:rowOff>
    </xdr:from>
    <xdr:to>
      <xdr:col>45</xdr:col>
      <xdr:colOff>177800</xdr:colOff>
      <xdr:row>58</xdr:row>
      <xdr:rowOff>54301</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890094"/>
          <a:ext cx="889000" cy="10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136006</xdr:rowOff>
    </xdr:from>
    <xdr:to>
      <xdr:col>46</xdr:col>
      <xdr:colOff>38100</xdr:colOff>
      <xdr:row>58</xdr:row>
      <xdr:rowOff>66156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0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82683</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50795" y="968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117444</xdr:rowOff>
    </xdr:from>
    <xdr:to>
      <xdr:col>41</xdr:col>
      <xdr:colOff>50800</xdr:colOff>
      <xdr:row>57</xdr:row>
      <xdr:rowOff>138131</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890094"/>
          <a:ext cx="889000" cy="20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129738</xdr:rowOff>
    </xdr:from>
    <xdr:to>
      <xdr:col>41</xdr:col>
      <xdr:colOff>101600</xdr:colOff>
      <xdr:row>58</xdr:row>
      <xdr:rowOff>59888</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90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51015</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61795" y="9995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47376</xdr:rowOff>
    </xdr:from>
    <xdr:to>
      <xdr:col>36</xdr:col>
      <xdr:colOff>165100</xdr:colOff>
      <xdr:row>58</xdr:row>
      <xdr:rowOff>148976</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99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140103</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672795" y="10084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152360</xdr:rowOff>
    </xdr:from>
    <xdr:to>
      <xdr:col>55</xdr:col>
      <xdr:colOff>50800</xdr:colOff>
      <xdr:row>58</xdr:row>
      <xdr:rowOff>82510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92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3787</xdr:rowOff>
    </xdr:from>
    <xdr:ext cx="599010"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776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109890</xdr:rowOff>
    </xdr:from>
    <xdr:to>
      <xdr:col>50</xdr:col>
      <xdr:colOff>165100</xdr:colOff>
      <xdr:row>58</xdr:row>
      <xdr:rowOff>40040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88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56567</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39795" y="9657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3501</xdr:rowOff>
    </xdr:from>
    <xdr:to>
      <xdr:col>46</xdr:col>
      <xdr:colOff>38100</xdr:colOff>
      <xdr:row>58</xdr:row>
      <xdr:rowOff>105101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94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96228</xdr:rowOff>
    </xdr:from>
    <xdr:ext cx="59901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50795" y="10040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66644</xdr:rowOff>
    </xdr:from>
    <xdr:to>
      <xdr:col>41</xdr:col>
      <xdr:colOff>101600</xdr:colOff>
      <xdr:row>57</xdr:row>
      <xdr:rowOff>168244</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83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13321</xdr:rowOff>
    </xdr:from>
    <xdr:ext cx="599010"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61795" y="9614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87331</xdr:rowOff>
    </xdr:from>
    <xdr:to>
      <xdr:col>36</xdr:col>
      <xdr:colOff>165100</xdr:colOff>
      <xdr:row>58</xdr:row>
      <xdr:rowOff>17481</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85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34008</xdr:rowOff>
    </xdr:from>
    <xdr:ext cx="599010"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672795" y="9635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20001</xdr:rowOff>
    </xdr:from>
    <xdr:to>
      <xdr:col>54</xdr:col>
      <xdr:colOff>189865</xdr:colOff>
      <xdr:row>79</xdr:row>
      <xdr:rowOff>37988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192951"/>
          <a:ext cx="1270" cy="1389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41815</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8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37988</xdr:rowOff>
    </xdr:from>
    <xdr:to>
      <xdr:col>55</xdr:col>
      <xdr:colOff>88900</xdr:colOff>
      <xdr:row>79</xdr:row>
      <xdr:rowOff>37988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82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138128</xdr:rowOff>
    </xdr:from>
    <xdr:ext cx="690189"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9681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1,099,251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20001</xdr:rowOff>
    </xdr:from>
    <xdr:to>
      <xdr:col>55</xdr:col>
      <xdr:colOff>88900</xdr:colOff>
      <xdr:row>71</xdr:row>
      <xdr:rowOff>20001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192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121160</xdr:rowOff>
    </xdr:from>
    <xdr:to>
      <xdr:col>55</xdr:col>
      <xdr:colOff>0</xdr:colOff>
      <xdr:row>78</xdr:row>
      <xdr:rowOff>153388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494260"/>
          <a:ext cx="838200" cy="3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86267</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287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63390</xdr:rowOff>
    </xdr:from>
    <xdr:to>
      <xdr:col>55</xdr:col>
      <xdr:colOff>50800</xdr:colOff>
      <xdr:row>78</xdr:row>
      <xdr:rowOff>164990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43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121160</xdr:rowOff>
    </xdr:from>
    <xdr:to>
      <xdr:col>50</xdr:col>
      <xdr:colOff>114300</xdr:colOff>
      <xdr:row>78</xdr:row>
      <xdr:rowOff>129981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494260"/>
          <a:ext cx="889000" cy="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63086</xdr:rowOff>
    </xdr:from>
    <xdr:to>
      <xdr:col>50</xdr:col>
      <xdr:colOff>165100</xdr:colOff>
      <xdr:row>78</xdr:row>
      <xdr:rowOff>164686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43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9763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211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129981</xdr:rowOff>
    </xdr:from>
    <xdr:to>
      <xdr:col>45</xdr:col>
      <xdr:colOff>177800</xdr:colOff>
      <xdr:row>78</xdr:row>
      <xdr:rowOff>161184</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503081"/>
          <a:ext cx="889000" cy="3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80180</xdr:rowOff>
    </xdr:from>
    <xdr:to>
      <xdr:col>46</xdr:col>
      <xdr:colOff>38100</xdr:colOff>
      <xdr:row>79</xdr:row>
      <xdr:rowOff>10330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45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1457</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54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161184</xdr:rowOff>
    </xdr:from>
    <xdr:to>
      <xdr:col>41</xdr:col>
      <xdr:colOff>50800</xdr:colOff>
      <xdr:row>78</xdr:row>
      <xdr:rowOff>168520</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534284"/>
          <a:ext cx="889000" cy="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79589</xdr:rowOff>
    </xdr:from>
    <xdr:to>
      <xdr:col>41</xdr:col>
      <xdr:colOff>101600</xdr:colOff>
      <xdr:row>79</xdr:row>
      <xdr:rowOff>9739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45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26266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22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129467</xdr:rowOff>
    </xdr:from>
    <xdr:to>
      <xdr:col>36</xdr:col>
      <xdr:colOff>165100</xdr:colOff>
      <xdr:row>79</xdr:row>
      <xdr:rowOff>59617</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50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50744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59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102588</xdr:rowOff>
    </xdr:from>
    <xdr:to>
      <xdr:col>55</xdr:col>
      <xdr:colOff>50800</xdr:colOff>
      <xdr:row>79</xdr:row>
      <xdr:rowOff>32738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47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41818</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41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70360</xdr:rowOff>
    </xdr:from>
    <xdr:to>
      <xdr:col>50</xdr:col>
      <xdr:colOff>165100</xdr:colOff>
      <xdr:row>79</xdr:row>
      <xdr:rowOff>510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44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163087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53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79181</xdr:rowOff>
    </xdr:from>
    <xdr:to>
      <xdr:col>46</xdr:col>
      <xdr:colOff>38100</xdr:colOff>
      <xdr:row>79</xdr:row>
      <xdr:rowOff>9331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452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25858</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22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110384</xdr:rowOff>
    </xdr:from>
    <xdr:to>
      <xdr:col>41</xdr:col>
      <xdr:colOff>101600</xdr:colOff>
      <xdr:row>79</xdr:row>
      <xdr:rowOff>40534</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48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31661</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576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117720</xdr:rowOff>
    </xdr:from>
    <xdr:to>
      <xdr:col>36</xdr:col>
      <xdr:colOff>165100</xdr:colOff>
      <xdr:row>79</xdr:row>
      <xdr:rowOff>47870</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49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64397</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3266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134927</xdr:rowOff>
    </xdr:from>
    <xdr:to>
      <xdr:col>54</xdr:col>
      <xdr:colOff>189865</xdr:colOff>
      <xdr:row>98</xdr:row>
      <xdr:rowOff>146650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565427"/>
          <a:ext cx="1270" cy="1383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150477</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95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146650</xdr:rowOff>
    </xdr:from>
    <xdr:to>
      <xdr:col>55</xdr:col>
      <xdr:colOff>88900</xdr:colOff>
      <xdr:row>98</xdr:row>
      <xdr:rowOff>146650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948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81604</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34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762,506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134927</xdr:rowOff>
    </xdr:from>
    <xdr:to>
      <xdr:col>55</xdr:col>
      <xdr:colOff>88900</xdr:colOff>
      <xdr:row>90</xdr:row>
      <xdr:rowOff>134927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565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119391</xdr:rowOff>
    </xdr:from>
    <xdr:to>
      <xdr:col>55</xdr:col>
      <xdr:colOff>0</xdr:colOff>
      <xdr:row>97</xdr:row>
      <xdr:rowOff>86933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6578591"/>
          <a:ext cx="838200" cy="13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18228</xdr:rowOff>
    </xdr:from>
    <xdr:ext cx="599010"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6488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39801</xdr:rowOff>
    </xdr:from>
    <xdr:to>
      <xdr:col>55</xdr:col>
      <xdr:colOff>50800</xdr:colOff>
      <xdr:row>97</xdr:row>
      <xdr:rowOff>141401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6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119391</xdr:rowOff>
    </xdr:from>
    <xdr:to>
      <xdr:col>50</xdr:col>
      <xdr:colOff>114300</xdr:colOff>
      <xdr:row>97</xdr:row>
      <xdr:rowOff>123937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578591"/>
          <a:ext cx="889000" cy="175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39853</xdr:rowOff>
    </xdr:from>
    <xdr:to>
      <xdr:col>50</xdr:col>
      <xdr:colOff>165100</xdr:colOff>
      <xdr:row>97</xdr:row>
      <xdr:rowOff>141453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67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132580</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39795" y="16763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44066</xdr:rowOff>
    </xdr:from>
    <xdr:to>
      <xdr:col>45</xdr:col>
      <xdr:colOff>177800</xdr:colOff>
      <xdr:row>97</xdr:row>
      <xdr:rowOff>123937</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6674716"/>
          <a:ext cx="889000" cy="79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70879</xdr:rowOff>
    </xdr:from>
    <xdr:to>
      <xdr:col>46</xdr:col>
      <xdr:colOff>38100</xdr:colOff>
      <xdr:row>98</xdr:row>
      <xdr:rowOff>1029</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70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17556</xdr:rowOff>
    </xdr:from>
    <xdr:ext cx="59901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50795" y="16476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44066</xdr:rowOff>
    </xdr:from>
    <xdr:to>
      <xdr:col>41</xdr:col>
      <xdr:colOff>50800</xdr:colOff>
      <xdr:row>97</xdr:row>
      <xdr:rowOff>68786</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674716"/>
          <a:ext cx="889000" cy="24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41511</xdr:rowOff>
    </xdr:from>
    <xdr:to>
      <xdr:col>41</xdr:col>
      <xdr:colOff>101600</xdr:colOff>
      <xdr:row>97</xdr:row>
      <xdr:rowOff>143111</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6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134238</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61795" y="16764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149361</xdr:rowOff>
    </xdr:from>
    <xdr:to>
      <xdr:col>36</xdr:col>
      <xdr:colOff>165100</xdr:colOff>
      <xdr:row>98</xdr:row>
      <xdr:rowOff>79511</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78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70638</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872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36133</xdr:rowOff>
    </xdr:from>
    <xdr:to>
      <xdr:col>55</xdr:col>
      <xdr:colOff>50800</xdr:colOff>
      <xdr:row>97</xdr:row>
      <xdr:rowOff>137733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666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59010</xdr:rowOff>
    </xdr:from>
    <xdr:ext cx="599010"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518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68591</xdr:rowOff>
    </xdr:from>
    <xdr:to>
      <xdr:col>50</xdr:col>
      <xdr:colOff>165100</xdr:colOff>
      <xdr:row>96</xdr:row>
      <xdr:rowOff>170191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52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15268</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39795" y="16303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73137</xdr:rowOff>
    </xdr:from>
    <xdr:to>
      <xdr:col>46</xdr:col>
      <xdr:colOff>38100</xdr:colOff>
      <xdr:row>98</xdr:row>
      <xdr:rowOff>3287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70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165864</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50795" y="16796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164716</xdr:rowOff>
    </xdr:from>
    <xdr:to>
      <xdr:col>41</xdr:col>
      <xdr:colOff>101600</xdr:colOff>
      <xdr:row>97</xdr:row>
      <xdr:rowOff>94866</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62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111393</xdr:rowOff>
    </xdr:from>
    <xdr:ext cx="599010"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61795" y="16399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17986</xdr:rowOff>
    </xdr:from>
    <xdr:to>
      <xdr:col>36</xdr:col>
      <xdr:colOff>165100</xdr:colOff>
      <xdr:row>97</xdr:row>
      <xdr:rowOff>119586</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64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136113</xdr:rowOff>
    </xdr:from>
    <xdr:ext cx="599010"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672795" y="16423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143998</xdr:rowOff>
    </xdr:from>
    <xdr:to>
      <xdr:col>85</xdr:col>
      <xdr:colOff>126364</xdr:colOff>
      <xdr:row>38</xdr:row>
      <xdr:rowOff>107330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458948"/>
          <a:ext cx="1269" cy="1163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111157</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62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107330</xdr:rowOff>
    </xdr:from>
    <xdr:to>
      <xdr:col>86</xdr:col>
      <xdr:colOff>25400</xdr:colOff>
      <xdr:row>38</xdr:row>
      <xdr:rowOff>107330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622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90675</xdr:rowOff>
    </xdr:from>
    <xdr:ext cx="599010"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234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166,936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143998</xdr:rowOff>
    </xdr:from>
    <xdr:to>
      <xdr:col>86</xdr:col>
      <xdr:colOff>25400</xdr:colOff>
      <xdr:row>31</xdr:row>
      <xdr:rowOff>143998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458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133162</xdr:rowOff>
    </xdr:from>
    <xdr:to>
      <xdr:col>85</xdr:col>
      <xdr:colOff>127000</xdr:colOff>
      <xdr:row>36</xdr:row>
      <xdr:rowOff>53846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133912"/>
          <a:ext cx="838200" cy="9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36245</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2084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57818</xdr:rowOff>
    </xdr:from>
    <xdr:to>
      <xdr:col>85</xdr:col>
      <xdr:colOff>177800</xdr:colOff>
      <xdr:row>36</xdr:row>
      <xdr:rowOff>159418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23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51194</xdr:rowOff>
    </xdr:from>
    <xdr:to>
      <xdr:col>81</xdr:col>
      <xdr:colOff>50800</xdr:colOff>
      <xdr:row>36</xdr:row>
      <xdr:rowOff>53846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4592300" y="6051944"/>
          <a:ext cx="889000" cy="17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30653</xdr:rowOff>
    </xdr:from>
    <xdr:to>
      <xdr:col>81</xdr:col>
      <xdr:colOff>101600</xdr:colOff>
      <xdr:row>36</xdr:row>
      <xdr:rowOff>132253</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20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123380</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29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51194</xdr:rowOff>
    </xdr:from>
    <xdr:to>
      <xdr:col>76</xdr:col>
      <xdr:colOff>114300</xdr:colOff>
      <xdr:row>36</xdr:row>
      <xdr:rowOff>59972</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6051944"/>
          <a:ext cx="889000" cy="180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24199</xdr:rowOff>
    </xdr:from>
    <xdr:to>
      <xdr:col>76</xdr:col>
      <xdr:colOff>165100</xdr:colOff>
      <xdr:row>36</xdr:row>
      <xdr:rowOff>125799</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19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116926</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28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2723</xdr:rowOff>
    </xdr:from>
    <xdr:to>
      <xdr:col>71</xdr:col>
      <xdr:colOff>177800</xdr:colOff>
      <xdr:row>36</xdr:row>
      <xdr:rowOff>59972</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2814300" y="6003473"/>
          <a:ext cx="889000" cy="22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146332</xdr:rowOff>
    </xdr:from>
    <xdr:to>
      <xdr:col>72</xdr:col>
      <xdr:colOff>38100</xdr:colOff>
      <xdr:row>36</xdr:row>
      <xdr:rowOff>76482</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14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93009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592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159827</xdr:rowOff>
    </xdr:from>
    <xdr:to>
      <xdr:col>67</xdr:col>
      <xdr:colOff>101600</xdr:colOff>
      <xdr:row>37</xdr:row>
      <xdr:rowOff>89977</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33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81104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42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82362</xdr:rowOff>
    </xdr:from>
    <xdr:to>
      <xdr:col>85</xdr:col>
      <xdr:colOff>177800</xdr:colOff>
      <xdr:row>36</xdr:row>
      <xdr:rowOff>12512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08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105239</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593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3046</xdr:rowOff>
    </xdr:from>
    <xdr:to>
      <xdr:col>81</xdr:col>
      <xdr:colOff>101600</xdr:colOff>
      <xdr:row>36</xdr:row>
      <xdr:rowOff>104646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17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121173</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595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394</xdr:rowOff>
    </xdr:from>
    <xdr:to>
      <xdr:col>76</xdr:col>
      <xdr:colOff>165100</xdr:colOff>
      <xdr:row>35</xdr:row>
      <xdr:rowOff>101994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00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118521</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5776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9172</xdr:rowOff>
    </xdr:from>
    <xdr:to>
      <xdr:col>72</xdr:col>
      <xdr:colOff>38100</xdr:colOff>
      <xdr:row>36</xdr:row>
      <xdr:rowOff>110772</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18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101899</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27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123373</xdr:rowOff>
    </xdr:from>
    <xdr:to>
      <xdr:col>67</xdr:col>
      <xdr:colOff>101600</xdr:colOff>
      <xdr:row>35</xdr:row>
      <xdr:rowOff>53523</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595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70050</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5727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138581</xdr:rowOff>
    </xdr:from>
    <xdr:to>
      <xdr:col>85</xdr:col>
      <xdr:colOff>126364</xdr:colOff>
      <xdr:row>58</xdr:row>
      <xdr:rowOff>93225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539631"/>
          <a:ext cx="1269" cy="149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97052</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4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93225</xdr:rowOff>
    </xdr:from>
    <xdr:to>
      <xdr:col>86</xdr:col>
      <xdr:colOff>25400</xdr:colOff>
      <xdr:row>58</xdr:row>
      <xdr:rowOff>93225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3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85258</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14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850,587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138581</xdr:rowOff>
    </xdr:from>
    <xdr:to>
      <xdr:col>86</xdr:col>
      <xdr:colOff>25400</xdr:colOff>
      <xdr:row>49</xdr:row>
      <xdr:rowOff>138581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539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148433</xdr:rowOff>
    </xdr:from>
    <xdr:to>
      <xdr:col>85</xdr:col>
      <xdr:colOff>127000</xdr:colOff>
      <xdr:row>58</xdr:row>
      <xdr:rowOff>7700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921083"/>
          <a:ext cx="838200" cy="30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95979</xdr:rowOff>
    </xdr:from>
    <xdr:ext cx="599010"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6971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73102</xdr:rowOff>
    </xdr:from>
    <xdr:to>
      <xdr:col>85</xdr:col>
      <xdr:colOff>177800</xdr:colOff>
      <xdr:row>58</xdr:row>
      <xdr:rowOff>3252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84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7700</xdr:rowOff>
    </xdr:from>
    <xdr:to>
      <xdr:col>81</xdr:col>
      <xdr:colOff>50800</xdr:colOff>
      <xdr:row>58</xdr:row>
      <xdr:rowOff>20504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951800"/>
          <a:ext cx="889000" cy="1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105618</xdr:rowOff>
    </xdr:from>
    <xdr:to>
      <xdr:col>81</xdr:col>
      <xdr:colOff>101600</xdr:colOff>
      <xdr:row>58</xdr:row>
      <xdr:rowOff>35768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878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52295</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181795" y="9653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108656</xdr:rowOff>
    </xdr:from>
    <xdr:to>
      <xdr:col>76</xdr:col>
      <xdr:colOff>114300</xdr:colOff>
      <xdr:row>58</xdr:row>
      <xdr:rowOff>20504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3703300" y="9709856"/>
          <a:ext cx="889000" cy="25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119631</xdr:rowOff>
    </xdr:from>
    <xdr:to>
      <xdr:col>76</xdr:col>
      <xdr:colOff>165100</xdr:colOff>
      <xdr:row>58</xdr:row>
      <xdr:rowOff>49781</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89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66308</xdr:rowOff>
    </xdr:from>
    <xdr:ext cx="59901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292795" y="9667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108656</xdr:rowOff>
    </xdr:from>
    <xdr:to>
      <xdr:col>71</xdr:col>
      <xdr:colOff>177800</xdr:colOff>
      <xdr:row>57</xdr:row>
      <xdr:rowOff>8354</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2814300" y="9709856"/>
          <a:ext cx="889000" cy="7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69658</xdr:rowOff>
    </xdr:from>
    <xdr:to>
      <xdr:col>72</xdr:col>
      <xdr:colOff>38100</xdr:colOff>
      <xdr:row>57</xdr:row>
      <xdr:rowOff>171258</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162385</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03795" y="993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147281</xdr:rowOff>
    </xdr:from>
    <xdr:to>
      <xdr:col>67</xdr:col>
      <xdr:colOff>101600</xdr:colOff>
      <xdr:row>58</xdr:row>
      <xdr:rowOff>77431</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9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68558</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10012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97633</xdr:rowOff>
    </xdr:from>
    <xdr:to>
      <xdr:col>85</xdr:col>
      <xdr:colOff>177800</xdr:colOff>
      <xdr:row>58</xdr:row>
      <xdr:rowOff>27783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87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51529</xdr:rowOff>
    </xdr:from>
    <xdr:ext cx="599010"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824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128350</xdr:rowOff>
    </xdr:from>
    <xdr:to>
      <xdr:col>81</xdr:col>
      <xdr:colOff>101600</xdr:colOff>
      <xdr:row>58</xdr:row>
      <xdr:rowOff>58500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90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49627</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181795" y="999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141154</xdr:rowOff>
    </xdr:from>
    <xdr:to>
      <xdr:col>76</xdr:col>
      <xdr:colOff>165100</xdr:colOff>
      <xdr:row>58</xdr:row>
      <xdr:rowOff>71304</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91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62431</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292795" y="10006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57856</xdr:rowOff>
    </xdr:from>
    <xdr:to>
      <xdr:col>72</xdr:col>
      <xdr:colOff>38100</xdr:colOff>
      <xdr:row>56</xdr:row>
      <xdr:rowOff>159456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65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4533</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03795" y="9434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129004</xdr:rowOff>
    </xdr:from>
    <xdr:to>
      <xdr:col>67</xdr:col>
      <xdr:colOff>101600</xdr:colOff>
      <xdr:row>57</xdr:row>
      <xdr:rowOff>59154</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73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75681</xdr:rowOff>
    </xdr:from>
    <xdr:ext cx="599010"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14795" y="9505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24472</xdr:rowOff>
    </xdr:from>
    <xdr:to>
      <xdr:col>85</xdr:col>
      <xdr:colOff>126364</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197422"/>
          <a:ext cx="1269" cy="1446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142599</xdr:rowOff>
    </xdr:from>
    <xdr:ext cx="599010"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1972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442,784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24472</xdr:rowOff>
    </xdr:from>
    <xdr:to>
      <xdr:col>86</xdr:col>
      <xdr:colOff>25400</xdr:colOff>
      <xdr:row>71</xdr:row>
      <xdr:rowOff>24472</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197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145075</xdr:rowOff>
    </xdr:from>
    <xdr:to>
      <xdr:col>85</xdr:col>
      <xdr:colOff>127000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5481300" y="13518175"/>
          <a:ext cx="838200" cy="125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116904</xdr:rowOff>
    </xdr:from>
    <xdr:ext cx="534377"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318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94027</xdr:rowOff>
    </xdr:from>
    <xdr:to>
      <xdr:col>85</xdr:col>
      <xdr:colOff>177800</xdr:colOff>
      <xdr:row>79</xdr:row>
      <xdr:rowOff>24177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467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112367</xdr:rowOff>
    </xdr:from>
    <xdr:to>
      <xdr:col>81</xdr:col>
      <xdr:colOff>101600</xdr:colOff>
      <xdr:row>79</xdr:row>
      <xdr:rowOff>42517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48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59044</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14111" y="1326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98180</xdr:rowOff>
    </xdr:from>
    <xdr:to>
      <xdr:col>76</xdr:col>
      <xdr:colOff>114300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3703300" y="13642730"/>
          <a:ext cx="889000" cy="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113416</xdr:rowOff>
    </xdr:from>
    <xdr:to>
      <xdr:col>76</xdr:col>
      <xdr:colOff>165100</xdr:colOff>
      <xdr:row>79</xdr:row>
      <xdr:rowOff>43566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486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60093</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25111" y="1326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88716</xdr:rowOff>
    </xdr:from>
    <xdr:to>
      <xdr:col>71</xdr:col>
      <xdr:colOff>177800</xdr:colOff>
      <xdr:row>79</xdr:row>
      <xdr:rowOff>98180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2814300" y="13633266"/>
          <a:ext cx="889000" cy="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142503</xdr:rowOff>
    </xdr:from>
    <xdr:to>
      <xdr:col>72</xdr:col>
      <xdr:colOff>38100</xdr:colOff>
      <xdr:row>79</xdr:row>
      <xdr:rowOff>72653</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515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89180</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36111" y="1329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165671</xdr:rowOff>
    </xdr:from>
    <xdr:to>
      <xdr:col>67</xdr:col>
      <xdr:colOff>101600</xdr:colOff>
      <xdr:row>79</xdr:row>
      <xdr:rowOff>95821</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53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112348</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47111" y="13313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94275</xdr:rowOff>
    </xdr:from>
    <xdr:to>
      <xdr:col>85</xdr:col>
      <xdr:colOff>177800</xdr:colOff>
      <xdr:row>79</xdr:row>
      <xdr:rowOff>24425</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46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72454</xdr:rowOff>
    </xdr:from>
    <xdr:ext cx="534377"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44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47380</xdr:rowOff>
    </xdr:from>
    <xdr:to>
      <xdr:col>72</xdr:col>
      <xdr:colOff>38100</xdr:colOff>
      <xdr:row>79</xdr:row>
      <xdr:rowOff>148980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59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140107</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514017" y="136846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37916</xdr:rowOff>
    </xdr:from>
    <xdr:to>
      <xdr:col>67</xdr:col>
      <xdr:colOff>101600</xdr:colOff>
      <xdr:row>79</xdr:row>
      <xdr:rowOff>139516</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58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130643</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579428" y="1367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26484</xdr:rowOff>
    </xdr:from>
    <xdr:to>
      <xdr:col>85</xdr:col>
      <xdr:colOff>126364</xdr:colOff>
      <xdr:row>98</xdr:row>
      <xdr:rowOff>138100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628434"/>
          <a:ext cx="1269" cy="131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141927</xdr:rowOff>
    </xdr:from>
    <xdr:ext cx="378565"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944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138100</xdr:rowOff>
    </xdr:from>
    <xdr:to>
      <xdr:col>86</xdr:col>
      <xdr:colOff>25400</xdr:colOff>
      <xdr:row>98</xdr:row>
      <xdr:rowOff>138100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94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144611</xdr:rowOff>
    </xdr:from>
    <xdr:ext cx="599010"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40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574,526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26484</xdr:rowOff>
    </xdr:from>
    <xdr:to>
      <xdr:col>86</xdr:col>
      <xdr:colOff>25400</xdr:colOff>
      <xdr:row>91</xdr:row>
      <xdr:rowOff>26484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628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626</xdr:rowOff>
    </xdr:from>
    <xdr:to>
      <xdr:col>85</xdr:col>
      <xdr:colOff>127000</xdr:colOff>
      <xdr:row>97</xdr:row>
      <xdr:rowOff>27105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5481300" y="16631276"/>
          <a:ext cx="838200" cy="2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105058</xdr:rowOff>
    </xdr:from>
    <xdr:ext cx="599010"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392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82181</xdr:rowOff>
    </xdr:from>
    <xdr:to>
      <xdr:col>85</xdr:col>
      <xdr:colOff>177800</xdr:colOff>
      <xdr:row>97</xdr:row>
      <xdr:rowOff>12331</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54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27105</xdr:rowOff>
    </xdr:from>
    <xdr:to>
      <xdr:col>81</xdr:col>
      <xdr:colOff>50800</xdr:colOff>
      <xdr:row>97</xdr:row>
      <xdr:rowOff>47808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657755"/>
          <a:ext cx="889000" cy="20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139695</xdr:rowOff>
    </xdr:from>
    <xdr:to>
      <xdr:col>81</xdr:col>
      <xdr:colOff>101600</xdr:colOff>
      <xdr:row>97</xdr:row>
      <xdr:rowOff>69845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5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86372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181795" y="16374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47808</xdr:rowOff>
    </xdr:from>
    <xdr:to>
      <xdr:col>76</xdr:col>
      <xdr:colOff>114300</xdr:colOff>
      <xdr:row>97</xdr:row>
      <xdr:rowOff>57872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678458"/>
          <a:ext cx="889000" cy="10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143790</xdr:rowOff>
    </xdr:from>
    <xdr:to>
      <xdr:col>76</xdr:col>
      <xdr:colOff>165100</xdr:colOff>
      <xdr:row>97</xdr:row>
      <xdr:rowOff>73940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90467</xdr:rowOff>
    </xdr:from>
    <xdr:ext cx="59901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292795" y="16378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57872</xdr:rowOff>
    </xdr:from>
    <xdr:to>
      <xdr:col>71</xdr:col>
      <xdr:colOff>177800</xdr:colOff>
      <xdr:row>97</xdr:row>
      <xdr:rowOff>59809</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688522"/>
          <a:ext cx="889000" cy="1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88548</xdr:rowOff>
    </xdr:from>
    <xdr:to>
      <xdr:col>72</xdr:col>
      <xdr:colOff>38100</xdr:colOff>
      <xdr:row>97</xdr:row>
      <xdr:rowOff>18698</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54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35225</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03795" y="1632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5521</xdr:rowOff>
    </xdr:from>
    <xdr:to>
      <xdr:col>67</xdr:col>
      <xdr:colOff>101600</xdr:colOff>
      <xdr:row>97</xdr:row>
      <xdr:rowOff>107121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636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123648</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14795" y="16411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121276</xdr:rowOff>
    </xdr:from>
    <xdr:to>
      <xdr:col>85</xdr:col>
      <xdr:colOff>177800</xdr:colOff>
      <xdr:row>97</xdr:row>
      <xdr:rowOff>51426</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58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99703</xdr:rowOff>
    </xdr:from>
    <xdr:ext cx="599010"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558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147755</xdr:rowOff>
    </xdr:from>
    <xdr:to>
      <xdr:col>81</xdr:col>
      <xdr:colOff>101600</xdr:colOff>
      <xdr:row>97</xdr:row>
      <xdr:rowOff>77905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60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69032</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181795" y="16699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168458</xdr:rowOff>
    </xdr:from>
    <xdr:to>
      <xdr:col>76</xdr:col>
      <xdr:colOff>165100</xdr:colOff>
      <xdr:row>97</xdr:row>
      <xdr:rowOff>98608</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62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89735</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292795" y="16720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7072</xdr:rowOff>
    </xdr:from>
    <xdr:to>
      <xdr:col>72</xdr:col>
      <xdr:colOff>38100</xdr:colOff>
      <xdr:row>97</xdr:row>
      <xdr:rowOff>108672</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63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99799</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03795" y="16730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9009</xdr:rowOff>
    </xdr:from>
    <xdr:to>
      <xdr:col>67</xdr:col>
      <xdr:colOff>101600</xdr:colOff>
      <xdr:row>97</xdr:row>
      <xdr:rowOff>110609</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63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101736</xdr:rowOff>
    </xdr:from>
    <xdr:ext cx="59901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14795" y="1673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95885</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410835"/>
          <a:ext cx="1269"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72153</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58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42562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18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10,395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95885</xdr:rowOff>
    </xdr:from>
    <xdr:to>
      <xdr:col>116</xdr:col>
      <xdr:colOff>152400</xdr:colOff>
      <xdr:row>31</xdr:row>
      <xdr:rowOff>95885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410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161053</xdr:rowOff>
    </xdr:from>
    <xdr:ext cx="378565"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047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138176</xdr:rowOff>
    </xdr:from>
    <xdr:to>
      <xdr:col>116</xdr:col>
      <xdr:colOff>114300</xdr:colOff>
      <xdr:row>39</xdr:row>
      <xdr:rowOff>68326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5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109728</xdr:rowOff>
    </xdr:from>
    <xdr:to>
      <xdr:col>107</xdr:col>
      <xdr:colOff>101600</xdr:colOff>
      <xdr:row>38</xdr:row>
      <xdr:rowOff>39878</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45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56405</xdr:rowOff>
    </xdr:from>
    <xdr:ext cx="469744"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199428" y="6228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100203</xdr:rowOff>
    </xdr:from>
    <xdr:to>
      <xdr:col>102</xdr:col>
      <xdr:colOff>165100</xdr:colOff>
      <xdr:row>39</xdr:row>
      <xdr:rowOff>30353</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615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46880</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3905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52578</xdr:rowOff>
    </xdr:from>
    <xdr:to>
      <xdr:col>98</xdr:col>
      <xdr:colOff>38100</xdr:colOff>
      <xdr:row>38</xdr:row>
      <xdr:rowOff>154178</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567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170705</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342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116603</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31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111777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○Ｒ</a:t>
          </a:r>
          <a:r>
            <a:rPr lang="en-US" altLang="ja-JP" sz="1100" b="0" i="0" baseline="0">
              <a:solidFill>
                <a:schemeClr val="dk1"/>
              </a:solidFill>
              <a:effectLst/>
              <a:latin typeface="+mn-lt"/>
              <a:ea typeface="+mn-ea"/>
              <a:cs typeface="+mn-cs"/>
            </a:rPr>
            <a:t>4</a:t>
          </a:r>
          <a:r>
            <a:rPr lang="ja-JP" altLang="ja-JP" sz="1100" b="0" i="0" baseline="0">
              <a:solidFill>
                <a:schemeClr val="dk1"/>
              </a:solidFill>
              <a:effectLst/>
              <a:latin typeface="+mn-lt"/>
              <a:ea typeface="+mn-ea"/>
              <a:cs typeface="+mn-cs"/>
            </a:rPr>
            <a:t>からＲ</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の</a:t>
          </a:r>
          <a:r>
            <a:rPr lang="ja-JP" altLang="en-US" sz="1100">
              <a:solidFill>
                <a:schemeClr val="dk1"/>
              </a:solidFill>
              <a:effectLst/>
              <a:latin typeface="+mn-lt"/>
              <a:ea typeface="+mn-ea"/>
              <a:cs typeface="+mn-cs"/>
            </a:rPr>
            <a:t>増加</a:t>
          </a:r>
          <a:r>
            <a:rPr lang="ja-JP" altLang="ja-JP" sz="1100">
              <a:solidFill>
                <a:schemeClr val="dk1"/>
              </a:solidFill>
              <a:effectLst/>
              <a:latin typeface="+mn-lt"/>
              <a:ea typeface="+mn-ea"/>
              <a:cs typeface="+mn-cs"/>
            </a:rPr>
            <a:t>要因</a:t>
          </a:r>
          <a:endParaRPr lang="ja-JP" altLang="ja-JP" sz="1400">
            <a:effectLst/>
          </a:endParaRPr>
        </a:p>
        <a:p>
          <a:r>
            <a:rPr lang="ja-JP" altLang="ja-JP" sz="1100">
              <a:solidFill>
                <a:schemeClr val="dk1"/>
              </a:solidFill>
              <a:effectLst/>
              <a:latin typeface="+mn-lt"/>
              <a:ea typeface="+mn-ea"/>
              <a:cs typeface="+mn-cs"/>
            </a:rPr>
            <a:t>　・教育費</a:t>
          </a:r>
          <a:r>
            <a:rPr lang="en-US"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田口小学校給排水管更新工事の新規計上により増加となった。</a:t>
          </a:r>
          <a:r>
            <a:rPr lang="ja-JP"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民生費</a:t>
          </a:r>
          <a:r>
            <a:rPr lang="en-US"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やすらぎの里大規模改修工事の新規計上により</a:t>
          </a:r>
          <a:r>
            <a:rPr lang="ja-JP" altLang="ja-JP" sz="1100">
              <a:solidFill>
                <a:schemeClr val="dk1"/>
              </a:solidFill>
              <a:effectLst/>
              <a:latin typeface="+mn-lt"/>
              <a:ea typeface="+mn-ea"/>
              <a:cs typeface="+mn-cs"/>
            </a:rPr>
            <a:t>増</a:t>
          </a:r>
          <a:r>
            <a:rPr lang="ja-JP" altLang="en-US" sz="1100">
              <a:solidFill>
                <a:schemeClr val="dk1"/>
              </a:solidFill>
              <a:effectLst/>
              <a:latin typeface="+mn-lt"/>
              <a:ea typeface="+mn-ea"/>
              <a:cs typeface="+mn-cs"/>
            </a:rPr>
            <a:t>加となった。　・消防費</a:t>
          </a:r>
          <a:r>
            <a:rPr lang="en-US"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消防ポンプ自動車の新規購入、拡声子局バッテリー交換経費の増及び防火水槽修繕工事費の増に伴い増加となった。　・災害普及費</a:t>
          </a:r>
          <a:r>
            <a:rPr lang="en-US" altLang="ja-JP" sz="1100">
              <a:solidFill>
                <a:schemeClr val="dk1"/>
              </a:solidFill>
              <a:effectLst/>
              <a:latin typeface="+mn-lt"/>
              <a:ea typeface="+mn-ea"/>
              <a:cs typeface="+mn-cs"/>
            </a:rPr>
            <a:t>…6</a:t>
          </a:r>
          <a:r>
            <a:rPr lang="ja-JP" altLang="en-US" sz="1100">
              <a:solidFill>
                <a:schemeClr val="dk1"/>
              </a:solidFill>
              <a:effectLst/>
              <a:latin typeface="+mn-lt"/>
              <a:ea typeface="+mn-ea"/>
              <a:cs typeface="+mn-cs"/>
            </a:rPr>
            <a:t>月</a:t>
          </a:r>
          <a:r>
            <a:rPr lang="en-US" altLang="ja-JP" sz="1100">
              <a:solidFill>
                <a:schemeClr val="dk1"/>
              </a:solidFill>
              <a:effectLst/>
              <a:latin typeface="+mn-lt"/>
              <a:ea typeface="+mn-ea"/>
              <a:cs typeface="+mn-cs"/>
            </a:rPr>
            <a:t>2</a:t>
          </a:r>
          <a:r>
            <a:rPr lang="ja-JP" altLang="en-US" sz="1100">
              <a:solidFill>
                <a:schemeClr val="dk1"/>
              </a:solidFill>
              <a:effectLst/>
              <a:latin typeface="+mn-lt"/>
              <a:ea typeface="+mn-ea"/>
              <a:cs typeface="+mn-cs"/>
            </a:rPr>
            <a:t>日大雨被害の復旧工事増費（公共土木、農林施設）が多額になったため増加となった。　</a:t>
          </a:r>
          <a:endParaRPr lang="en-US" altLang="ja-JP" sz="1100">
            <a:solidFill>
              <a:schemeClr val="dk1"/>
            </a:solidFill>
            <a:effectLst/>
            <a:latin typeface="+mn-lt"/>
            <a:ea typeface="+mn-ea"/>
            <a:cs typeface="+mn-cs"/>
          </a:endParaRPr>
        </a:p>
        <a:p>
          <a:r>
            <a:rPr lang="ja-JP" altLang="ja-JP" sz="1100" b="0" i="0" baseline="0">
              <a:solidFill>
                <a:schemeClr val="dk1"/>
              </a:solidFill>
              <a:effectLst/>
              <a:latin typeface="+mn-lt"/>
              <a:ea typeface="+mn-ea"/>
              <a:cs typeface="+mn-cs"/>
            </a:rPr>
            <a:t>○Ｒ</a:t>
          </a:r>
          <a:r>
            <a:rPr lang="en-US" altLang="ja-JP" sz="1100" b="0" i="0" baseline="0">
              <a:solidFill>
                <a:schemeClr val="dk1"/>
              </a:solidFill>
              <a:effectLst/>
              <a:latin typeface="+mn-lt"/>
              <a:ea typeface="+mn-ea"/>
              <a:cs typeface="+mn-cs"/>
            </a:rPr>
            <a:t>4</a:t>
          </a:r>
          <a:r>
            <a:rPr lang="ja-JP" altLang="ja-JP" sz="1100" b="0" i="0" baseline="0">
              <a:solidFill>
                <a:schemeClr val="dk1"/>
              </a:solidFill>
              <a:effectLst/>
              <a:latin typeface="+mn-lt"/>
              <a:ea typeface="+mn-ea"/>
              <a:cs typeface="+mn-cs"/>
            </a:rPr>
            <a:t>からＲ</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の</a:t>
          </a:r>
          <a:r>
            <a:rPr lang="ja-JP" altLang="en-US" sz="1100">
              <a:solidFill>
                <a:schemeClr val="dk1"/>
              </a:solidFill>
              <a:effectLst/>
              <a:latin typeface="+mn-lt"/>
              <a:ea typeface="+mn-ea"/>
              <a:cs typeface="+mn-cs"/>
            </a:rPr>
            <a:t>減少</a:t>
          </a:r>
          <a:r>
            <a:rPr lang="ja-JP" altLang="ja-JP" sz="1100">
              <a:solidFill>
                <a:schemeClr val="dk1"/>
              </a:solidFill>
              <a:effectLst/>
              <a:latin typeface="+mn-lt"/>
              <a:ea typeface="+mn-ea"/>
              <a:cs typeface="+mn-cs"/>
            </a:rPr>
            <a:t>要因</a:t>
          </a:r>
          <a:endParaRPr lang="ja-JP" altLang="ja-JP" sz="1400">
            <a:effectLst/>
          </a:endParaRPr>
        </a:p>
        <a:p>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衛生費</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公営企業会計準備のため</a:t>
          </a:r>
          <a:r>
            <a:rPr lang="ja-JP" altLang="en-US" sz="1100">
              <a:solidFill>
                <a:schemeClr val="dk1"/>
              </a:solidFill>
              <a:effectLst/>
              <a:latin typeface="+mn-lt"/>
              <a:ea typeface="+mn-ea"/>
              <a:cs typeface="+mn-cs"/>
            </a:rPr>
            <a:t>経費に対する</a:t>
          </a:r>
          <a:r>
            <a:rPr lang="ja-JP" altLang="ja-JP" sz="1100">
              <a:solidFill>
                <a:schemeClr val="dk1"/>
              </a:solidFill>
              <a:effectLst/>
              <a:latin typeface="+mn-lt"/>
              <a:ea typeface="+mn-ea"/>
              <a:cs typeface="+mn-cs"/>
            </a:rPr>
            <a:t>簡易水道事業会計</a:t>
          </a:r>
          <a:r>
            <a:rPr lang="ja-JP" altLang="en-US" sz="1100">
              <a:solidFill>
                <a:schemeClr val="dk1"/>
              </a:solidFill>
              <a:effectLst/>
              <a:latin typeface="+mn-lt"/>
              <a:ea typeface="+mn-ea"/>
              <a:cs typeface="+mn-cs"/>
            </a:rPr>
            <a:t>への繰出金がＲ</a:t>
          </a:r>
          <a:r>
            <a:rPr lang="en-US" altLang="ja-JP" sz="1100">
              <a:solidFill>
                <a:schemeClr val="dk1"/>
              </a:solidFill>
              <a:effectLst/>
              <a:latin typeface="+mn-lt"/>
              <a:ea typeface="+mn-ea"/>
              <a:cs typeface="+mn-cs"/>
            </a:rPr>
            <a:t>4</a:t>
          </a:r>
          <a:r>
            <a:rPr lang="ja-JP" altLang="en-US" sz="1100">
              <a:solidFill>
                <a:schemeClr val="dk1"/>
              </a:solidFill>
              <a:effectLst/>
              <a:latin typeface="+mn-lt"/>
              <a:ea typeface="+mn-ea"/>
              <a:cs typeface="+mn-cs"/>
            </a:rPr>
            <a:t>のみの支出であったため、皆減し減少した。　</a:t>
          </a:r>
          <a:r>
            <a:rPr lang="ja-JP" altLang="ja-JP" sz="1100">
              <a:solidFill>
                <a:schemeClr val="dk1"/>
              </a:solidFill>
              <a:effectLst/>
              <a:latin typeface="+mn-lt"/>
              <a:ea typeface="+mn-ea"/>
              <a:cs typeface="+mn-cs"/>
            </a:rPr>
            <a:t>・農林水産業費</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公営企業会計準備のため経費に対する下水道事業費（農業集落排水）会計</a:t>
          </a:r>
          <a:r>
            <a:rPr lang="ja-JP" altLang="en-US" sz="1100">
              <a:solidFill>
                <a:schemeClr val="dk1"/>
              </a:solidFill>
              <a:effectLst/>
              <a:latin typeface="+mn-lt"/>
              <a:ea typeface="+mn-ea"/>
              <a:cs typeface="+mn-cs"/>
            </a:rPr>
            <a:t>への繰出</a:t>
          </a:r>
          <a:r>
            <a:rPr lang="ja-JP" altLang="ja-JP" sz="1100">
              <a:solidFill>
                <a:schemeClr val="dk1"/>
              </a:solidFill>
              <a:effectLst/>
              <a:latin typeface="+mn-lt"/>
              <a:ea typeface="+mn-ea"/>
              <a:cs typeface="+mn-cs"/>
            </a:rPr>
            <a:t>金</a:t>
          </a:r>
          <a:r>
            <a:rPr lang="ja-JP" altLang="en-US" sz="1100">
              <a:solidFill>
                <a:schemeClr val="dk1"/>
              </a:solidFill>
              <a:effectLst/>
              <a:latin typeface="+mn-lt"/>
              <a:ea typeface="+mn-ea"/>
              <a:cs typeface="+mn-cs"/>
            </a:rPr>
            <a:t>が</a:t>
          </a:r>
          <a:r>
            <a:rPr lang="ja-JP" altLang="ja-JP" sz="1100">
              <a:solidFill>
                <a:schemeClr val="dk1"/>
              </a:solidFill>
              <a:effectLst/>
              <a:latin typeface="+mn-lt"/>
              <a:ea typeface="+mn-ea"/>
              <a:cs typeface="+mn-cs"/>
            </a:rPr>
            <a:t>Ｒ</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のみの支出であったため、皆減し減少した。　</a:t>
          </a:r>
          <a:r>
            <a:rPr lang="ja-JP" altLang="en-US" sz="1100">
              <a:solidFill>
                <a:schemeClr val="dk1"/>
              </a:solidFill>
              <a:effectLst/>
              <a:latin typeface="+mn-lt"/>
              <a:ea typeface="+mn-ea"/>
              <a:cs typeface="+mn-cs"/>
            </a:rPr>
            <a:t>・商工費</a:t>
          </a:r>
          <a:r>
            <a:rPr lang="en-US"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アグリステーション改修工事等（工事、備品購入）がＲ</a:t>
          </a:r>
          <a:r>
            <a:rPr lang="en-US" altLang="ja-JP" sz="1100">
              <a:solidFill>
                <a:schemeClr val="dk1"/>
              </a:solidFill>
              <a:effectLst/>
              <a:latin typeface="+mn-lt"/>
              <a:ea typeface="+mn-ea"/>
              <a:cs typeface="+mn-cs"/>
            </a:rPr>
            <a:t>4</a:t>
          </a:r>
          <a:r>
            <a:rPr lang="ja-JP" altLang="en-US" sz="1100">
              <a:solidFill>
                <a:schemeClr val="dk1"/>
              </a:solidFill>
              <a:effectLst/>
              <a:latin typeface="+mn-lt"/>
              <a:ea typeface="+mn-ea"/>
              <a:cs typeface="+mn-cs"/>
            </a:rPr>
            <a:t>のみの支出</a:t>
          </a:r>
          <a:r>
            <a:rPr lang="ja-JP" altLang="ja-JP" sz="1100">
              <a:solidFill>
                <a:schemeClr val="dk1"/>
              </a:solidFill>
              <a:effectLst/>
              <a:latin typeface="+mn-lt"/>
              <a:ea typeface="+mn-ea"/>
              <a:cs typeface="+mn-cs"/>
            </a:rPr>
            <a:t>であったため、皆減し減少した。</a:t>
          </a:r>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・土木費</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公営企業会計準備のため経費に対する下水道事業費（</a:t>
          </a:r>
          <a:r>
            <a:rPr lang="ja-JP" altLang="en-US" sz="1100">
              <a:solidFill>
                <a:schemeClr val="dk1"/>
              </a:solidFill>
              <a:effectLst/>
              <a:latin typeface="+mn-lt"/>
              <a:ea typeface="+mn-ea"/>
              <a:cs typeface="+mn-cs"/>
            </a:rPr>
            <a:t>公共下水道</a:t>
          </a:r>
          <a:r>
            <a:rPr lang="ja-JP" altLang="ja-JP" sz="1100">
              <a:solidFill>
                <a:schemeClr val="dk1"/>
              </a:solidFill>
              <a:effectLst/>
              <a:latin typeface="+mn-lt"/>
              <a:ea typeface="+mn-ea"/>
              <a:cs typeface="+mn-cs"/>
            </a:rPr>
            <a:t>）会計への繰出金がＲ</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のみの支出であったため、皆減し減少した。</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愛知県設楽町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実質（単年度）収支額については、</a:t>
          </a:r>
          <a:r>
            <a:rPr kumimoji="1" lang="en-US" altLang="ja-JP" sz="1100" b="0" i="0" baseline="0">
              <a:solidFill>
                <a:schemeClr val="dk1"/>
              </a:solidFill>
              <a:effectLst/>
              <a:latin typeface="+mn-lt"/>
              <a:ea typeface="+mn-ea"/>
              <a:cs typeface="+mn-cs"/>
            </a:rPr>
            <a:t>R4</a:t>
          </a:r>
          <a:r>
            <a:rPr kumimoji="1" lang="ja-JP" altLang="en-US" sz="1100" b="0" i="0" baseline="0">
              <a:solidFill>
                <a:schemeClr val="dk1"/>
              </a:solidFill>
              <a:effectLst/>
              <a:latin typeface="+mn-lt"/>
              <a:ea typeface="+mn-ea"/>
              <a:cs typeface="+mn-cs"/>
            </a:rPr>
            <a:t>に</a:t>
          </a:r>
          <a:r>
            <a:rPr kumimoji="1" lang="en-US" altLang="ja-JP" sz="1100" b="0" i="0" baseline="0">
              <a:solidFill>
                <a:schemeClr val="dk1"/>
              </a:solidFill>
              <a:effectLst/>
              <a:latin typeface="+mn-lt"/>
              <a:ea typeface="+mn-ea"/>
              <a:cs typeface="+mn-cs"/>
            </a:rPr>
            <a:t>R5</a:t>
          </a:r>
          <a:r>
            <a:rPr kumimoji="1" lang="ja-JP" altLang="ja-JP" sz="1100" b="0" i="0" baseline="0">
              <a:solidFill>
                <a:schemeClr val="dk1"/>
              </a:solidFill>
              <a:effectLst/>
              <a:latin typeface="+mn-lt"/>
              <a:ea typeface="+mn-ea"/>
              <a:cs typeface="+mn-cs"/>
            </a:rPr>
            <a:t>から開始される公営企業会計準備のために多額の繰出金を確保する</a:t>
          </a:r>
          <a:r>
            <a:rPr kumimoji="1" lang="ja-JP" altLang="en-US" sz="1100" b="0" i="0" baseline="0">
              <a:solidFill>
                <a:schemeClr val="dk1"/>
              </a:solidFill>
              <a:effectLst/>
              <a:latin typeface="+mn-lt"/>
              <a:ea typeface="+mn-ea"/>
              <a:cs typeface="+mn-cs"/>
            </a:rPr>
            <a:t>ための財政調整基金の取崩しが無かったため、実質収支額は改善された。</a:t>
          </a:r>
          <a:endParaRPr kumimoji="1" lang="en-US" altLang="ja-JP" sz="1100" b="0" i="0" baseline="0">
            <a:solidFill>
              <a:schemeClr val="dk1"/>
            </a:solidFill>
            <a:effectLst/>
            <a:latin typeface="+mn-lt"/>
            <a:ea typeface="+mn-ea"/>
            <a:cs typeface="+mn-cs"/>
          </a:endParaRPr>
        </a:p>
        <a:p>
          <a:pPr eaLnBrk="1" fontAlgn="auto" latinLnBrk="0" hangingPunct="1"/>
          <a:r>
            <a:rPr lang="ja-JP" altLang="en-US" sz="1100">
              <a:effectLst/>
            </a:rPr>
            <a:t>　また、財源不足調整のための財政調整基金取崩しも実施したたため、実質単年度収支比率も改善されたが、マイナス収支は改善されていないため将来を見据え、早期の改善に向け、適切な運用を行っていく。</a:t>
          </a:r>
          <a:endParaRPr lang="ja-JP" altLang="ja-JP" sz="11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愛知県設楽町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全会計において黒字であり、連結実質赤字比率はない。</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今後も、事務事業の見直しなど歳出の合理化</a:t>
          </a:r>
          <a:r>
            <a:rPr kumimoji="1" lang="ja-JP" altLang="en-US" sz="1100" b="0" i="0" baseline="0">
              <a:solidFill>
                <a:schemeClr val="dk1"/>
              </a:solidFill>
              <a:effectLst/>
              <a:latin typeface="+mn-lt"/>
              <a:ea typeface="+mn-ea"/>
              <a:cs typeface="+mn-cs"/>
            </a:rPr>
            <a:t>や財源確保を前提とした</a:t>
          </a:r>
          <a:r>
            <a:rPr kumimoji="1" lang="ja-JP" altLang="ja-JP" sz="1100" b="0" i="0" baseline="0">
              <a:solidFill>
                <a:schemeClr val="dk1"/>
              </a:solidFill>
              <a:effectLst/>
              <a:latin typeface="+mn-lt"/>
              <a:ea typeface="+mn-ea"/>
              <a:cs typeface="+mn-cs"/>
            </a:rPr>
            <a:t>行財政改革を推進し、健全な財政運営に努めていく。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AM32" sqref="AM32:BC32"/>
    </sheetView>
  </sheetViews>
  <sheetFormatPr defaultColWidth="0" defaultRowHeight="11" zeroHeight="1" x14ac:dyDescent="0.2"/>
  <cols>
    <col min="1" max="11" width="2.08984375" style="174" customWidth="1"/>
    <col min="12" max="12" width="2.1796875" style="174" customWidth="1"/>
    <col min="13" max="17" width="2.36328125" style="174" customWidth="1"/>
    <col min="18" max="119" width="2.08984375" style="174" customWidth="1"/>
    <col min="120" max="16384" width="0" style="174" hidden="1"/>
  </cols>
  <sheetData>
    <row r="1" spans="1:119" ht="33" customHeight="1" x14ac:dyDescent="0.2">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77</v>
      </c>
      <c r="C2" s="176"/>
      <c r="D2" s="177"/>
    </row>
    <row r="3" spans="1:119" ht="18.75" customHeight="1" thickBot="1" x14ac:dyDescent="0.25">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6008580</v>
      </c>
      <c r="BO4" s="462"/>
      <c r="BP4" s="462"/>
      <c r="BQ4" s="462"/>
      <c r="BR4" s="462"/>
      <c r="BS4" s="462"/>
      <c r="BT4" s="462"/>
      <c r="BU4" s="463"/>
      <c r="BV4" s="461">
        <v>6450240</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3.2</v>
      </c>
      <c r="CU4" s="602"/>
      <c r="CV4" s="602"/>
      <c r="CW4" s="602"/>
      <c r="CX4" s="602"/>
      <c r="CY4" s="602"/>
      <c r="CZ4" s="602"/>
      <c r="DA4" s="603"/>
      <c r="DB4" s="601">
        <v>1.9</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5751696</v>
      </c>
      <c r="BO5" s="433"/>
      <c r="BP5" s="433"/>
      <c r="BQ5" s="433"/>
      <c r="BR5" s="433"/>
      <c r="BS5" s="433"/>
      <c r="BT5" s="433"/>
      <c r="BU5" s="434"/>
      <c r="BV5" s="432">
        <v>6297775</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79.8</v>
      </c>
      <c r="CU5" s="430"/>
      <c r="CV5" s="430"/>
      <c r="CW5" s="430"/>
      <c r="CX5" s="430"/>
      <c r="CY5" s="430"/>
      <c r="CZ5" s="430"/>
      <c r="DA5" s="431"/>
      <c r="DB5" s="429">
        <v>78.2</v>
      </c>
      <c r="DC5" s="430"/>
      <c r="DD5" s="430"/>
      <c r="DE5" s="430"/>
      <c r="DF5" s="430"/>
      <c r="DG5" s="430"/>
      <c r="DH5" s="430"/>
      <c r="DI5" s="431"/>
    </row>
    <row r="6" spans="1:119" ht="18.75" customHeight="1" x14ac:dyDescent="0.2">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256884</v>
      </c>
      <c r="BO6" s="433"/>
      <c r="BP6" s="433"/>
      <c r="BQ6" s="433"/>
      <c r="BR6" s="433"/>
      <c r="BS6" s="433"/>
      <c r="BT6" s="433"/>
      <c r="BU6" s="434"/>
      <c r="BV6" s="432">
        <v>152465</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80.2</v>
      </c>
      <c r="CU6" s="576"/>
      <c r="CV6" s="576"/>
      <c r="CW6" s="576"/>
      <c r="CX6" s="576"/>
      <c r="CY6" s="576"/>
      <c r="CZ6" s="576"/>
      <c r="DA6" s="577"/>
      <c r="DB6" s="575">
        <v>78.900000000000006</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148840</v>
      </c>
      <c r="BO7" s="433"/>
      <c r="BP7" s="433"/>
      <c r="BQ7" s="433"/>
      <c r="BR7" s="433"/>
      <c r="BS7" s="433"/>
      <c r="BT7" s="433"/>
      <c r="BU7" s="434"/>
      <c r="BV7" s="432">
        <v>87465</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3368178</v>
      </c>
      <c r="CU7" s="433"/>
      <c r="CV7" s="433"/>
      <c r="CW7" s="433"/>
      <c r="CX7" s="433"/>
      <c r="CY7" s="433"/>
      <c r="CZ7" s="433"/>
      <c r="DA7" s="434"/>
      <c r="DB7" s="432">
        <v>3364213</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108044</v>
      </c>
      <c r="BO8" s="433"/>
      <c r="BP8" s="433"/>
      <c r="BQ8" s="433"/>
      <c r="BR8" s="433"/>
      <c r="BS8" s="433"/>
      <c r="BT8" s="433"/>
      <c r="BU8" s="434"/>
      <c r="BV8" s="432">
        <v>65000</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0.23</v>
      </c>
      <c r="CU8" s="536"/>
      <c r="CV8" s="536"/>
      <c r="CW8" s="536"/>
      <c r="CX8" s="536"/>
      <c r="CY8" s="536"/>
      <c r="CZ8" s="536"/>
      <c r="DA8" s="537"/>
      <c r="DB8" s="535">
        <v>0.24</v>
      </c>
      <c r="DC8" s="536"/>
      <c r="DD8" s="536"/>
      <c r="DE8" s="536"/>
      <c r="DF8" s="536"/>
      <c r="DG8" s="536"/>
      <c r="DH8" s="536"/>
      <c r="DI8" s="537"/>
    </row>
    <row r="9" spans="1:119" ht="18.75" customHeight="1" thickBot="1" x14ac:dyDescent="0.25">
      <c r="A9" s="175"/>
      <c r="B9" s="564" t="s">
        <v>106</v>
      </c>
      <c r="C9" s="565"/>
      <c r="D9" s="565"/>
      <c r="E9" s="565"/>
      <c r="F9" s="565"/>
      <c r="G9" s="565"/>
      <c r="H9" s="565"/>
      <c r="I9" s="565"/>
      <c r="J9" s="565"/>
      <c r="K9" s="483"/>
      <c r="L9" s="566" t="s">
        <v>107</v>
      </c>
      <c r="M9" s="567"/>
      <c r="N9" s="567"/>
      <c r="O9" s="567"/>
      <c r="P9" s="567"/>
      <c r="Q9" s="568"/>
      <c r="R9" s="569">
        <v>4437</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110</v>
      </c>
      <c r="AV9" s="491"/>
      <c r="AW9" s="491"/>
      <c r="AX9" s="491"/>
      <c r="AY9" s="446" t="s">
        <v>111</v>
      </c>
      <c r="AZ9" s="447"/>
      <c r="BA9" s="447"/>
      <c r="BB9" s="447"/>
      <c r="BC9" s="447"/>
      <c r="BD9" s="447"/>
      <c r="BE9" s="447"/>
      <c r="BF9" s="447"/>
      <c r="BG9" s="447"/>
      <c r="BH9" s="447"/>
      <c r="BI9" s="447"/>
      <c r="BJ9" s="447"/>
      <c r="BK9" s="447"/>
      <c r="BL9" s="447"/>
      <c r="BM9" s="448"/>
      <c r="BN9" s="432">
        <v>43044</v>
      </c>
      <c r="BO9" s="433"/>
      <c r="BP9" s="433"/>
      <c r="BQ9" s="433"/>
      <c r="BR9" s="433"/>
      <c r="BS9" s="433"/>
      <c r="BT9" s="433"/>
      <c r="BU9" s="434"/>
      <c r="BV9" s="432">
        <v>-55519</v>
      </c>
      <c r="BW9" s="433"/>
      <c r="BX9" s="433"/>
      <c r="BY9" s="433"/>
      <c r="BZ9" s="433"/>
      <c r="CA9" s="433"/>
      <c r="CB9" s="433"/>
      <c r="CC9" s="434"/>
      <c r="CD9" s="472" t="s">
        <v>112</v>
      </c>
      <c r="CE9" s="392"/>
      <c r="CF9" s="392"/>
      <c r="CG9" s="392"/>
      <c r="CH9" s="392"/>
      <c r="CI9" s="392"/>
      <c r="CJ9" s="392"/>
      <c r="CK9" s="392"/>
      <c r="CL9" s="392"/>
      <c r="CM9" s="392"/>
      <c r="CN9" s="392"/>
      <c r="CO9" s="392"/>
      <c r="CP9" s="392"/>
      <c r="CQ9" s="392"/>
      <c r="CR9" s="392"/>
      <c r="CS9" s="473"/>
      <c r="CT9" s="429">
        <v>14.3</v>
      </c>
      <c r="CU9" s="430"/>
      <c r="CV9" s="430"/>
      <c r="CW9" s="430"/>
      <c r="CX9" s="430"/>
      <c r="CY9" s="430"/>
      <c r="CZ9" s="430"/>
      <c r="DA9" s="431"/>
      <c r="DB9" s="429">
        <v>12</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113</v>
      </c>
      <c r="M10" s="389"/>
      <c r="N10" s="389"/>
      <c r="O10" s="389"/>
      <c r="P10" s="389"/>
      <c r="Q10" s="390"/>
      <c r="R10" s="385">
        <v>5074</v>
      </c>
      <c r="S10" s="386"/>
      <c r="T10" s="386"/>
      <c r="U10" s="386"/>
      <c r="V10" s="445"/>
      <c r="W10" s="573"/>
      <c r="X10" s="383"/>
      <c r="Y10" s="383"/>
      <c r="Z10" s="383"/>
      <c r="AA10" s="383"/>
      <c r="AB10" s="383"/>
      <c r="AC10" s="383"/>
      <c r="AD10" s="383"/>
      <c r="AE10" s="383"/>
      <c r="AF10" s="383"/>
      <c r="AG10" s="383"/>
      <c r="AH10" s="383"/>
      <c r="AI10" s="383"/>
      <c r="AJ10" s="383"/>
      <c r="AK10" s="383"/>
      <c r="AL10" s="574"/>
      <c r="AM10" s="489" t="s">
        <v>114</v>
      </c>
      <c r="AN10" s="389"/>
      <c r="AO10" s="389"/>
      <c r="AP10" s="389"/>
      <c r="AQ10" s="389"/>
      <c r="AR10" s="389"/>
      <c r="AS10" s="389"/>
      <c r="AT10" s="390"/>
      <c r="AU10" s="490" t="s">
        <v>110</v>
      </c>
      <c r="AV10" s="491"/>
      <c r="AW10" s="491"/>
      <c r="AX10" s="491"/>
      <c r="AY10" s="446" t="s">
        <v>115</v>
      </c>
      <c r="AZ10" s="447"/>
      <c r="BA10" s="447"/>
      <c r="BB10" s="447"/>
      <c r="BC10" s="447"/>
      <c r="BD10" s="447"/>
      <c r="BE10" s="447"/>
      <c r="BF10" s="447"/>
      <c r="BG10" s="447"/>
      <c r="BH10" s="447"/>
      <c r="BI10" s="447"/>
      <c r="BJ10" s="447"/>
      <c r="BK10" s="447"/>
      <c r="BL10" s="447"/>
      <c r="BM10" s="448"/>
      <c r="BN10" s="432">
        <v>784</v>
      </c>
      <c r="BO10" s="433"/>
      <c r="BP10" s="433"/>
      <c r="BQ10" s="433"/>
      <c r="BR10" s="433"/>
      <c r="BS10" s="433"/>
      <c r="BT10" s="433"/>
      <c r="BU10" s="434"/>
      <c r="BV10" s="432">
        <v>716</v>
      </c>
      <c r="BW10" s="433"/>
      <c r="BX10" s="433"/>
      <c r="BY10" s="433"/>
      <c r="BZ10" s="433"/>
      <c r="CA10" s="433"/>
      <c r="CB10" s="433"/>
      <c r="CC10" s="434"/>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110</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2">
      <c r="A12" s="175"/>
      <c r="B12" s="538" t="s">
        <v>123</v>
      </c>
      <c r="C12" s="539"/>
      <c r="D12" s="539"/>
      <c r="E12" s="539"/>
      <c r="F12" s="539"/>
      <c r="G12" s="539"/>
      <c r="H12" s="539"/>
      <c r="I12" s="539"/>
      <c r="J12" s="539"/>
      <c r="K12" s="540"/>
      <c r="L12" s="547" t="s">
        <v>124</v>
      </c>
      <c r="M12" s="548"/>
      <c r="N12" s="548"/>
      <c r="O12" s="548"/>
      <c r="P12" s="548"/>
      <c r="Q12" s="549"/>
      <c r="R12" s="550">
        <v>4188</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150000</v>
      </c>
      <c r="BO12" s="433"/>
      <c r="BP12" s="433"/>
      <c r="BQ12" s="433"/>
      <c r="BR12" s="433"/>
      <c r="BS12" s="433"/>
      <c r="BT12" s="433"/>
      <c r="BU12" s="434"/>
      <c r="BV12" s="432">
        <v>423562</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84"/>
      <c r="M13" s="516" t="s">
        <v>130</v>
      </c>
      <c r="N13" s="517"/>
      <c r="O13" s="517"/>
      <c r="P13" s="517"/>
      <c r="Q13" s="518"/>
      <c r="R13" s="519">
        <v>4155</v>
      </c>
      <c r="S13" s="520"/>
      <c r="T13" s="520"/>
      <c r="U13" s="520"/>
      <c r="V13" s="521"/>
      <c r="W13" s="522" t="s">
        <v>131</v>
      </c>
      <c r="X13" s="418"/>
      <c r="Y13" s="418"/>
      <c r="Z13" s="418"/>
      <c r="AA13" s="418"/>
      <c r="AB13" s="419"/>
      <c r="AC13" s="385">
        <v>399</v>
      </c>
      <c r="AD13" s="386"/>
      <c r="AE13" s="386"/>
      <c r="AF13" s="386"/>
      <c r="AG13" s="387"/>
      <c r="AH13" s="385">
        <v>538</v>
      </c>
      <c r="AI13" s="386"/>
      <c r="AJ13" s="386"/>
      <c r="AK13" s="386"/>
      <c r="AL13" s="445"/>
      <c r="AM13" s="489" t="s">
        <v>132</v>
      </c>
      <c r="AN13" s="389"/>
      <c r="AO13" s="389"/>
      <c r="AP13" s="389"/>
      <c r="AQ13" s="389"/>
      <c r="AR13" s="389"/>
      <c r="AS13" s="389"/>
      <c r="AT13" s="390"/>
      <c r="AU13" s="490" t="s">
        <v>90</v>
      </c>
      <c r="AV13" s="491"/>
      <c r="AW13" s="491"/>
      <c r="AX13" s="491"/>
      <c r="AY13" s="446" t="s">
        <v>133</v>
      </c>
      <c r="AZ13" s="447"/>
      <c r="BA13" s="447"/>
      <c r="BB13" s="447"/>
      <c r="BC13" s="447"/>
      <c r="BD13" s="447"/>
      <c r="BE13" s="447"/>
      <c r="BF13" s="447"/>
      <c r="BG13" s="447"/>
      <c r="BH13" s="447"/>
      <c r="BI13" s="447"/>
      <c r="BJ13" s="447"/>
      <c r="BK13" s="447"/>
      <c r="BL13" s="447"/>
      <c r="BM13" s="448"/>
      <c r="BN13" s="432">
        <v>-106172</v>
      </c>
      <c r="BO13" s="433"/>
      <c r="BP13" s="433"/>
      <c r="BQ13" s="433"/>
      <c r="BR13" s="433"/>
      <c r="BS13" s="433"/>
      <c r="BT13" s="433"/>
      <c r="BU13" s="434"/>
      <c r="BV13" s="432">
        <v>-478365</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7</v>
      </c>
      <c r="CU13" s="430"/>
      <c r="CV13" s="430"/>
      <c r="CW13" s="430"/>
      <c r="CX13" s="430"/>
      <c r="CY13" s="430"/>
      <c r="CZ13" s="430"/>
      <c r="DA13" s="431"/>
      <c r="DB13" s="429">
        <v>6.1</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135</v>
      </c>
      <c r="M14" s="559"/>
      <c r="N14" s="559"/>
      <c r="O14" s="559"/>
      <c r="P14" s="559"/>
      <c r="Q14" s="560"/>
      <c r="R14" s="519">
        <v>4342</v>
      </c>
      <c r="S14" s="520"/>
      <c r="T14" s="520"/>
      <c r="U14" s="520"/>
      <c r="V14" s="521"/>
      <c r="W14" s="523"/>
      <c r="X14" s="421"/>
      <c r="Y14" s="421"/>
      <c r="Z14" s="421"/>
      <c r="AA14" s="421"/>
      <c r="AB14" s="422"/>
      <c r="AC14" s="512">
        <v>18.7</v>
      </c>
      <c r="AD14" s="513"/>
      <c r="AE14" s="513"/>
      <c r="AF14" s="513"/>
      <c r="AG14" s="514"/>
      <c r="AH14" s="512">
        <v>21.6</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t="s">
        <v>122</v>
      </c>
      <c r="CU14" s="530"/>
      <c r="CV14" s="530"/>
      <c r="CW14" s="530"/>
      <c r="CX14" s="530"/>
      <c r="CY14" s="530"/>
      <c r="CZ14" s="530"/>
      <c r="DA14" s="531"/>
      <c r="DB14" s="529" t="s">
        <v>122</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84"/>
      <c r="M15" s="516" t="s">
        <v>130</v>
      </c>
      <c r="N15" s="517"/>
      <c r="O15" s="517"/>
      <c r="P15" s="517"/>
      <c r="Q15" s="518"/>
      <c r="R15" s="519">
        <v>4301</v>
      </c>
      <c r="S15" s="520"/>
      <c r="T15" s="520"/>
      <c r="U15" s="520"/>
      <c r="V15" s="521"/>
      <c r="W15" s="522" t="s">
        <v>137</v>
      </c>
      <c r="X15" s="418"/>
      <c r="Y15" s="418"/>
      <c r="Z15" s="418"/>
      <c r="AA15" s="418"/>
      <c r="AB15" s="419"/>
      <c r="AC15" s="385">
        <v>450</v>
      </c>
      <c r="AD15" s="386"/>
      <c r="AE15" s="386"/>
      <c r="AF15" s="386"/>
      <c r="AG15" s="387"/>
      <c r="AH15" s="385">
        <v>532</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755108</v>
      </c>
      <c r="BO15" s="462"/>
      <c r="BP15" s="462"/>
      <c r="BQ15" s="462"/>
      <c r="BR15" s="462"/>
      <c r="BS15" s="462"/>
      <c r="BT15" s="462"/>
      <c r="BU15" s="463"/>
      <c r="BV15" s="461">
        <v>753560</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21.1</v>
      </c>
      <c r="AD16" s="513"/>
      <c r="AE16" s="513"/>
      <c r="AF16" s="513"/>
      <c r="AG16" s="514"/>
      <c r="AH16" s="512">
        <v>21.3</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3188455</v>
      </c>
      <c r="BO16" s="433"/>
      <c r="BP16" s="433"/>
      <c r="BQ16" s="433"/>
      <c r="BR16" s="433"/>
      <c r="BS16" s="433"/>
      <c r="BT16" s="433"/>
      <c r="BU16" s="434"/>
      <c r="BV16" s="432">
        <v>3166139</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89"/>
      <c r="M17" s="525" t="s">
        <v>143</v>
      </c>
      <c r="N17" s="526"/>
      <c r="O17" s="526"/>
      <c r="P17" s="526"/>
      <c r="Q17" s="527"/>
      <c r="R17" s="509" t="s">
        <v>144</v>
      </c>
      <c r="S17" s="510"/>
      <c r="T17" s="510"/>
      <c r="U17" s="510"/>
      <c r="V17" s="511"/>
      <c r="W17" s="522" t="s">
        <v>145</v>
      </c>
      <c r="X17" s="418"/>
      <c r="Y17" s="418"/>
      <c r="Z17" s="418"/>
      <c r="AA17" s="418"/>
      <c r="AB17" s="419"/>
      <c r="AC17" s="385">
        <v>1282</v>
      </c>
      <c r="AD17" s="386"/>
      <c r="AE17" s="386"/>
      <c r="AF17" s="386"/>
      <c r="AG17" s="387"/>
      <c r="AH17" s="385">
        <v>1425</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920466</v>
      </c>
      <c r="BO17" s="433"/>
      <c r="BP17" s="433"/>
      <c r="BQ17" s="433"/>
      <c r="BR17" s="433"/>
      <c r="BS17" s="433"/>
      <c r="BT17" s="433"/>
      <c r="BU17" s="434"/>
      <c r="BV17" s="432">
        <v>920142</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147</v>
      </c>
      <c r="C18" s="483"/>
      <c r="D18" s="483"/>
      <c r="E18" s="484"/>
      <c r="F18" s="484"/>
      <c r="G18" s="484"/>
      <c r="H18" s="484"/>
      <c r="I18" s="484"/>
      <c r="J18" s="484"/>
      <c r="K18" s="484"/>
      <c r="L18" s="485">
        <v>273.94</v>
      </c>
      <c r="M18" s="485"/>
      <c r="N18" s="485"/>
      <c r="O18" s="485"/>
      <c r="P18" s="485"/>
      <c r="Q18" s="485"/>
      <c r="R18" s="486"/>
      <c r="S18" s="486"/>
      <c r="T18" s="486"/>
      <c r="U18" s="486"/>
      <c r="V18" s="487"/>
      <c r="W18" s="503"/>
      <c r="X18" s="504"/>
      <c r="Y18" s="504"/>
      <c r="Z18" s="504"/>
      <c r="AA18" s="504"/>
      <c r="AB18" s="528"/>
      <c r="AC18" s="402">
        <v>60.2</v>
      </c>
      <c r="AD18" s="403"/>
      <c r="AE18" s="403"/>
      <c r="AF18" s="403"/>
      <c r="AG18" s="488"/>
      <c r="AH18" s="402">
        <v>57.1</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2693047</v>
      </c>
      <c r="BO18" s="433"/>
      <c r="BP18" s="433"/>
      <c r="BQ18" s="433"/>
      <c r="BR18" s="433"/>
      <c r="BS18" s="433"/>
      <c r="BT18" s="433"/>
      <c r="BU18" s="434"/>
      <c r="BV18" s="432">
        <v>2655189</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149</v>
      </c>
      <c r="C19" s="483"/>
      <c r="D19" s="483"/>
      <c r="E19" s="484"/>
      <c r="F19" s="484"/>
      <c r="G19" s="484"/>
      <c r="H19" s="484"/>
      <c r="I19" s="484"/>
      <c r="J19" s="484"/>
      <c r="K19" s="484"/>
      <c r="L19" s="492">
        <v>16</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3969054</v>
      </c>
      <c r="BO19" s="433"/>
      <c r="BP19" s="433"/>
      <c r="BQ19" s="433"/>
      <c r="BR19" s="433"/>
      <c r="BS19" s="433"/>
      <c r="BT19" s="433"/>
      <c r="BU19" s="434"/>
      <c r="BV19" s="432">
        <v>4481169</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151</v>
      </c>
      <c r="C20" s="483"/>
      <c r="D20" s="483"/>
      <c r="E20" s="484"/>
      <c r="F20" s="484"/>
      <c r="G20" s="484"/>
      <c r="H20" s="484"/>
      <c r="I20" s="484"/>
      <c r="J20" s="484"/>
      <c r="K20" s="484"/>
      <c r="L20" s="492">
        <v>1845</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6565671</v>
      </c>
      <c r="BO22" s="462"/>
      <c r="BP22" s="462"/>
      <c r="BQ22" s="462"/>
      <c r="BR22" s="462"/>
      <c r="BS22" s="462"/>
      <c r="BT22" s="462"/>
      <c r="BU22" s="463"/>
      <c r="BV22" s="461">
        <v>6654020</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6404057</v>
      </c>
      <c r="BO23" s="433"/>
      <c r="BP23" s="433"/>
      <c r="BQ23" s="433"/>
      <c r="BR23" s="433"/>
      <c r="BS23" s="433"/>
      <c r="BT23" s="433"/>
      <c r="BU23" s="434"/>
      <c r="BV23" s="432">
        <v>6438544</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161</v>
      </c>
      <c r="F24" s="389"/>
      <c r="G24" s="389"/>
      <c r="H24" s="389"/>
      <c r="I24" s="389"/>
      <c r="J24" s="389"/>
      <c r="K24" s="390"/>
      <c r="L24" s="385">
        <v>1</v>
      </c>
      <c r="M24" s="386"/>
      <c r="N24" s="386"/>
      <c r="O24" s="386"/>
      <c r="P24" s="387"/>
      <c r="Q24" s="385">
        <v>6750</v>
      </c>
      <c r="R24" s="386"/>
      <c r="S24" s="386"/>
      <c r="T24" s="386"/>
      <c r="U24" s="386"/>
      <c r="V24" s="387"/>
      <c r="W24" s="475"/>
      <c r="X24" s="412"/>
      <c r="Y24" s="413"/>
      <c r="Z24" s="388" t="s">
        <v>162</v>
      </c>
      <c r="AA24" s="389"/>
      <c r="AB24" s="389"/>
      <c r="AC24" s="389"/>
      <c r="AD24" s="389"/>
      <c r="AE24" s="389"/>
      <c r="AF24" s="389"/>
      <c r="AG24" s="390"/>
      <c r="AH24" s="385">
        <v>101</v>
      </c>
      <c r="AI24" s="386"/>
      <c r="AJ24" s="386"/>
      <c r="AK24" s="386"/>
      <c r="AL24" s="387"/>
      <c r="AM24" s="385">
        <v>284113</v>
      </c>
      <c r="AN24" s="386"/>
      <c r="AO24" s="386"/>
      <c r="AP24" s="386"/>
      <c r="AQ24" s="386"/>
      <c r="AR24" s="387"/>
      <c r="AS24" s="385">
        <v>2813</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4919310</v>
      </c>
      <c r="BO24" s="433"/>
      <c r="BP24" s="433"/>
      <c r="BQ24" s="433"/>
      <c r="BR24" s="433"/>
      <c r="BS24" s="433"/>
      <c r="BT24" s="433"/>
      <c r="BU24" s="434"/>
      <c r="BV24" s="432">
        <v>4820332</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164</v>
      </c>
      <c r="F25" s="389"/>
      <c r="G25" s="389"/>
      <c r="H25" s="389"/>
      <c r="I25" s="389"/>
      <c r="J25" s="389"/>
      <c r="K25" s="390"/>
      <c r="L25" s="385">
        <v>1</v>
      </c>
      <c r="M25" s="386"/>
      <c r="N25" s="386"/>
      <c r="O25" s="386"/>
      <c r="P25" s="387"/>
      <c r="Q25" s="385">
        <v>5620</v>
      </c>
      <c r="R25" s="386"/>
      <c r="S25" s="386"/>
      <c r="T25" s="386"/>
      <c r="U25" s="386"/>
      <c r="V25" s="387"/>
      <c r="W25" s="475"/>
      <c r="X25" s="412"/>
      <c r="Y25" s="413"/>
      <c r="Z25" s="388" t="s">
        <v>165</v>
      </c>
      <c r="AA25" s="389"/>
      <c r="AB25" s="389"/>
      <c r="AC25" s="389"/>
      <c r="AD25" s="389"/>
      <c r="AE25" s="389"/>
      <c r="AF25" s="389"/>
      <c r="AG25" s="390"/>
      <c r="AH25" s="385" t="s">
        <v>122</v>
      </c>
      <c r="AI25" s="386"/>
      <c r="AJ25" s="386"/>
      <c r="AK25" s="386"/>
      <c r="AL25" s="387"/>
      <c r="AM25" s="385" t="s">
        <v>122</v>
      </c>
      <c r="AN25" s="386"/>
      <c r="AO25" s="386"/>
      <c r="AP25" s="386"/>
      <c r="AQ25" s="386"/>
      <c r="AR25" s="387"/>
      <c r="AS25" s="385" t="s">
        <v>122</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t="s">
        <v>122</v>
      </c>
      <c r="BO25" s="462"/>
      <c r="BP25" s="462"/>
      <c r="BQ25" s="462"/>
      <c r="BR25" s="462"/>
      <c r="BS25" s="462"/>
      <c r="BT25" s="462"/>
      <c r="BU25" s="463"/>
      <c r="BV25" s="461" t="s">
        <v>122</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167</v>
      </c>
      <c r="F26" s="389"/>
      <c r="G26" s="389"/>
      <c r="H26" s="389"/>
      <c r="I26" s="389"/>
      <c r="J26" s="389"/>
      <c r="K26" s="390"/>
      <c r="L26" s="385">
        <v>1</v>
      </c>
      <c r="M26" s="386"/>
      <c r="N26" s="386"/>
      <c r="O26" s="386"/>
      <c r="P26" s="387"/>
      <c r="Q26" s="385">
        <v>5170</v>
      </c>
      <c r="R26" s="386"/>
      <c r="S26" s="386"/>
      <c r="T26" s="386"/>
      <c r="U26" s="386"/>
      <c r="V26" s="387"/>
      <c r="W26" s="475"/>
      <c r="X26" s="412"/>
      <c r="Y26" s="413"/>
      <c r="Z26" s="388" t="s">
        <v>168</v>
      </c>
      <c r="AA26" s="443"/>
      <c r="AB26" s="443"/>
      <c r="AC26" s="443"/>
      <c r="AD26" s="443"/>
      <c r="AE26" s="443"/>
      <c r="AF26" s="443"/>
      <c r="AG26" s="444"/>
      <c r="AH26" s="385">
        <v>13</v>
      </c>
      <c r="AI26" s="386"/>
      <c r="AJ26" s="386"/>
      <c r="AK26" s="386"/>
      <c r="AL26" s="387"/>
      <c r="AM26" s="385">
        <v>25675</v>
      </c>
      <c r="AN26" s="386"/>
      <c r="AO26" s="386"/>
      <c r="AP26" s="386"/>
      <c r="AQ26" s="386"/>
      <c r="AR26" s="387"/>
      <c r="AS26" s="385">
        <v>1975</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170</v>
      </c>
      <c r="F27" s="389"/>
      <c r="G27" s="389"/>
      <c r="H27" s="389"/>
      <c r="I27" s="389"/>
      <c r="J27" s="389"/>
      <c r="K27" s="390"/>
      <c r="L27" s="385">
        <v>1</v>
      </c>
      <c r="M27" s="386"/>
      <c r="N27" s="386"/>
      <c r="O27" s="386"/>
      <c r="P27" s="387"/>
      <c r="Q27" s="385">
        <v>2850</v>
      </c>
      <c r="R27" s="386"/>
      <c r="S27" s="386"/>
      <c r="T27" s="386"/>
      <c r="U27" s="386"/>
      <c r="V27" s="387"/>
      <c r="W27" s="475"/>
      <c r="X27" s="412"/>
      <c r="Y27" s="413"/>
      <c r="Z27" s="388" t="s">
        <v>171</v>
      </c>
      <c r="AA27" s="389"/>
      <c r="AB27" s="389"/>
      <c r="AC27" s="389"/>
      <c r="AD27" s="389"/>
      <c r="AE27" s="389"/>
      <c r="AF27" s="389"/>
      <c r="AG27" s="390"/>
      <c r="AH27" s="385" t="s">
        <v>122</v>
      </c>
      <c r="AI27" s="386"/>
      <c r="AJ27" s="386"/>
      <c r="AK27" s="386"/>
      <c r="AL27" s="387"/>
      <c r="AM27" s="385" t="s">
        <v>122</v>
      </c>
      <c r="AN27" s="386"/>
      <c r="AO27" s="386"/>
      <c r="AP27" s="386"/>
      <c r="AQ27" s="386"/>
      <c r="AR27" s="387"/>
      <c r="AS27" s="385" t="s">
        <v>122</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v>10000</v>
      </c>
      <c r="BO27" s="467"/>
      <c r="BP27" s="467"/>
      <c r="BQ27" s="467"/>
      <c r="BR27" s="467"/>
      <c r="BS27" s="467"/>
      <c r="BT27" s="467"/>
      <c r="BU27" s="468"/>
      <c r="BV27" s="466">
        <v>10000</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173</v>
      </c>
      <c r="F28" s="389"/>
      <c r="G28" s="389"/>
      <c r="H28" s="389"/>
      <c r="I28" s="389"/>
      <c r="J28" s="389"/>
      <c r="K28" s="390"/>
      <c r="L28" s="385">
        <v>1</v>
      </c>
      <c r="M28" s="386"/>
      <c r="N28" s="386"/>
      <c r="O28" s="386"/>
      <c r="P28" s="387"/>
      <c r="Q28" s="385">
        <v>2150</v>
      </c>
      <c r="R28" s="386"/>
      <c r="S28" s="386"/>
      <c r="T28" s="386"/>
      <c r="U28" s="386"/>
      <c r="V28" s="387"/>
      <c r="W28" s="475"/>
      <c r="X28" s="412"/>
      <c r="Y28" s="413"/>
      <c r="Z28" s="388" t="s">
        <v>174</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2308238</v>
      </c>
      <c r="BO28" s="462"/>
      <c r="BP28" s="462"/>
      <c r="BQ28" s="462"/>
      <c r="BR28" s="462"/>
      <c r="BS28" s="462"/>
      <c r="BT28" s="462"/>
      <c r="BU28" s="463"/>
      <c r="BV28" s="461">
        <v>2457454</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176</v>
      </c>
      <c r="F29" s="389"/>
      <c r="G29" s="389"/>
      <c r="H29" s="389"/>
      <c r="I29" s="389"/>
      <c r="J29" s="389"/>
      <c r="K29" s="390"/>
      <c r="L29" s="385">
        <v>10</v>
      </c>
      <c r="M29" s="386"/>
      <c r="N29" s="386"/>
      <c r="O29" s="386"/>
      <c r="P29" s="387"/>
      <c r="Q29" s="385">
        <v>1950</v>
      </c>
      <c r="R29" s="386"/>
      <c r="S29" s="386"/>
      <c r="T29" s="386"/>
      <c r="U29" s="386"/>
      <c r="V29" s="387"/>
      <c r="W29" s="476"/>
      <c r="X29" s="477"/>
      <c r="Y29" s="478"/>
      <c r="Z29" s="388" t="s">
        <v>177</v>
      </c>
      <c r="AA29" s="389"/>
      <c r="AB29" s="389"/>
      <c r="AC29" s="389"/>
      <c r="AD29" s="389"/>
      <c r="AE29" s="389"/>
      <c r="AF29" s="389"/>
      <c r="AG29" s="390"/>
      <c r="AH29" s="385">
        <v>101</v>
      </c>
      <c r="AI29" s="386"/>
      <c r="AJ29" s="386"/>
      <c r="AK29" s="386"/>
      <c r="AL29" s="387"/>
      <c r="AM29" s="385">
        <v>284113</v>
      </c>
      <c r="AN29" s="386"/>
      <c r="AO29" s="386"/>
      <c r="AP29" s="386"/>
      <c r="AQ29" s="386"/>
      <c r="AR29" s="387"/>
      <c r="AS29" s="385">
        <v>2813</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566722</v>
      </c>
      <c r="BO29" s="433"/>
      <c r="BP29" s="433"/>
      <c r="BQ29" s="433"/>
      <c r="BR29" s="433"/>
      <c r="BS29" s="433"/>
      <c r="BT29" s="433"/>
      <c r="BU29" s="434"/>
      <c r="BV29" s="432">
        <v>552672</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94.4</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755651</v>
      </c>
      <c r="BO30" s="467"/>
      <c r="BP30" s="467"/>
      <c r="BQ30" s="467"/>
      <c r="BR30" s="467"/>
      <c r="BS30" s="467"/>
      <c r="BT30" s="467"/>
      <c r="BU30" s="468"/>
      <c r="BV30" s="466">
        <v>775687</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2">
      <c r="A33" s="175"/>
      <c r="B33" s="199"/>
      <c r="C33" s="384" t="s">
        <v>186</v>
      </c>
      <c r="D33" s="384"/>
      <c r="E33" s="383" t="s">
        <v>187</v>
      </c>
      <c r="F33" s="383"/>
      <c r="G33" s="383"/>
      <c r="H33" s="383"/>
      <c r="I33" s="383"/>
      <c r="J33" s="383"/>
      <c r="K33" s="383"/>
      <c r="L33" s="383"/>
      <c r="M33" s="383"/>
      <c r="N33" s="383"/>
      <c r="O33" s="383"/>
      <c r="P33" s="383"/>
      <c r="Q33" s="383"/>
      <c r="R33" s="383"/>
      <c r="S33" s="383"/>
      <c r="T33" s="200"/>
      <c r="U33" s="384" t="s">
        <v>186</v>
      </c>
      <c r="V33" s="384"/>
      <c r="W33" s="383" t="s">
        <v>187</v>
      </c>
      <c r="X33" s="383"/>
      <c r="Y33" s="383"/>
      <c r="Z33" s="383"/>
      <c r="AA33" s="383"/>
      <c r="AB33" s="383"/>
      <c r="AC33" s="383"/>
      <c r="AD33" s="383"/>
      <c r="AE33" s="383"/>
      <c r="AF33" s="383"/>
      <c r="AG33" s="383"/>
      <c r="AH33" s="383"/>
      <c r="AI33" s="383"/>
      <c r="AJ33" s="383"/>
      <c r="AK33" s="383"/>
      <c r="AL33" s="200"/>
      <c r="AM33" s="384" t="s">
        <v>186</v>
      </c>
      <c r="AN33" s="384"/>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384" t="s">
        <v>188</v>
      </c>
      <c r="BX33" s="384"/>
      <c r="BY33" s="383" t="s">
        <v>190</v>
      </c>
      <c r="BZ33" s="383"/>
      <c r="CA33" s="383"/>
      <c r="CB33" s="383"/>
      <c r="CC33" s="383"/>
      <c r="CD33" s="383"/>
      <c r="CE33" s="383"/>
      <c r="CF33" s="383"/>
      <c r="CG33" s="383"/>
      <c r="CH33" s="383"/>
      <c r="CI33" s="383"/>
      <c r="CJ33" s="383"/>
      <c r="CK33" s="383"/>
      <c r="CL33" s="383"/>
      <c r="CM33" s="383"/>
      <c r="CN33" s="200"/>
      <c r="CO33" s="384" t="s">
        <v>186</v>
      </c>
      <c r="CP33" s="384"/>
      <c r="CQ33" s="383" t="s">
        <v>191</v>
      </c>
      <c r="CR33" s="383"/>
      <c r="CS33" s="383"/>
      <c r="CT33" s="383"/>
      <c r="CU33" s="383"/>
      <c r="CV33" s="383"/>
      <c r="CW33" s="383"/>
      <c r="CX33" s="383"/>
      <c r="CY33" s="383"/>
      <c r="CZ33" s="383"/>
      <c r="DA33" s="383"/>
      <c r="DB33" s="383"/>
      <c r="DC33" s="383"/>
      <c r="DD33" s="383"/>
      <c r="DE33" s="383"/>
      <c r="DF33" s="200"/>
      <c r="DG33" s="382" t="s">
        <v>192</v>
      </c>
      <c r="DH33" s="382"/>
      <c r="DI33" s="202"/>
    </row>
    <row r="34" spans="1:113" ht="32.25" customHeight="1" x14ac:dyDescent="0.2">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4</v>
      </c>
      <c r="V34" s="380"/>
      <c r="W34" s="381" t="str">
        <f>IF('各会計、関係団体の財政状況及び健全化判断比率'!B28="","",'各会計、関係団体の財政状況及び健全化判断比率'!B28)</f>
        <v>国民健康保険特別会計</v>
      </c>
      <c r="X34" s="381"/>
      <c r="Y34" s="381"/>
      <c r="Z34" s="381"/>
      <c r="AA34" s="381"/>
      <c r="AB34" s="381"/>
      <c r="AC34" s="381"/>
      <c r="AD34" s="381"/>
      <c r="AE34" s="381"/>
      <c r="AF34" s="381"/>
      <c r="AG34" s="381"/>
      <c r="AH34" s="381"/>
      <c r="AI34" s="381"/>
      <c r="AJ34" s="381"/>
      <c r="AK34" s="381"/>
      <c r="AL34" s="175"/>
      <c r="AM34" s="380">
        <f>IF(AO34="","",MAX(C34:D43,U34:V43)+1)</f>
        <v>6</v>
      </c>
      <c r="AN34" s="380"/>
      <c r="AO34" s="381" t="str">
        <f>IF('各会計、関係団体の財政状況及び健全化判断比率'!B30="","",'各会計、関係団体の財政状況及び健全化判断比率'!B30)</f>
        <v>簡易水道事業会計</v>
      </c>
      <c r="AP34" s="381"/>
      <c r="AQ34" s="381"/>
      <c r="AR34" s="381"/>
      <c r="AS34" s="381"/>
      <c r="AT34" s="381"/>
      <c r="AU34" s="381"/>
      <c r="AV34" s="381"/>
      <c r="AW34" s="381"/>
      <c r="AX34" s="381"/>
      <c r="AY34" s="381"/>
      <c r="AZ34" s="381"/>
      <c r="BA34" s="381"/>
      <c r="BB34" s="381"/>
      <c r="BC34" s="381"/>
      <c r="BD34" s="175"/>
      <c r="BE34" s="380" t="str">
        <f>IF(BG34="","",MAX(C34:D43,U34:V43,AM34:AN43)+1)</f>
        <v/>
      </c>
      <c r="BF34" s="380"/>
      <c r="BG34" s="381"/>
      <c r="BH34" s="381"/>
      <c r="BI34" s="381"/>
      <c r="BJ34" s="381"/>
      <c r="BK34" s="381"/>
      <c r="BL34" s="381"/>
      <c r="BM34" s="381"/>
      <c r="BN34" s="381"/>
      <c r="BO34" s="381"/>
      <c r="BP34" s="381"/>
      <c r="BQ34" s="381"/>
      <c r="BR34" s="381"/>
      <c r="BS34" s="381"/>
      <c r="BT34" s="381"/>
      <c r="BU34" s="381"/>
      <c r="BV34" s="175"/>
      <c r="BW34" s="380">
        <f>IF(BY34="","",MAX(C34:D43,U34:V43,AM34:AN43,BE34:BF43)+1)</f>
        <v>8</v>
      </c>
      <c r="BX34" s="380"/>
      <c r="BY34" s="381" t="str">
        <f>IF('各会計、関係団体の財政状況及び健全化判断比率'!B68="","",'各会計、関係団体の財政状況及び健全化判断比率'!B68)</f>
        <v>愛知県市町村職員退職手当組合</v>
      </c>
      <c r="BZ34" s="381"/>
      <c r="CA34" s="381"/>
      <c r="CB34" s="381"/>
      <c r="CC34" s="381"/>
      <c r="CD34" s="381"/>
      <c r="CE34" s="381"/>
      <c r="CF34" s="381"/>
      <c r="CG34" s="381"/>
      <c r="CH34" s="381"/>
      <c r="CI34" s="381"/>
      <c r="CJ34" s="381"/>
      <c r="CK34" s="381"/>
      <c r="CL34" s="381"/>
      <c r="CM34" s="381"/>
      <c r="CN34" s="175"/>
      <c r="CO34" s="380" t="str">
        <f>IF(CQ34="","",MAX(C34:D43,U34:V43,AM34:AN43,BE34:BF43,BW34:BX43)+1)</f>
        <v/>
      </c>
      <c r="CP34" s="380"/>
      <c r="CQ34" s="381" t="str">
        <f>IF('各会計、関係団体の財政状況及び健全化判断比率'!BS7="","",'各会計、関係団体の財政状況及び健全化判断比率'!BS7)</f>
        <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2">
      <c r="A35" s="175"/>
      <c r="B35" s="199"/>
      <c r="C35" s="380">
        <f>IF(E35="","",C34+1)</f>
        <v>2</v>
      </c>
      <c r="D35" s="380"/>
      <c r="E35" s="381" t="str">
        <f>IF('各会計、関係団体の財政状況及び健全化判断比率'!B8="","",'各会計、関係団体の財政状況及び健全化判断比率'!B8)</f>
        <v>町営バス特別会計</v>
      </c>
      <c r="F35" s="381"/>
      <c r="G35" s="381"/>
      <c r="H35" s="381"/>
      <c r="I35" s="381"/>
      <c r="J35" s="381"/>
      <c r="K35" s="381"/>
      <c r="L35" s="381"/>
      <c r="M35" s="381"/>
      <c r="N35" s="381"/>
      <c r="O35" s="381"/>
      <c r="P35" s="381"/>
      <c r="Q35" s="381"/>
      <c r="R35" s="381"/>
      <c r="S35" s="381"/>
      <c r="T35" s="175"/>
      <c r="U35" s="380">
        <f>IF(W35="","",U34+1)</f>
        <v>5</v>
      </c>
      <c r="V35" s="380"/>
      <c r="W35" s="381" t="str">
        <f>IF('各会計、関係団体の財政状況及び健全化判断比率'!B29="","",'各会計、関係団体の財政状況及び健全化判断比率'!B29)</f>
        <v>後期高齢者医療保険特別会計</v>
      </c>
      <c r="X35" s="381"/>
      <c r="Y35" s="381"/>
      <c r="Z35" s="381"/>
      <c r="AA35" s="381"/>
      <c r="AB35" s="381"/>
      <c r="AC35" s="381"/>
      <c r="AD35" s="381"/>
      <c r="AE35" s="381"/>
      <c r="AF35" s="381"/>
      <c r="AG35" s="381"/>
      <c r="AH35" s="381"/>
      <c r="AI35" s="381"/>
      <c r="AJ35" s="381"/>
      <c r="AK35" s="381"/>
      <c r="AL35" s="175"/>
      <c r="AM35" s="380">
        <f t="shared" ref="AM35:AM43" si="0">IF(AO35="","",AM34+1)</f>
        <v>7</v>
      </c>
      <c r="AN35" s="380"/>
      <c r="AO35" s="381" t="str">
        <f>IF('各会計、関係団体の財政状況及び健全化判断比率'!B31="","",'各会計、関係団体の財政状況及び健全化判断比率'!B31)</f>
        <v>下水道事業会計（特定環境公共下水+農業集落排水）</v>
      </c>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9</v>
      </c>
      <c r="BX35" s="380"/>
      <c r="BY35" s="381" t="str">
        <f>IF('各会計、関係団体の財政状況及び健全化判断比率'!B69="","",'各会計、関係団体の財政状況及び健全化判断比率'!B69)</f>
        <v>愛知県後期高齢者医療広域連合（一般会計）</v>
      </c>
      <c r="BZ35" s="381"/>
      <c r="CA35" s="381"/>
      <c r="CB35" s="381"/>
      <c r="CC35" s="381"/>
      <c r="CD35" s="381"/>
      <c r="CE35" s="381"/>
      <c r="CF35" s="381"/>
      <c r="CG35" s="381"/>
      <c r="CH35" s="381"/>
      <c r="CI35" s="381"/>
      <c r="CJ35" s="381"/>
      <c r="CK35" s="381"/>
      <c r="CL35" s="381"/>
      <c r="CM35" s="381"/>
      <c r="CN35" s="175"/>
      <c r="CO35" s="380" t="str">
        <f t="shared" ref="CO35:CO43" si="3">IF(CQ35="","",CO34+1)</f>
        <v/>
      </c>
      <c r="CP35" s="380"/>
      <c r="CQ35" s="381" t="str">
        <f>IF('各会計、関係団体の財政状況及び健全化判断比率'!BS8="","",'各会計、関係団体の財政状況及び健全化判断比率'!BS8)</f>
        <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2">
      <c r="A36" s="175"/>
      <c r="B36" s="199"/>
      <c r="C36" s="380">
        <f>IF(E36="","",C35+1)</f>
        <v>3</v>
      </c>
      <c r="D36" s="380"/>
      <c r="E36" s="381" t="str">
        <f>IF('各会計、関係団体の財政状況及び健全化判断比率'!B9="","",'各会計、関係団体の財政状況及び健全化判断比率'!B9)</f>
        <v>つぐ診療所特別会計</v>
      </c>
      <c r="F36" s="381"/>
      <c r="G36" s="381"/>
      <c r="H36" s="381"/>
      <c r="I36" s="381"/>
      <c r="J36" s="381"/>
      <c r="K36" s="381"/>
      <c r="L36" s="381"/>
      <c r="M36" s="381"/>
      <c r="N36" s="381"/>
      <c r="O36" s="381"/>
      <c r="P36" s="381"/>
      <c r="Q36" s="381"/>
      <c r="R36" s="381"/>
      <c r="S36" s="381"/>
      <c r="T36" s="175"/>
      <c r="U36" s="380" t="str">
        <f t="shared" ref="U36:U43" si="4">IF(W36="","",U35+1)</f>
        <v/>
      </c>
      <c r="V36" s="380"/>
      <c r="W36" s="381"/>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10</v>
      </c>
      <c r="BX36" s="380"/>
      <c r="BY36" s="381" t="str">
        <f>IF('各会計、関係団体の財政状況及び健全化判断比率'!B70="","",'各会計、関係団体の財政状況及び健全化判断比率'!B70)</f>
        <v>愛知県後期高齢者医療広域連合（後期高齢者医療特別会計）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2">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11</v>
      </c>
      <c r="BX37" s="380"/>
      <c r="BY37" s="381" t="str">
        <f>IF('各会計、関係団体の財政状況及び健全化判断比率'!B71="","",'各会計、関係団体の財政状況及び健全化判断比率'!B71)</f>
        <v>北設広域事務組合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2">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12</v>
      </c>
      <c r="BX38" s="380"/>
      <c r="BY38" s="381" t="str">
        <f>IF('各会計、関係団体の財政状況及び健全化判断比率'!B72="","",'各会計、関係団体の財政状況及び健全化判断比率'!B72)</f>
        <v>東三河広域連合（一般会計）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2">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13</v>
      </c>
      <c r="BX39" s="380"/>
      <c r="BY39" s="381" t="str">
        <f>IF('各会計、関係団体の財政状況及び健全化判断比率'!B73="","",'各会計、関係団体の財政状況及び健全化判断比率'!B73)</f>
        <v>東三河広域連合（介護保険特別会計）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2">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t="str">
        <f t="shared" si="2"/>
        <v/>
      </c>
      <c r="BX40" s="380"/>
      <c r="BY40" s="381" t="str">
        <f>IF('各会計、関係団体の財政状況及び健全化判断比率'!B74="","",'各会計、関係団体の財政状況及び健全化判断比率'!B74)</f>
        <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2">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2">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2">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TuY9wVtyfI4maBpzKMsTBstN7yawMBF/HAIv86JZiNcW2scr2q70pD0zaMsa9wmandrs7sIX0Dc7GV02ma7qUg==" saltValue="EgZqW2NpZJpgHwYwOlWBa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activeCell="N32" sqref="N32"/>
    </sheetView>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62" t="s">
        <v>534</v>
      </c>
      <c r="D34" s="1162"/>
      <c r="E34" s="1163"/>
      <c r="F34" s="32" t="s">
        <v>488</v>
      </c>
      <c r="G34" s="33" t="s">
        <v>488</v>
      </c>
      <c r="H34" s="33" t="s">
        <v>488</v>
      </c>
      <c r="I34" s="33" t="s">
        <v>488</v>
      </c>
      <c r="J34" s="34">
        <v>12.57</v>
      </c>
      <c r="K34" s="22"/>
      <c r="L34" s="22"/>
      <c r="M34" s="22"/>
      <c r="N34" s="22"/>
      <c r="O34" s="22"/>
      <c r="P34" s="22"/>
    </row>
    <row r="35" spans="1:16" ht="39" customHeight="1" x14ac:dyDescent="0.2">
      <c r="A35" s="22"/>
      <c r="B35" s="35"/>
      <c r="C35" s="1158" t="s">
        <v>535</v>
      </c>
      <c r="D35" s="1158"/>
      <c r="E35" s="1159"/>
      <c r="F35" s="36" t="s">
        <v>488</v>
      </c>
      <c r="G35" s="37" t="s">
        <v>488</v>
      </c>
      <c r="H35" s="37" t="s">
        <v>488</v>
      </c>
      <c r="I35" s="37" t="s">
        <v>488</v>
      </c>
      <c r="J35" s="38">
        <v>8.11</v>
      </c>
      <c r="K35" s="22"/>
      <c r="L35" s="22"/>
      <c r="M35" s="22"/>
      <c r="N35" s="22"/>
      <c r="O35" s="22"/>
      <c r="P35" s="22"/>
    </row>
    <row r="36" spans="1:16" ht="39" customHeight="1" x14ac:dyDescent="0.2">
      <c r="A36" s="22"/>
      <c r="B36" s="35"/>
      <c r="C36" s="1158" t="s">
        <v>536</v>
      </c>
      <c r="D36" s="1158"/>
      <c r="E36" s="1159"/>
      <c r="F36" s="36">
        <v>1.61</v>
      </c>
      <c r="G36" s="37">
        <v>2.09</v>
      </c>
      <c r="H36" s="37">
        <v>3.49</v>
      </c>
      <c r="I36" s="37">
        <v>1.93</v>
      </c>
      <c r="J36" s="38">
        <v>3.2</v>
      </c>
      <c r="K36" s="22"/>
      <c r="L36" s="22"/>
      <c r="M36" s="22"/>
      <c r="N36" s="22"/>
      <c r="O36" s="22"/>
      <c r="P36" s="22"/>
    </row>
    <row r="37" spans="1:16" ht="39" customHeight="1" x14ac:dyDescent="0.2">
      <c r="A37" s="22"/>
      <c r="B37" s="35"/>
      <c r="C37" s="1158" t="s">
        <v>537</v>
      </c>
      <c r="D37" s="1158"/>
      <c r="E37" s="1159"/>
      <c r="F37" s="36">
        <v>0</v>
      </c>
      <c r="G37" s="37">
        <v>0</v>
      </c>
      <c r="H37" s="37">
        <v>0</v>
      </c>
      <c r="I37" s="37">
        <v>0</v>
      </c>
      <c r="J37" s="38">
        <v>0</v>
      </c>
      <c r="K37" s="22"/>
      <c r="L37" s="22"/>
      <c r="M37" s="22"/>
      <c r="N37" s="22"/>
      <c r="O37" s="22"/>
      <c r="P37" s="22"/>
    </row>
    <row r="38" spans="1:16" ht="39" customHeight="1" x14ac:dyDescent="0.2">
      <c r="A38" s="22"/>
      <c r="B38" s="35"/>
      <c r="C38" s="1158" t="s">
        <v>538</v>
      </c>
      <c r="D38" s="1158"/>
      <c r="E38" s="1159"/>
      <c r="F38" s="36">
        <v>0</v>
      </c>
      <c r="G38" s="37">
        <v>0</v>
      </c>
      <c r="H38" s="37">
        <v>0</v>
      </c>
      <c r="I38" s="37">
        <v>0</v>
      </c>
      <c r="J38" s="38">
        <v>0</v>
      </c>
      <c r="K38" s="22"/>
      <c r="L38" s="22"/>
      <c r="M38" s="22"/>
      <c r="N38" s="22"/>
      <c r="O38" s="22"/>
      <c r="P38" s="22"/>
    </row>
    <row r="39" spans="1:16" ht="39" customHeight="1" x14ac:dyDescent="0.2">
      <c r="A39" s="22"/>
      <c r="B39" s="35"/>
      <c r="C39" s="1158" t="s">
        <v>539</v>
      </c>
      <c r="D39" s="1158"/>
      <c r="E39" s="1159"/>
      <c r="F39" s="36">
        <v>0.04</v>
      </c>
      <c r="G39" s="37">
        <v>0.2</v>
      </c>
      <c r="H39" s="37">
        <v>0</v>
      </c>
      <c r="I39" s="37">
        <v>0</v>
      </c>
      <c r="J39" s="38">
        <v>0</v>
      </c>
      <c r="K39" s="22"/>
      <c r="L39" s="22"/>
      <c r="M39" s="22"/>
      <c r="N39" s="22"/>
      <c r="O39" s="22"/>
      <c r="P39" s="22"/>
    </row>
    <row r="40" spans="1:16" ht="39" customHeight="1" x14ac:dyDescent="0.2">
      <c r="A40" s="22"/>
      <c r="B40" s="35"/>
      <c r="C40" s="1158" t="s">
        <v>540</v>
      </c>
      <c r="D40" s="1158"/>
      <c r="E40" s="1159"/>
      <c r="F40" s="36">
        <v>0</v>
      </c>
      <c r="G40" s="37">
        <v>0</v>
      </c>
      <c r="H40" s="37">
        <v>0</v>
      </c>
      <c r="I40" s="37">
        <v>0</v>
      </c>
      <c r="J40" s="38">
        <v>0</v>
      </c>
      <c r="K40" s="22"/>
      <c r="L40" s="22"/>
      <c r="M40" s="22"/>
      <c r="N40" s="22"/>
      <c r="O40" s="22"/>
      <c r="P40" s="22"/>
    </row>
    <row r="41" spans="1:16" ht="39" customHeight="1" x14ac:dyDescent="0.2">
      <c r="A41" s="22"/>
      <c r="B41" s="35"/>
      <c r="C41" s="1158"/>
      <c r="D41" s="1158"/>
      <c r="E41" s="1159"/>
      <c r="F41" s="36"/>
      <c r="G41" s="37"/>
      <c r="H41" s="37"/>
      <c r="I41" s="37"/>
      <c r="J41" s="38"/>
      <c r="K41" s="22"/>
      <c r="L41" s="22"/>
      <c r="M41" s="22"/>
      <c r="N41" s="22"/>
      <c r="O41" s="22"/>
      <c r="P41" s="22"/>
    </row>
    <row r="42" spans="1:16" ht="39" customHeight="1" x14ac:dyDescent="0.2">
      <c r="A42" s="22"/>
      <c r="B42" s="39"/>
      <c r="C42" s="1158" t="s">
        <v>541</v>
      </c>
      <c r="D42" s="1158"/>
      <c r="E42" s="1159"/>
      <c r="F42" s="36" t="s">
        <v>488</v>
      </c>
      <c r="G42" s="37" t="s">
        <v>488</v>
      </c>
      <c r="H42" s="37" t="s">
        <v>488</v>
      </c>
      <c r="I42" s="37" t="s">
        <v>488</v>
      </c>
      <c r="J42" s="38" t="s">
        <v>488</v>
      </c>
      <c r="K42" s="22"/>
      <c r="L42" s="22"/>
      <c r="M42" s="22"/>
      <c r="N42" s="22"/>
      <c r="O42" s="22"/>
      <c r="P42" s="22"/>
    </row>
    <row r="43" spans="1:16" ht="39" customHeight="1" thickBot="1" x14ac:dyDescent="0.25">
      <c r="A43" s="22"/>
      <c r="B43" s="40"/>
      <c r="C43" s="1160" t="s">
        <v>542</v>
      </c>
      <c r="D43" s="1160"/>
      <c r="E43" s="1161"/>
      <c r="F43" s="41">
        <v>0</v>
      </c>
      <c r="G43" s="42">
        <v>0</v>
      </c>
      <c r="H43" s="42">
        <v>0</v>
      </c>
      <c r="I43" s="42">
        <v>22.84</v>
      </c>
      <c r="J43" s="43" t="s">
        <v>488</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j18+zat2nHFNJnqoWqPgvJp/JwIduOcC9npCH8JBFrpg2vsOVo88FNsYeEfMoQbQ9tv+SiK6M18vwVg3QI3tdw==" saltValue="CLQnkXgcBZj8Fsg8pTJce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P62" sqref="P62"/>
    </sheetView>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2">
      <c r="A45" s="46"/>
      <c r="B45" s="1187" t="s">
        <v>9</v>
      </c>
      <c r="C45" s="1188"/>
      <c r="D45" s="56"/>
      <c r="E45" s="1193" t="s">
        <v>10</v>
      </c>
      <c r="F45" s="1193"/>
      <c r="G45" s="1193"/>
      <c r="H45" s="1193"/>
      <c r="I45" s="1193"/>
      <c r="J45" s="1194"/>
      <c r="K45" s="57">
        <v>520</v>
      </c>
      <c r="L45" s="58">
        <v>512</v>
      </c>
      <c r="M45" s="58">
        <v>522</v>
      </c>
      <c r="N45" s="58">
        <v>540</v>
      </c>
      <c r="O45" s="59">
        <v>569</v>
      </c>
      <c r="P45" s="46"/>
      <c r="Q45" s="46"/>
      <c r="R45" s="46"/>
      <c r="S45" s="46"/>
      <c r="T45" s="46"/>
      <c r="U45" s="46"/>
    </row>
    <row r="46" spans="1:21" ht="30.75" customHeight="1" x14ac:dyDescent="0.2">
      <c r="A46" s="46"/>
      <c r="B46" s="1189"/>
      <c r="C46" s="1190"/>
      <c r="D46" s="60"/>
      <c r="E46" s="1166" t="s">
        <v>11</v>
      </c>
      <c r="F46" s="1166"/>
      <c r="G46" s="1166"/>
      <c r="H46" s="1166"/>
      <c r="I46" s="1166"/>
      <c r="J46" s="1167"/>
      <c r="K46" s="61" t="s">
        <v>488</v>
      </c>
      <c r="L46" s="62" t="s">
        <v>488</v>
      </c>
      <c r="M46" s="62" t="s">
        <v>488</v>
      </c>
      <c r="N46" s="62" t="s">
        <v>488</v>
      </c>
      <c r="O46" s="63" t="s">
        <v>488</v>
      </c>
      <c r="P46" s="46"/>
      <c r="Q46" s="46"/>
      <c r="R46" s="46"/>
      <c r="S46" s="46"/>
      <c r="T46" s="46"/>
      <c r="U46" s="46"/>
    </row>
    <row r="47" spans="1:21" ht="30.75" customHeight="1" x14ac:dyDescent="0.2">
      <c r="A47" s="46"/>
      <c r="B47" s="1189"/>
      <c r="C47" s="1190"/>
      <c r="D47" s="60"/>
      <c r="E47" s="1166" t="s">
        <v>12</v>
      </c>
      <c r="F47" s="1166"/>
      <c r="G47" s="1166"/>
      <c r="H47" s="1166"/>
      <c r="I47" s="1166"/>
      <c r="J47" s="1167"/>
      <c r="K47" s="61" t="s">
        <v>488</v>
      </c>
      <c r="L47" s="62" t="s">
        <v>488</v>
      </c>
      <c r="M47" s="62" t="s">
        <v>488</v>
      </c>
      <c r="N47" s="62" t="s">
        <v>488</v>
      </c>
      <c r="O47" s="63" t="s">
        <v>488</v>
      </c>
      <c r="P47" s="46"/>
      <c r="Q47" s="46"/>
      <c r="R47" s="46"/>
      <c r="S47" s="46"/>
      <c r="T47" s="46"/>
      <c r="U47" s="46"/>
    </row>
    <row r="48" spans="1:21" ht="30.75" customHeight="1" x14ac:dyDescent="0.2">
      <c r="A48" s="46"/>
      <c r="B48" s="1189"/>
      <c r="C48" s="1190"/>
      <c r="D48" s="60"/>
      <c r="E48" s="1166" t="s">
        <v>13</v>
      </c>
      <c r="F48" s="1166"/>
      <c r="G48" s="1166"/>
      <c r="H48" s="1166"/>
      <c r="I48" s="1166"/>
      <c r="J48" s="1167"/>
      <c r="K48" s="61">
        <v>90</v>
      </c>
      <c r="L48" s="62">
        <v>91</v>
      </c>
      <c r="M48" s="62">
        <v>97</v>
      </c>
      <c r="N48" s="62">
        <v>116</v>
      </c>
      <c r="O48" s="63">
        <v>111</v>
      </c>
      <c r="P48" s="46"/>
      <c r="Q48" s="46"/>
      <c r="R48" s="46"/>
      <c r="S48" s="46"/>
      <c r="T48" s="46"/>
      <c r="U48" s="46"/>
    </row>
    <row r="49" spans="1:21" ht="30.75" customHeight="1" x14ac:dyDescent="0.2">
      <c r="A49" s="46"/>
      <c r="B49" s="1189"/>
      <c r="C49" s="1190"/>
      <c r="D49" s="60"/>
      <c r="E49" s="1166" t="s">
        <v>14</v>
      </c>
      <c r="F49" s="1166"/>
      <c r="G49" s="1166"/>
      <c r="H49" s="1166"/>
      <c r="I49" s="1166"/>
      <c r="J49" s="1167"/>
      <c r="K49" s="61" t="s">
        <v>488</v>
      </c>
      <c r="L49" s="62" t="s">
        <v>488</v>
      </c>
      <c r="M49" s="62" t="s">
        <v>488</v>
      </c>
      <c r="N49" s="62" t="s">
        <v>488</v>
      </c>
      <c r="O49" s="63" t="s">
        <v>488</v>
      </c>
      <c r="P49" s="46"/>
      <c r="Q49" s="46"/>
      <c r="R49" s="46"/>
      <c r="S49" s="46"/>
      <c r="T49" s="46"/>
      <c r="U49" s="46"/>
    </row>
    <row r="50" spans="1:21" ht="30.75" customHeight="1" x14ac:dyDescent="0.2">
      <c r="A50" s="46"/>
      <c r="B50" s="1189"/>
      <c r="C50" s="1190"/>
      <c r="D50" s="60"/>
      <c r="E50" s="1166" t="s">
        <v>15</v>
      </c>
      <c r="F50" s="1166"/>
      <c r="G50" s="1166"/>
      <c r="H50" s="1166"/>
      <c r="I50" s="1166"/>
      <c r="J50" s="1167"/>
      <c r="K50" s="61" t="s">
        <v>488</v>
      </c>
      <c r="L50" s="62" t="s">
        <v>488</v>
      </c>
      <c r="M50" s="62" t="s">
        <v>488</v>
      </c>
      <c r="N50" s="62" t="s">
        <v>488</v>
      </c>
      <c r="O50" s="63" t="s">
        <v>488</v>
      </c>
      <c r="P50" s="46"/>
      <c r="Q50" s="46"/>
      <c r="R50" s="46"/>
      <c r="S50" s="46"/>
      <c r="T50" s="46"/>
      <c r="U50" s="46"/>
    </row>
    <row r="51" spans="1:21" ht="30.75" customHeight="1" x14ac:dyDescent="0.2">
      <c r="A51" s="46"/>
      <c r="B51" s="1191"/>
      <c r="C51" s="1192"/>
      <c r="D51" s="64"/>
      <c r="E51" s="1166" t="s">
        <v>16</v>
      </c>
      <c r="F51" s="1166"/>
      <c r="G51" s="1166"/>
      <c r="H51" s="1166"/>
      <c r="I51" s="1166"/>
      <c r="J51" s="1167"/>
      <c r="K51" s="61">
        <v>0</v>
      </c>
      <c r="L51" s="62">
        <v>0</v>
      </c>
      <c r="M51" s="62">
        <v>0</v>
      </c>
      <c r="N51" s="62">
        <v>1</v>
      </c>
      <c r="O51" s="63">
        <v>0</v>
      </c>
      <c r="P51" s="46"/>
      <c r="Q51" s="46"/>
      <c r="R51" s="46"/>
      <c r="S51" s="46"/>
      <c r="T51" s="46"/>
      <c r="U51" s="46"/>
    </row>
    <row r="52" spans="1:21" ht="30.75" customHeight="1" x14ac:dyDescent="0.2">
      <c r="A52" s="46"/>
      <c r="B52" s="1164" t="s">
        <v>17</v>
      </c>
      <c r="C52" s="1165"/>
      <c r="D52" s="64"/>
      <c r="E52" s="1166" t="s">
        <v>18</v>
      </c>
      <c r="F52" s="1166"/>
      <c r="G52" s="1166"/>
      <c r="H52" s="1166"/>
      <c r="I52" s="1166"/>
      <c r="J52" s="1167"/>
      <c r="K52" s="61">
        <v>470</v>
      </c>
      <c r="L52" s="62">
        <v>455</v>
      </c>
      <c r="M52" s="62">
        <v>449</v>
      </c>
      <c r="N52" s="62">
        <v>434</v>
      </c>
      <c r="O52" s="63">
        <v>452</v>
      </c>
      <c r="P52" s="46"/>
      <c r="Q52" s="46"/>
      <c r="R52" s="46"/>
      <c r="S52" s="46"/>
      <c r="T52" s="46"/>
      <c r="U52" s="46"/>
    </row>
    <row r="53" spans="1:21" ht="30.75" customHeight="1" thickBot="1" x14ac:dyDescent="0.25">
      <c r="A53" s="46"/>
      <c r="B53" s="1168" t="s">
        <v>19</v>
      </c>
      <c r="C53" s="1169"/>
      <c r="D53" s="65"/>
      <c r="E53" s="1170" t="s">
        <v>20</v>
      </c>
      <c r="F53" s="1170"/>
      <c r="G53" s="1170"/>
      <c r="H53" s="1170"/>
      <c r="I53" s="1170"/>
      <c r="J53" s="1171"/>
      <c r="K53" s="66">
        <v>140</v>
      </c>
      <c r="L53" s="67">
        <v>148</v>
      </c>
      <c r="M53" s="67">
        <v>170</v>
      </c>
      <c r="N53" s="67">
        <v>223</v>
      </c>
      <c r="O53" s="68">
        <v>228</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2">
      <c r="B58" s="1172" t="s">
        <v>24</v>
      </c>
      <c r="C58" s="1173"/>
      <c r="D58" s="1178" t="s">
        <v>25</v>
      </c>
      <c r="E58" s="1179"/>
      <c r="F58" s="1179"/>
      <c r="G58" s="1179"/>
      <c r="H58" s="1179"/>
      <c r="I58" s="1179"/>
      <c r="J58" s="1180"/>
      <c r="K58" s="81" t="s">
        <v>563</v>
      </c>
      <c r="L58" s="82" t="s">
        <v>563</v>
      </c>
      <c r="M58" s="82" t="s">
        <v>562</v>
      </c>
      <c r="N58" s="82" t="s">
        <v>562</v>
      </c>
      <c r="O58" s="83" t="s">
        <v>562</v>
      </c>
    </row>
    <row r="59" spans="1:21" ht="31.5" customHeight="1" x14ac:dyDescent="0.2">
      <c r="B59" s="1174"/>
      <c r="C59" s="1175"/>
      <c r="D59" s="1181" t="s">
        <v>26</v>
      </c>
      <c r="E59" s="1182"/>
      <c r="F59" s="1182"/>
      <c r="G59" s="1182"/>
      <c r="H59" s="1182"/>
      <c r="I59" s="1182"/>
      <c r="J59" s="1183"/>
      <c r="K59" s="84" t="s">
        <v>563</v>
      </c>
      <c r="L59" s="85" t="s">
        <v>563</v>
      </c>
      <c r="M59" s="85" t="s">
        <v>562</v>
      </c>
      <c r="N59" s="85" t="s">
        <v>562</v>
      </c>
      <c r="O59" s="86" t="s">
        <v>562</v>
      </c>
    </row>
    <row r="60" spans="1:21" ht="31.5" customHeight="1" thickBot="1" x14ac:dyDescent="0.25">
      <c r="B60" s="1176"/>
      <c r="C60" s="1177"/>
      <c r="D60" s="1184" t="s">
        <v>27</v>
      </c>
      <c r="E60" s="1185"/>
      <c r="F60" s="1185"/>
      <c r="G60" s="1185"/>
      <c r="H60" s="1185"/>
      <c r="I60" s="1185"/>
      <c r="J60" s="1186"/>
      <c r="K60" s="87" t="s">
        <v>563</v>
      </c>
      <c r="L60" s="88" t="s">
        <v>563</v>
      </c>
      <c r="M60" s="88" t="s">
        <v>562</v>
      </c>
      <c r="N60" s="88" t="s">
        <v>562</v>
      </c>
      <c r="O60" s="89" t="s">
        <v>562</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paDqrP6sxZC+xQdSdPEsntBRntHVTtR2XP7Imf5FcN78AMbcNFd4u49Vvpmv/ttsbkbVyNLaWxFPv7yw+qU/1A==" saltValue="4aekdh21uDRHbrsE1sGCo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526</v>
      </c>
      <c r="J40" s="101" t="s">
        <v>527</v>
      </c>
      <c r="K40" s="101" t="s">
        <v>528</v>
      </c>
      <c r="L40" s="101" t="s">
        <v>529</v>
      </c>
      <c r="M40" s="102" t="s">
        <v>530</v>
      </c>
    </row>
    <row r="41" spans="2:13" ht="27.75" customHeight="1" x14ac:dyDescent="0.2">
      <c r="B41" s="1207" t="s">
        <v>30</v>
      </c>
      <c r="C41" s="1208"/>
      <c r="D41" s="103"/>
      <c r="E41" s="1209" t="s">
        <v>31</v>
      </c>
      <c r="F41" s="1209"/>
      <c r="G41" s="1209"/>
      <c r="H41" s="1210"/>
      <c r="I41" s="342">
        <v>5825</v>
      </c>
      <c r="J41" s="343">
        <v>6600</v>
      </c>
      <c r="K41" s="343">
        <v>6730</v>
      </c>
      <c r="L41" s="343">
        <v>6654</v>
      </c>
      <c r="M41" s="344">
        <v>6566</v>
      </c>
    </row>
    <row r="42" spans="2:13" ht="27.75" customHeight="1" x14ac:dyDescent="0.2">
      <c r="B42" s="1197"/>
      <c r="C42" s="1198"/>
      <c r="D42" s="104"/>
      <c r="E42" s="1201" t="s">
        <v>32</v>
      </c>
      <c r="F42" s="1201"/>
      <c r="G42" s="1201"/>
      <c r="H42" s="1202"/>
      <c r="I42" s="345" t="s">
        <v>488</v>
      </c>
      <c r="J42" s="346" t="s">
        <v>488</v>
      </c>
      <c r="K42" s="346" t="s">
        <v>488</v>
      </c>
      <c r="L42" s="346" t="s">
        <v>488</v>
      </c>
      <c r="M42" s="347" t="s">
        <v>488</v>
      </c>
    </row>
    <row r="43" spans="2:13" ht="27.75" customHeight="1" x14ac:dyDescent="0.2">
      <c r="B43" s="1197"/>
      <c r="C43" s="1198"/>
      <c r="D43" s="104"/>
      <c r="E43" s="1201" t="s">
        <v>33</v>
      </c>
      <c r="F43" s="1201"/>
      <c r="G43" s="1201"/>
      <c r="H43" s="1202"/>
      <c r="I43" s="345">
        <v>936</v>
      </c>
      <c r="J43" s="346">
        <v>951</v>
      </c>
      <c r="K43" s="346">
        <v>939</v>
      </c>
      <c r="L43" s="346">
        <v>991</v>
      </c>
      <c r="M43" s="347">
        <v>1034</v>
      </c>
    </row>
    <row r="44" spans="2:13" ht="27.75" customHeight="1" x14ac:dyDescent="0.2">
      <c r="B44" s="1197"/>
      <c r="C44" s="1198"/>
      <c r="D44" s="104"/>
      <c r="E44" s="1201" t="s">
        <v>34</v>
      </c>
      <c r="F44" s="1201"/>
      <c r="G44" s="1201"/>
      <c r="H44" s="1202"/>
      <c r="I44" s="345" t="s">
        <v>488</v>
      </c>
      <c r="J44" s="346" t="s">
        <v>488</v>
      </c>
      <c r="K44" s="346" t="s">
        <v>488</v>
      </c>
      <c r="L44" s="346" t="s">
        <v>488</v>
      </c>
      <c r="M44" s="347" t="s">
        <v>488</v>
      </c>
    </row>
    <row r="45" spans="2:13" ht="27.75" customHeight="1" x14ac:dyDescent="0.2">
      <c r="B45" s="1197"/>
      <c r="C45" s="1198"/>
      <c r="D45" s="104"/>
      <c r="E45" s="1201" t="s">
        <v>35</v>
      </c>
      <c r="F45" s="1201"/>
      <c r="G45" s="1201"/>
      <c r="H45" s="1202"/>
      <c r="I45" s="345">
        <v>1533</v>
      </c>
      <c r="J45" s="346">
        <v>1482</v>
      </c>
      <c r="K45" s="346">
        <v>1431</v>
      </c>
      <c r="L45" s="346">
        <v>1439</v>
      </c>
      <c r="M45" s="347">
        <v>1399</v>
      </c>
    </row>
    <row r="46" spans="2:13" ht="27.75" customHeight="1" x14ac:dyDescent="0.2">
      <c r="B46" s="1197"/>
      <c r="C46" s="1198"/>
      <c r="D46" s="105"/>
      <c r="E46" s="1201" t="s">
        <v>36</v>
      </c>
      <c r="F46" s="1201"/>
      <c r="G46" s="1201"/>
      <c r="H46" s="1202"/>
      <c r="I46" s="345" t="s">
        <v>488</v>
      </c>
      <c r="J46" s="346" t="s">
        <v>488</v>
      </c>
      <c r="K46" s="346" t="s">
        <v>488</v>
      </c>
      <c r="L46" s="346" t="s">
        <v>488</v>
      </c>
      <c r="M46" s="347" t="s">
        <v>488</v>
      </c>
    </row>
    <row r="47" spans="2:13" ht="27.75" customHeight="1" x14ac:dyDescent="0.2">
      <c r="B47" s="1197"/>
      <c r="C47" s="1198"/>
      <c r="D47" s="106"/>
      <c r="E47" s="1211" t="s">
        <v>37</v>
      </c>
      <c r="F47" s="1212"/>
      <c r="G47" s="1212"/>
      <c r="H47" s="1213"/>
      <c r="I47" s="345" t="s">
        <v>488</v>
      </c>
      <c r="J47" s="346" t="s">
        <v>488</v>
      </c>
      <c r="K47" s="346" t="s">
        <v>488</v>
      </c>
      <c r="L47" s="346" t="s">
        <v>488</v>
      </c>
      <c r="M47" s="347" t="s">
        <v>488</v>
      </c>
    </row>
    <row r="48" spans="2:13" ht="27.75" customHeight="1" x14ac:dyDescent="0.2">
      <c r="B48" s="1197"/>
      <c r="C48" s="1198"/>
      <c r="D48" s="104"/>
      <c r="E48" s="1201" t="s">
        <v>38</v>
      </c>
      <c r="F48" s="1201"/>
      <c r="G48" s="1201"/>
      <c r="H48" s="1202"/>
      <c r="I48" s="345" t="s">
        <v>488</v>
      </c>
      <c r="J48" s="346" t="s">
        <v>488</v>
      </c>
      <c r="K48" s="346" t="s">
        <v>488</v>
      </c>
      <c r="L48" s="346" t="s">
        <v>488</v>
      </c>
      <c r="M48" s="347" t="s">
        <v>488</v>
      </c>
    </row>
    <row r="49" spans="2:13" ht="27.75" customHeight="1" x14ac:dyDescent="0.2">
      <c r="B49" s="1199"/>
      <c r="C49" s="1200"/>
      <c r="D49" s="104"/>
      <c r="E49" s="1201" t="s">
        <v>39</v>
      </c>
      <c r="F49" s="1201"/>
      <c r="G49" s="1201"/>
      <c r="H49" s="1202"/>
      <c r="I49" s="345" t="s">
        <v>488</v>
      </c>
      <c r="J49" s="346" t="s">
        <v>488</v>
      </c>
      <c r="K49" s="346" t="s">
        <v>488</v>
      </c>
      <c r="L49" s="346" t="s">
        <v>488</v>
      </c>
      <c r="M49" s="347" t="s">
        <v>488</v>
      </c>
    </row>
    <row r="50" spans="2:13" ht="27.75" customHeight="1" x14ac:dyDescent="0.2">
      <c r="B50" s="1195" t="s">
        <v>40</v>
      </c>
      <c r="C50" s="1196"/>
      <c r="D50" s="107"/>
      <c r="E50" s="1201" t="s">
        <v>41</v>
      </c>
      <c r="F50" s="1201"/>
      <c r="G50" s="1201"/>
      <c r="H50" s="1202"/>
      <c r="I50" s="345">
        <v>3872</v>
      </c>
      <c r="J50" s="346">
        <v>3889</v>
      </c>
      <c r="K50" s="346">
        <v>4258</v>
      </c>
      <c r="L50" s="346">
        <v>3838</v>
      </c>
      <c r="M50" s="347">
        <v>3766</v>
      </c>
    </row>
    <row r="51" spans="2:13" ht="27.75" customHeight="1" x14ac:dyDescent="0.2">
      <c r="B51" s="1197"/>
      <c r="C51" s="1198"/>
      <c r="D51" s="104"/>
      <c r="E51" s="1201" t="s">
        <v>42</v>
      </c>
      <c r="F51" s="1201"/>
      <c r="G51" s="1201"/>
      <c r="H51" s="1202"/>
      <c r="I51" s="345" t="s">
        <v>488</v>
      </c>
      <c r="J51" s="346" t="s">
        <v>488</v>
      </c>
      <c r="K51" s="346" t="s">
        <v>488</v>
      </c>
      <c r="L51" s="346" t="s">
        <v>488</v>
      </c>
      <c r="M51" s="347" t="s">
        <v>488</v>
      </c>
    </row>
    <row r="52" spans="2:13" ht="27.75" customHeight="1" x14ac:dyDescent="0.2">
      <c r="B52" s="1199"/>
      <c r="C52" s="1200"/>
      <c r="D52" s="104"/>
      <c r="E52" s="1201" t="s">
        <v>43</v>
      </c>
      <c r="F52" s="1201"/>
      <c r="G52" s="1201"/>
      <c r="H52" s="1202"/>
      <c r="I52" s="345">
        <v>4938</v>
      </c>
      <c r="J52" s="346">
        <v>5448</v>
      </c>
      <c r="K52" s="346">
        <v>5482</v>
      </c>
      <c r="L52" s="346">
        <v>5414</v>
      </c>
      <c r="M52" s="347">
        <v>5315</v>
      </c>
    </row>
    <row r="53" spans="2:13" ht="27.75" customHeight="1" thickBot="1" x14ac:dyDescent="0.25">
      <c r="B53" s="1203" t="s">
        <v>19</v>
      </c>
      <c r="C53" s="1204"/>
      <c r="D53" s="108"/>
      <c r="E53" s="1205" t="s">
        <v>44</v>
      </c>
      <c r="F53" s="1205"/>
      <c r="G53" s="1205"/>
      <c r="H53" s="1206"/>
      <c r="I53" s="348">
        <v>-516</v>
      </c>
      <c r="J53" s="349">
        <v>-305</v>
      </c>
      <c r="K53" s="349">
        <v>-640</v>
      </c>
      <c r="L53" s="349">
        <v>-168</v>
      </c>
      <c r="M53" s="350">
        <v>-82</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J/duJB1kKwJcW3zKqV8VrsTZmGbhNTLcyK3RTf+15JdtXZfzURpKbVIArUycP+T0UYx87nksMewJ/V/4v9SLhA==" saltValue="TEZBMTMGIPS9j+ID4dB5t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528</v>
      </c>
      <c r="G54" s="117" t="s">
        <v>529</v>
      </c>
      <c r="H54" s="118" t="s">
        <v>530</v>
      </c>
    </row>
    <row r="55" spans="2:8" ht="52.5" customHeight="1" x14ac:dyDescent="0.2">
      <c r="B55" s="119"/>
      <c r="C55" s="1222" t="s">
        <v>46</v>
      </c>
      <c r="D55" s="1222"/>
      <c r="E55" s="1223"/>
      <c r="F55" s="120">
        <v>2880</v>
      </c>
      <c r="G55" s="120">
        <v>2457</v>
      </c>
      <c r="H55" s="121">
        <v>2308</v>
      </c>
    </row>
    <row r="56" spans="2:8" ht="52.5" customHeight="1" x14ac:dyDescent="0.2">
      <c r="B56" s="122"/>
      <c r="C56" s="1224" t="s">
        <v>47</v>
      </c>
      <c r="D56" s="1224"/>
      <c r="E56" s="1225"/>
      <c r="F56" s="123">
        <v>552</v>
      </c>
      <c r="G56" s="123">
        <v>553</v>
      </c>
      <c r="H56" s="124">
        <v>567</v>
      </c>
    </row>
    <row r="57" spans="2:8" ht="53.25" customHeight="1" x14ac:dyDescent="0.2">
      <c r="B57" s="122"/>
      <c r="C57" s="1226" t="s">
        <v>48</v>
      </c>
      <c r="D57" s="1226"/>
      <c r="E57" s="1227"/>
      <c r="F57" s="125">
        <v>774</v>
      </c>
      <c r="G57" s="125">
        <v>776</v>
      </c>
      <c r="H57" s="126">
        <v>756</v>
      </c>
    </row>
    <row r="58" spans="2:8" ht="45.75" customHeight="1" x14ac:dyDescent="0.2">
      <c r="B58" s="127"/>
      <c r="C58" s="1214" t="s">
        <v>557</v>
      </c>
      <c r="D58" s="1215"/>
      <c r="E58" s="1216"/>
      <c r="F58" s="128">
        <v>329</v>
      </c>
      <c r="G58" s="129">
        <v>329</v>
      </c>
      <c r="H58" s="129">
        <v>330</v>
      </c>
    </row>
    <row r="59" spans="2:8" ht="45.75" customHeight="1" x14ac:dyDescent="0.2">
      <c r="B59" s="127"/>
      <c r="C59" s="1214" t="s">
        <v>558</v>
      </c>
      <c r="D59" s="1215"/>
      <c r="E59" s="1216"/>
      <c r="F59" s="128">
        <v>120</v>
      </c>
      <c r="G59" s="129">
        <v>120</v>
      </c>
      <c r="H59" s="129">
        <v>120</v>
      </c>
    </row>
    <row r="60" spans="2:8" ht="45.75" customHeight="1" x14ac:dyDescent="0.2">
      <c r="B60" s="127"/>
      <c r="C60" s="1214" t="s">
        <v>559</v>
      </c>
      <c r="D60" s="1215"/>
      <c r="E60" s="1216"/>
      <c r="F60" s="128">
        <v>105</v>
      </c>
      <c r="G60" s="129">
        <v>105</v>
      </c>
      <c r="H60" s="129">
        <v>105</v>
      </c>
    </row>
    <row r="61" spans="2:8" ht="45.75" customHeight="1" x14ac:dyDescent="0.2">
      <c r="B61" s="127"/>
      <c r="C61" s="1214" t="s">
        <v>560</v>
      </c>
      <c r="D61" s="1215"/>
      <c r="E61" s="1216"/>
      <c r="F61" s="128">
        <v>61</v>
      </c>
      <c r="G61" s="129">
        <v>68</v>
      </c>
      <c r="H61" s="129">
        <v>82</v>
      </c>
    </row>
    <row r="62" spans="2:8" ht="45.75" customHeight="1" thickBot="1" x14ac:dyDescent="0.25">
      <c r="B62" s="130"/>
      <c r="C62" s="1217" t="s">
        <v>561</v>
      </c>
      <c r="D62" s="1218"/>
      <c r="E62" s="1219"/>
      <c r="F62" s="131">
        <v>38</v>
      </c>
      <c r="G62" s="132">
        <v>38</v>
      </c>
      <c r="H62" s="132">
        <v>38</v>
      </c>
    </row>
    <row r="63" spans="2:8" ht="52.5" customHeight="1" thickBot="1" x14ac:dyDescent="0.25">
      <c r="B63" s="133"/>
      <c r="C63" s="1220" t="s">
        <v>49</v>
      </c>
      <c r="D63" s="1220"/>
      <c r="E63" s="1221"/>
      <c r="F63" s="134">
        <v>4207</v>
      </c>
      <c r="G63" s="134">
        <v>3786</v>
      </c>
      <c r="H63" s="135">
        <v>3631</v>
      </c>
    </row>
    <row r="64" spans="2:8" ht="13" x14ac:dyDescent="0.2"/>
  </sheetData>
  <sheetProtection algorithmName="SHA-512" hashValue="nbo/Nley8n/zFeXFlzzH4nDuomAZDQhYq5hfIdSgfr20fmvAfyG6A4OWZPvU87AEPJ+P6gvx6rQ9Z0tWCJrByg==" saltValue="dF85KLr+iDAxgt9kBBivq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130E05-BC41-4711-A162-C085362B9F95}">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 x14ac:dyDescent="0.2">
      <c r="DD19" s="255"/>
      <c r="DE19" s="255"/>
    </row>
    <row r="20" spans="1:109" ht="13"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356"/>
      <c r="DD40" s="356"/>
      <c r="DE40" s="255"/>
    </row>
    <row r="41" spans="2:109" ht="16.5" x14ac:dyDescent="0.2">
      <c r="B41" s="256" t="s">
        <v>564</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357"/>
      <c r="I42" s="358"/>
      <c r="J42" s="358"/>
      <c r="K42" s="358"/>
      <c r="AM42" s="357"/>
      <c r="AN42" s="357" t="s">
        <v>565</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36" t="s">
        <v>573</v>
      </c>
      <c r="AO43" s="1237"/>
      <c r="AP43" s="1237"/>
      <c r="AQ43" s="1237"/>
      <c r="AR43" s="1237"/>
      <c r="AS43" s="1237"/>
      <c r="AT43" s="1237"/>
      <c r="AU43" s="1237"/>
      <c r="AV43" s="1237"/>
      <c r="AW43" s="1237"/>
      <c r="AX43" s="1237"/>
      <c r="AY43" s="1237"/>
      <c r="AZ43" s="1237"/>
      <c r="BA43" s="1237"/>
      <c r="BB43" s="1237"/>
      <c r="BC43" s="1237"/>
      <c r="BD43" s="1237"/>
      <c r="BE43" s="1237"/>
      <c r="BF43" s="1237"/>
      <c r="BG43" s="1237"/>
      <c r="BH43" s="1237"/>
      <c r="BI43" s="1237"/>
      <c r="BJ43" s="1237"/>
      <c r="BK43" s="1237"/>
      <c r="BL43" s="1237"/>
      <c r="BM43" s="1237"/>
      <c r="BN43" s="1237"/>
      <c r="BO43" s="1237"/>
      <c r="BP43" s="1237"/>
      <c r="BQ43" s="1237"/>
      <c r="BR43" s="1237"/>
      <c r="BS43" s="1237"/>
      <c r="BT43" s="1237"/>
      <c r="BU43" s="1237"/>
      <c r="BV43" s="1237"/>
      <c r="BW43" s="1237"/>
      <c r="BX43" s="1237"/>
      <c r="BY43" s="1237"/>
      <c r="BZ43" s="1237"/>
      <c r="CA43" s="1237"/>
      <c r="CB43" s="1237"/>
      <c r="CC43" s="1237"/>
      <c r="CD43" s="1237"/>
      <c r="CE43" s="1237"/>
      <c r="CF43" s="1237"/>
      <c r="CG43" s="1237"/>
      <c r="CH43" s="1237"/>
      <c r="CI43" s="1237"/>
      <c r="CJ43" s="1237"/>
      <c r="CK43" s="1237"/>
      <c r="CL43" s="1237"/>
      <c r="CM43" s="1237"/>
      <c r="CN43" s="1237"/>
      <c r="CO43" s="1237"/>
      <c r="CP43" s="1237"/>
      <c r="CQ43" s="1237"/>
      <c r="CR43" s="1237"/>
      <c r="CS43" s="1237"/>
      <c r="CT43" s="1237"/>
      <c r="CU43" s="1237"/>
      <c r="CV43" s="1237"/>
      <c r="CW43" s="1237"/>
      <c r="CX43" s="1237"/>
      <c r="CY43" s="1237"/>
      <c r="CZ43" s="1237"/>
      <c r="DA43" s="1237"/>
      <c r="DB43" s="1237"/>
      <c r="DC43" s="1238"/>
    </row>
    <row r="44" spans="2:109" ht="13" x14ac:dyDescent="0.2">
      <c r="B44" s="259"/>
      <c r="AN44" s="1239"/>
      <c r="AO44" s="1240"/>
      <c r="AP44" s="1240"/>
      <c r="AQ44" s="1240"/>
      <c r="AR44" s="1240"/>
      <c r="AS44" s="1240"/>
      <c r="AT44" s="1240"/>
      <c r="AU44" s="1240"/>
      <c r="AV44" s="1240"/>
      <c r="AW44" s="1240"/>
      <c r="AX44" s="1240"/>
      <c r="AY44" s="1240"/>
      <c r="AZ44" s="1240"/>
      <c r="BA44" s="1240"/>
      <c r="BB44" s="1240"/>
      <c r="BC44" s="1240"/>
      <c r="BD44" s="1240"/>
      <c r="BE44" s="1240"/>
      <c r="BF44" s="1240"/>
      <c r="BG44" s="1240"/>
      <c r="BH44" s="1240"/>
      <c r="BI44" s="1240"/>
      <c r="BJ44" s="1240"/>
      <c r="BK44" s="1240"/>
      <c r="BL44" s="1240"/>
      <c r="BM44" s="1240"/>
      <c r="BN44" s="1240"/>
      <c r="BO44" s="1240"/>
      <c r="BP44" s="1240"/>
      <c r="BQ44" s="1240"/>
      <c r="BR44" s="1240"/>
      <c r="BS44" s="1240"/>
      <c r="BT44" s="1240"/>
      <c r="BU44" s="1240"/>
      <c r="BV44" s="1240"/>
      <c r="BW44" s="1240"/>
      <c r="BX44" s="1240"/>
      <c r="BY44" s="1240"/>
      <c r="BZ44" s="1240"/>
      <c r="CA44" s="1240"/>
      <c r="CB44" s="1240"/>
      <c r="CC44" s="1240"/>
      <c r="CD44" s="1240"/>
      <c r="CE44" s="1240"/>
      <c r="CF44" s="1240"/>
      <c r="CG44" s="1240"/>
      <c r="CH44" s="1240"/>
      <c r="CI44" s="1240"/>
      <c r="CJ44" s="1240"/>
      <c r="CK44" s="1240"/>
      <c r="CL44" s="1240"/>
      <c r="CM44" s="1240"/>
      <c r="CN44" s="1240"/>
      <c r="CO44" s="1240"/>
      <c r="CP44" s="1240"/>
      <c r="CQ44" s="1240"/>
      <c r="CR44" s="1240"/>
      <c r="CS44" s="1240"/>
      <c r="CT44" s="1240"/>
      <c r="CU44" s="1240"/>
      <c r="CV44" s="1240"/>
      <c r="CW44" s="1240"/>
      <c r="CX44" s="1240"/>
      <c r="CY44" s="1240"/>
      <c r="CZ44" s="1240"/>
      <c r="DA44" s="1240"/>
      <c r="DB44" s="1240"/>
      <c r="DC44" s="1241"/>
    </row>
    <row r="45" spans="2:109" ht="13" x14ac:dyDescent="0.2">
      <c r="B45" s="259"/>
      <c r="AN45" s="1239"/>
      <c r="AO45" s="1240"/>
      <c r="AP45" s="1240"/>
      <c r="AQ45" s="1240"/>
      <c r="AR45" s="1240"/>
      <c r="AS45" s="1240"/>
      <c r="AT45" s="1240"/>
      <c r="AU45" s="1240"/>
      <c r="AV45" s="1240"/>
      <c r="AW45" s="1240"/>
      <c r="AX45" s="1240"/>
      <c r="AY45" s="1240"/>
      <c r="AZ45" s="1240"/>
      <c r="BA45" s="1240"/>
      <c r="BB45" s="1240"/>
      <c r="BC45" s="1240"/>
      <c r="BD45" s="1240"/>
      <c r="BE45" s="1240"/>
      <c r="BF45" s="1240"/>
      <c r="BG45" s="1240"/>
      <c r="BH45" s="1240"/>
      <c r="BI45" s="1240"/>
      <c r="BJ45" s="1240"/>
      <c r="BK45" s="1240"/>
      <c r="BL45" s="1240"/>
      <c r="BM45" s="1240"/>
      <c r="BN45" s="1240"/>
      <c r="BO45" s="1240"/>
      <c r="BP45" s="1240"/>
      <c r="BQ45" s="1240"/>
      <c r="BR45" s="1240"/>
      <c r="BS45" s="1240"/>
      <c r="BT45" s="1240"/>
      <c r="BU45" s="1240"/>
      <c r="BV45" s="1240"/>
      <c r="BW45" s="1240"/>
      <c r="BX45" s="1240"/>
      <c r="BY45" s="1240"/>
      <c r="BZ45" s="1240"/>
      <c r="CA45" s="1240"/>
      <c r="CB45" s="1240"/>
      <c r="CC45" s="1240"/>
      <c r="CD45" s="1240"/>
      <c r="CE45" s="1240"/>
      <c r="CF45" s="1240"/>
      <c r="CG45" s="1240"/>
      <c r="CH45" s="1240"/>
      <c r="CI45" s="1240"/>
      <c r="CJ45" s="1240"/>
      <c r="CK45" s="1240"/>
      <c r="CL45" s="1240"/>
      <c r="CM45" s="1240"/>
      <c r="CN45" s="1240"/>
      <c r="CO45" s="1240"/>
      <c r="CP45" s="1240"/>
      <c r="CQ45" s="1240"/>
      <c r="CR45" s="1240"/>
      <c r="CS45" s="1240"/>
      <c r="CT45" s="1240"/>
      <c r="CU45" s="1240"/>
      <c r="CV45" s="1240"/>
      <c r="CW45" s="1240"/>
      <c r="CX45" s="1240"/>
      <c r="CY45" s="1240"/>
      <c r="CZ45" s="1240"/>
      <c r="DA45" s="1240"/>
      <c r="DB45" s="1240"/>
      <c r="DC45" s="1241"/>
    </row>
    <row r="46" spans="2:109" ht="13" x14ac:dyDescent="0.2">
      <c r="B46" s="259"/>
      <c r="AN46" s="1239"/>
      <c r="AO46" s="1240"/>
      <c r="AP46" s="1240"/>
      <c r="AQ46" s="1240"/>
      <c r="AR46" s="1240"/>
      <c r="AS46" s="1240"/>
      <c r="AT46" s="1240"/>
      <c r="AU46" s="1240"/>
      <c r="AV46" s="1240"/>
      <c r="AW46" s="1240"/>
      <c r="AX46" s="1240"/>
      <c r="AY46" s="1240"/>
      <c r="AZ46" s="1240"/>
      <c r="BA46" s="1240"/>
      <c r="BB46" s="1240"/>
      <c r="BC46" s="1240"/>
      <c r="BD46" s="1240"/>
      <c r="BE46" s="1240"/>
      <c r="BF46" s="1240"/>
      <c r="BG46" s="1240"/>
      <c r="BH46" s="1240"/>
      <c r="BI46" s="1240"/>
      <c r="BJ46" s="1240"/>
      <c r="BK46" s="1240"/>
      <c r="BL46" s="1240"/>
      <c r="BM46" s="1240"/>
      <c r="BN46" s="1240"/>
      <c r="BO46" s="1240"/>
      <c r="BP46" s="1240"/>
      <c r="BQ46" s="1240"/>
      <c r="BR46" s="1240"/>
      <c r="BS46" s="1240"/>
      <c r="BT46" s="1240"/>
      <c r="BU46" s="1240"/>
      <c r="BV46" s="1240"/>
      <c r="BW46" s="1240"/>
      <c r="BX46" s="1240"/>
      <c r="BY46" s="1240"/>
      <c r="BZ46" s="1240"/>
      <c r="CA46" s="1240"/>
      <c r="CB46" s="1240"/>
      <c r="CC46" s="1240"/>
      <c r="CD46" s="1240"/>
      <c r="CE46" s="1240"/>
      <c r="CF46" s="1240"/>
      <c r="CG46" s="1240"/>
      <c r="CH46" s="1240"/>
      <c r="CI46" s="1240"/>
      <c r="CJ46" s="1240"/>
      <c r="CK46" s="1240"/>
      <c r="CL46" s="1240"/>
      <c r="CM46" s="1240"/>
      <c r="CN46" s="1240"/>
      <c r="CO46" s="1240"/>
      <c r="CP46" s="1240"/>
      <c r="CQ46" s="1240"/>
      <c r="CR46" s="1240"/>
      <c r="CS46" s="1240"/>
      <c r="CT46" s="1240"/>
      <c r="CU46" s="1240"/>
      <c r="CV46" s="1240"/>
      <c r="CW46" s="1240"/>
      <c r="CX46" s="1240"/>
      <c r="CY46" s="1240"/>
      <c r="CZ46" s="1240"/>
      <c r="DA46" s="1240"/>
      <c r="DB46" s="1240"/>
      <c r="DC46" s="1241"/>
    </row>
    <row r="47" spans="2:109" ht="13" x14ac:dyDescent="0.2">
      <c r="B47" s="259"/>
      <c r="AN47" s="1242"/>
      <c r="AO47" s="1243"/>
      <c r="AP47" s="1243"/>
      <c r="AQ47" s="1243"/>
      <c r="AR47" s="1243"/>
      <c r="AS47" s="1243"/>
      <c r="AT47" s="1243"/>
      <c r="AU47" s="1243"/>
      <c r="AV47" s="1243"/>
      <c r="AW47" s="1243"/>
      <c r="AX47" s="1243"/>
      <c r="AY47" s="1243"/>
      <c r="AZ47" s="1243"/>
      <c r="BA47" s="1243"/>
      <c r="BB47" s="1243"/>
      <c r="BC47" s="1243"/>
      <c r="BD47" s="1243"/>
      <c r="BE47" s="1243"/>
      <c r="BF47" s="1243"/>
      <c r="BG47" s="1243"/>
      <c r="BH47" s="1243"/>
      <c r="BI47" s="1243"/>
      <c r="BJ47" s="1243"/>
      <c r="BK47" s="1243"/>
      <c r="BL47" s="1243"/>
      <c r="BM47" s="1243"/>
      <c r="BN47" s="1243"/>
      <c r="BO47" s="1243"/>
      <c r="BP47" s="1243"/>
      <c r="BQ47" s="1243"/>
      <c r="BR47" s="1243"/>
      <c r="BS47" s="1243"/>
      <c r="BT47" s="1243"/>
      <c r="BU47" s="1243"/>
      <c r="BV47" s="1243"/>
      <c r="BW47" s="1243"/>
      <c r="BX47" s="1243"/>
      <c r="BY47" s="1243"/>
      <c r="BZ47" s="1243"/>
      <c r="CA47" s="1243"/>
      <c r="CB47" s="1243"/>
      <c r="CC47" s="1243"/>
      <c r="CD47" s="1243"/>
      <c r="CE47" s="1243"/>
      <c r="CF47" s="1243"/>
      <c r="CG47" s="1243"/>
      <c r="CH47" s="1243"/>
      <c r="CI47" s="1243"/>
      <c r="CJ47" s="1243"/>
      <c r="CK47" s="1243"/>
      <c r="CL47" s="1243"/>
      <c r="CM47" s="1243"/>
      <c r="CN47" s="1243"/>
      <c r="CO47" s="1243"/>
      <c r="CP47" s="1243"/>
      <c r="CQ47" s="1243"/>
      <c r="CR47" s="1243"/>
      <c r="CS47" s="1243"/>
      <c r="CT47" s="1243"/>
      <c r="CU47" s="1243"/>
      <c r="CV47" s="1243"/>
      <c r="CW47" s="1243"/>
      <c r="CX47" s="1243"/>
      <c r="CY47" s="1243"/>
      <c r="CZ47" s="1243"/>
      <c r="DA47" s="1243"/>
      <c r="DB47" s="1243"/>
      <c r="DC47" s="1244"/>
    </row>
    <row r="48" spans="2:109" ht="13"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 x14ac:dyDescent="0.2">
      <c r="B49" s="259"/>
      <c r="AN49" s="255" t="s">
        <v>566</v>
      </c>
    </row>
    <row r="50" spans="1:109" ht="13" x14ac:dyDescent="0.2">
      <c r="B50" s="259"/>
      <c r="G50" s="1228"/>
      <c r="H50" s="1228"/>
      <c r="I50" s="1228"/>
      <c r="J50" s="1228"/>
      <c r="K50" s="360"/>
      <c r="L50" s="360"/>
      <c r="M50" s="361"/>
      <c r="N50" s="361"/>
      <c r="AN50" s="1246"/>
      <c r="AO50" s="1247"/>
      <c r="AP50" s="1247"/>
      <c r="AQ50" s="1247"/>
      <c r="AR50" s="1247"/>
      <c r="AS50" s="1247"/>
      <c r="AT50" s="1247"/>
      <c r="AU50" s="1247"/>
      <c r="AV50" s="1247"/>
      <c r="AW50" s="1247"/>
      <c r="AX50" s="1247"/>
      <c r="AY50" s="1247"/>
      <c r="AZ50" s="1247"/>
      <c r="BA50" s="1247"/>
      <c r="BB50" s="1247"/>
      <c r="BC50" s="1247"/>
      <c r="BD50" s="1247"/>
      <c r="BE50" s="1247"/>
      <c r="BF50" s="1247"/>
      <c r="BG50" s="1247"/>
      <c r="BH50" s="1247"/>
      <c r="BI50" s="1247"/>
      <c r="BJ50" s="1247"/>
      <c r="BK50" s="1247"/>
      <c r="BL50" s="1247"/>
      <c r="BM50" s="1247"/>
      <c r="BN50" s="1247"/>
      <c r="BO50" s="1248"/>
      <c r="BP50" s="1234" t="s">
        <v>526</v>
      </c>
      <c r="BQ50" s="1234"/>
      <c r="BR50" s="1234"/>
      <c r="BS50" s="1234"/>
      <c r="BT50" s="1234"/>
      <c r="BU50" s="1234"/>
      <c r="BV50" s="1234"/>
      <c r="BW50" s="1234"/>
      <c r="BX50" s="1234" t="s">
        <v>527</v>
      </c>
      <c r="BY50" s="1234"/>
      <c r="BZ50" s="1234"/>
      <c r="CA50" s="1234"/>
      <c r="CB50" s="1234"/>
      <c r="CC50" s="1234"/>
      <c r="CD50" s="1234"/>
      <c r="CE50" s="1234"/>
      <c r="CF50" s="1234" t="s">
        <v>528</v>
      </c>
      <c r="CG50" s="1234"/>
      <c r="CH50" s="1234"/>
      <c r="CI50" s="1234"/>
      <c r="CJ50" s="1234"/>
      <c r="CK50" s="1234"/>
      <c r="CL50" s="1234"/>
      <c r="CM50" s="1234"/>
      <c r="CN50" s="1234" t="s">
        <v>529</v>
      </c>
      <c r="CO50" s="1234"/>
      <c r="CP50" s="1234"/>
      <c r="CQ50" s="1234"/>
      <c r="CR50" s="1234"/>
      <c r="CS50" s="1234"/>
      <c r="CT50" s="1234"/>
      <c r="CU50" s="1234"/>
      <c r="CV50" s="1234" t="s">
        <v>530</v>
      </c>
      <c r="CW50" s="1234"/>
      <c r="CX50" s="1234"/>
      <c r="CY50" s="1234"/>
      <c r="CZ50" s="1234"/>
      <c r="DA50" s="1234"/>
      <c r="DB50" s="1234"/>
      <c r="DC50" s="1234"/>
    </row>
    <row r="51" spans="1:109" ht="13.5" customHeight="1" x14ac:dyDescent="0.2">
      <c r="B51" s="259"/>
      <c r="G51" s="1245"/>
      <c r="H51" s="1245"/>
      <c r="I51" s="1250"/>
      <c r="J51" s="1250"/>
      <c r="K51" s="1235"/>
      <c r="L51" s="1235"/>
      <c r="M51" s="1235"/>
      <c r="N51" s="1235"/>
      <c r="AM51" s="359"/>
      <c r="AN51" s="1233" t="s">
        <v>567</v>
      </c>
      <c r="AO51" s="1233"/>
      <c r="AP51" s="1233"/>
      <c r="AQ51" s="1233"/>
      <c r="AR51" s="1233"/>
      <c r="AS51" s="1233"/>
      <c r="AT51" s="1233"/>
      <c r="AU51" s="1233"/>
      <c r="AV51" s="1233"/>
      <c r="AW51" s="1233"/>
      <c r="AX51" s="1233"/>
      <c r="AY51" s="1233"/>
      <c r="AZ51" s="1233"/>
      <c r="BA51" s="1233"/>
      <c r="BB51" s="1233" t="s">
        <v>568</v>
      </c>
      <c r="BC51" s="1233"/>
      <c r="BD51" s="1233"/>
      <c r="BE51" s="1233"/>
      <c r="BF51" s="1233"/>
      <c r="BG51" s="1233"/>
      <c r="BH51" s="1233"/>
      <c r="BI51" s="1233"/>
      <c r="BJ51" s="1233"/>
      <c r="BK51" s="1233"/>
      <c r="BL51" s="1233"/>
      <c r="BM51" s="1233"/>
      <c r="BN51" s="1233"/>
      <c r="BO51" s="1233"/>
      <c r="BP51" s="1249"/>
      <c r="BQ51" s="1230"/>
      <c r="BR51" s="1230"/>
      <c r="BS51" s="1230"/>
      <c r="BT51" s="1230"/>
      <c r="BU51" s="1230"/>
      <c r="BV51" s="1230"/>
      <c r="BW51" s="1230"/>
      <c r="BX51" s="1230"/>
      <c r="BY51" s="1230"/>
      <c r="BZ51" s="1230"/>
      <c r="CA51" s="1230"/>
      <c r="CB51" s="1230"/>
      <c r="CC51" s="1230"/>
      <c r="CD51" s="1230"/>
      <c r="CE51" s="1230"/>
      <c r="CF51" s="1230"/>
      <c r="CG51" s="1230"/>
      <c r="CH51" s="1230"/>
      <c r="CI51" s="1230"/>
      <c r="CJ51" s="1230"/>
      <c r="CK51" s="1230"/>
      <c r="CL51" s="1230"/>
      <c r="CM51" s="1230"/>
      <c r="CN51" s="1230"/>
      <c r="CO51" s="1230"/>
      <c r="CP51" s="1230"/>
      <c r="CQ51" s="1230"/>
      <c r="CR51" s="1230"/>
      <c r="CS51" s="1230"/>
      <c r="CT51" s="1230"/>
      <c r="CU51" s="1230"/>
      <c r="CV51" s="1230"/>
      <c r="CW51" s="1230"/>
      <c r="CX51" s="1230"/>
      <c r="CY51" s="1230"/>
      <c r="CZ51" s="1230"/>
      <c r="DA51" s="1230"/>
      <c r="DB51" s="1230"/>
      <c r="DC51" s="1230"/>
    </row>
    <row r="52" spans="1:109" ht="13" x14ac:dyDescent="0.2">
      <c r="B52" s="259"/>
      <c r="G52" s="1245"/>
      <c r="H52" s="1245"/>
      <c r="I52" s="1250"/>
      <c r="J52" s="1250"/>
      <c r="K52" s="1235"/>
      <c r="L52" s="1235"/>
      <c r="M52" s="1235"/>
      <c r="N52" s="1235"/>
      <c r="AM52" s="359"/>
      <c r="AN52" s="1233"/>
      <c r="AO52" s="1233"/>
      <c r="AP52" s="1233"/>
      <c r="AQ52" s="1233"/>
      <c r="AR52" s="1233"/>
      <c r="AS52" s="1233"/>
      <c r="AT52" s="1233"/>
      <c r="AU52" s="1233"/>
      <c r="AV52" s="1233"/>
      <c r="AW52" s="1233"/>
      <c r="AX52" s="1233"/>
      <c r="AY52" s="1233"/>
      <c r="AZ52" s="1233"/>
      <c r="BA52" s="1233"/>
      <c r="BB52" s="1233"/>
      <c r="BC52" s="1233"/>
      <c r="BD52" s="1233"/>
      <c r="BE52" s="1233"/>
      <c r="BF52" s="1233"/>
      <c r="BG52" s="1233"/>
      <c r="BH52" s="1233"/>
      <c r="BI52" s="1233"/>
      <c r="BJ52" s="1233"/>
      <c r="BK52" s="1233"/>
      <c r="BL52" s="1233"/>
      <c r="BM52" s="1233"/>
      <c r="BN52" s="1233"/>
      <c r="BO52" s="1233"/>
      <c r="BP52" s="1230"/>
      <c r="BQ52" s="1230"/>
      <c r="BR52" s="1230"/>
      <c r="BS52" s="1230"/>
      <c r="BT52" s="1230"/>
      <c r="BU52" s="1230"/>
      <c r="BV52" s="1230"/>
      <c r="BW52" s="1230"/>
      <c r="BX52" s="1230"/>
      <c r="BY52" s="1230"/>
      <c r="BZ52" s="1230"/>
      <c r="CA52" s="1230"/>
      <c r="CB52" s="1230"/>
      <c r="CC52" s="1230"/>
      <c r="CD52" s="1230"/>
      <c r="CE52" s="1230"/>
      <c r="CF52" s="1230"/>
      <c r="CG52" s="1230"/>
      <c r="CH52" s="1230"/>
      <c r="CI52" s="1230"/>
      <c r="CJ52" s="1230"/>
      <c r="CK52" s="1230"/>
      <c r="CL52" s="1230"/>
      <c r="CM52" s="1230"/>
      <c r="CN52" s="1230"/>
      <c r="CO52" s="1230"/>
      <c r="CP52" s="1230"/>
      <c r="CQ52" s="1230"/>
      <c r="CR52" s="1230"/>
      <c r="CS52" s="1230"/>
      <c r="CT52" s="1230"/>
      <c r="CU52" s="1230"/>
      <c r="CV52" s="1230"/>
      <c r="CW52" s="1230"/>
      <c r="CX52" s="1230"/>
      <c r="CY52" s="1230"/>
      <c r="CZ52" s="1230"/>
      <c r="DA52" s="1230"/>
      <c r="DB52" s="1230"/>
      <c r="DC52" s="1230"/>
    </row>
    <row r="53" spans="1:109" ht="13" x14ac:dyDescent="0.2">
      <c r="A53" s="358"/>
      <c r="B53" s="259"/>
      <c r="G53" s="1245"/>
      <c r="H53" s="1245"/>
      <c r="I53" s="1228"/>
      <c r="J53" s="1228"/>
      <c r="K53" s="1235"/>
      <c r="L53" s="1235"/>
      <c r="M53" s="1235"/>
      <c r="N53" s="1235"/>
      <c r="AM53" s="359"/>
      <c r="AN53" s="1233"/>
      <c r="AO53" s="1233"/>
      <c r="AP53" s="1233"/>
      <c r="AQ53" s="1233"/>
      <c r="AR53" s="1233"/>
      <c r="AS53" s="1233"/>
      <c r="AT53" s="1233"/>
      <c r="AU53" s="1233"/>
      <c r="AV53" s="1233"/>
      <c r="AW53" s="1233"/>
      <c r="AX53" s="1233"/>
      <c r="AY53" s="1233"/>
      <c r="AZ53" s="1233"/>
      <c r="BA53" s="1233"/>
      <c r="BB53" s="1233" t="s">
        <v>569</v>
      </c>
      <c r="BC53" s="1233"/>
      <c r="BD53" s="1233"/>
      <c r="BE53" s="1233"/>
      <c r="BF53" s="1233"/>
      <c r="BG53" s="1233"/>
      <c r="BH53" s="1233"/>
      <c r="BI53" s="1233"/>
      <c r="BJ53" s="1233"/>
      <c r="BK53" s="1233"/>
      <c r="BL53" s="1233"/>
      <c r="BM53" s="1233"/>
      <c r="BN53" s="1233"/>
      <c r="BO53" s="1233"/>
      <c r="BP53" s="1249"/>
      <c r="BQ53" s="1230"/>
      <c r="BR53" s="1230"/>
      <c r="BS53" s="1230"/>
      <c r="BT53" s="1230"/>
      <c r="BU53" s="1230"/>
      <c r="BV53" s="1230"/>
      <c r="BW53" s="1230"/>
      <c r="BX53" s="1230">
        <v>53.7</v>
      </c>
      <c r="BY53" s="1230"/>
      <c r="BZ53" s="1230"/>
      <c r="CA53" s="1230"/>
      <c r="CB53" s="1230"/>
      <c r="CC53" s="1230"/>
      <c r="CD53" s="1230"/>
      <c r="CE53" s="1230"/>
      <c r="CF53" s="1230">
        <v>60.6</v>
      </c>
      <c r="CG53" s="1230"/>
      <c r="CH53" s="1230"/>
      <c r="CI53" s="1230"/>
      <c r="CJ53" s="1230"/>
      <c r="CK53" s="1230"/>
      <c r="CL53" s="1230"/>
      <c r="CM53" s="1230"/>
      <c r="CN53" s="1230">
        <v>61.9</v>
      </c>
      <c r="CO53" s="1230"/>
      <c r="CP53" s="1230"/>
      <c r="CQ53" s="1230"/>
      <c r="CR53" s="1230"/>
      <c r="CS53" s="1230"/>
      <c r="CT53" s="1230"/>
      <c r="CU53" s="1230"/>
      <c r="CV53" s="1230">
        <v>63</v>
      </c>
      <c r="CW53" s="1230"/>
      <c r="CX53" s="1230"/>
      <c r="CY53" s="1230"/>
      <c r="CZ53" s="1230"/>
      <c r="DA53" s="1230"/>
      <c r="DB53" s="1230"/>
      <c r="DC53" s="1230"/>
    </row>
    <row r="54" spans="1:109" ht="13" x14ac:dyDescent="0.2">
      <c r="A54" s="358"/>
      <c r="B54" s="259"/>
      <c r="G54" s="1245"/>
      <c r="H54" s="1245"/>
      <c r="I54" s="1228"/>
      <c r="J54" s="1228"/>
      <c r="K54" s="1235"/>
      <c r="L54" s="1235"/>
      <c r="M54" s="1235"/>
      <c r="N54" s="1235"/>
      <c r="AM54" s="359"/>
      <c r="AN54" s="1233"/>
      <c r="AO54" s="1233"/>
      <c r="AP54" s="1233"/>
      <c r="AQ54" s="1233"/>
      <c r="AR54" s="1233"/>
      <c r="AS54" s="1233"/>
      <c r="AT54" s="1233"/>
      <c r="AU54" s="1233"/>
      <c r="AV54" s="1233"/>
      <c r="AW54" s="1233"/>
      <c r="AX54" s="1233"/>
      <c r="AY54" s="1233"/>
      <c r="AZ54" s="1233"/>
      <c r="BA54" s="1233"/>
      <c r="BB54" s="1233"/>
      <c r="BC54" s="1233"/>
      <c r="BD54" s="1233"/>
      <c r="BE54" s="1233"/>
      <c r="BF54" s="1233"/>
      <c r="BG54" s="1233"/>
      <c r="BH54" s="1233"/>
      <c r="BI54" s="1233"/>
      <c r="BJ54" s="1233"/>
      <c r="BK54" s="1233"/>
      <c r="BL54" s="1233"/>
      <c r="BM54" s="1233"/>
      <c r="BN54" s="1233"/>
      <c r="BO54" s="1233"/>
      <c r="BP54" s="1230"/>
      <c r="BQ54" s="1230"/>
      <c r="BR54" s="1230"/>
      <c r="BS54" s="1230"/>
      <c r="BT54" s="1230"/>
      <c r="BU54" s="1230"/>
      <c r="BV54" s="1230"/>
      <c r="BW54" s="1230"/>
      <c r="BX54" s="1230"/>
      <c r="BY54" s="1230"/>
      <c r="BZ54" s="1230"/>
      <c r="CA54" s="1230"/>
      <c r="CB54" s="1230"/>
      <c r="CC54" s="1230"/>
      <c r="CD54" s="1230"/>
      <c r="CE54" s="1230"/>
      <c r="CF54" s="1230"/>
      <c r="CG54" s="1230"/>
      <c r="CH54" s="1230"/>
      <c r="CI54" s="1230"/>
      <c r="CJ54" s="1230"/>
      <c r="CK54" s="1230"/>
      <c r="CL54" s="1230"/>
      <c r="CM54" s="1230"/>
      <c r="CN54" s="1230"/>
      <c r="CO54" s="1230"/>
      <c r="CP54" s="1230"/>
      <c r="CQ54" s="1230"/>
      <c r="CR54" s="1230"/>
      <c r="CS54" s="1230"/>
      <c r="CT54" s="1230"/>
      <c r="CU54" s="1230"/>
      <c r="CV54" s="1230"/>
      <c r="CW54" s="1230"/>
      <c r="CX54" s="1230"/>
      <c r="CY54" s="1230"/>
      <c r="CZ54" s="1230"/>
      <c r="DA54" s="1230"/>
      <c r="DB54" s="1230"/>
      <c r="DC54" s="1230"/>
    </row>
    <row r="55" spans="1:109" ht="13" x14ac:dyDescent="0.2">
      <c r="A55" s="358"/>
      <c r="B55" s="259"/>
      <c r="G55" s="1228"/>
      <c r="H55" s="1228"/>
      <c r="I55" s="1228"/>
      <c r="J55" s="1228"/>
      <c r="K55" s="1235"/>
      <c r="L55" s="1235"/>
      <c r="M55" s="1235"/>
      <c r="N55" s="1235"/>
      <c r="AN55" s="1234" t="s">
        <v>570</v>
      </c>
      <c r="AO55" s="1234"/>
      <c r="AP55" s="1234"/>
      <c r="AQ55" s="1234"/>
      <c r="AR55" s="1234"/>
      <c r="AS55" s="1234"/>
      <c r="AT55" s="1234"/>
      <c r="AU55" s="1234"/>
      <c r="AV55" s="1234"/>
      <c r="AW55" s="1234"/>
      <c r="AX55" s="1234"/>
      <c r="AY55" s="1234"/>
      <c r="AZ55" s="1234"/>
      <c r="BA55" s="1234"/>
      <c r="BB55" s="1233" t="s">
        <v>568</v>
      </c>
      <c r="BC55" s="1233"/>
      <c r="BD55" s="1233"/>
      <c r="BE55" s="1233"/>
      <c r="BF55" s="1233"/>
      <c r="BG55" s="1233"/>
      <c r="BH55" s="1233"/>
      <c r="BI55" s="1233"/>
      <c r="BJ55" s="1233"/>
      <c r="BK55" s="1233"/>
      <c r="BL55" s="1233"/>
      <c r="BM55" s="1233"/>
      <c r="BN55" s="1233"/>
      <c r="BO55" s="1233"/>
      <c r="BP55" s="1249"/>
      <c r="BQ55" s="1230"/>
      <c r="BR55" s="1230"/>
      <c r="BS55" s="1230"/>
      <c r="BT55" s="1230"/>
      <c r="BU55" s="1230"/>
      <c r="BV55" s="1230"/>
      <c r="BW55" s="1230"/>
      <c r="BX55" s="1230">
        <v>0</v>
      </c>
      <c r="BY55" s="1230"/>
      <c r="BZ55" s="1230"/>
      <c r="CA55" s="1230"/>
      <c r="CB55" s="1230"/>
      <c r="CC55" s="1230"/>
      <c r="CD55" s="1230"/>
      <c r="CE55" s="1230"/>
      <c r="CF55" s="1230">
        <v>0</v>
      </c>
      <c r="CG55" s="1230"/>
      <c r="CH55" s="1230"/>
      <c r="CI55" s="1230"/>
      <c r="CJ55" s="1230"/>
      <c r="CK55" s="1230"/>
      <c r="CL55" s="1230"/>
      <c r="CM55" s="1230"/>
      <c r="CN55" s="1230">
        <v>0</v>
      </c>
      <c r="CO55" s="1230"/>
      <c r="CP55" s="1230"/>
      <c r="CQ55" s="1230"/>
      <c r="CR55" s="1230"/>
      <c r="CS55" s="1230"/>
      <c r="CT55" s="1230"/>
      <c r="CU55" s="1230"/>
      <c r="CV55" s="1230">
        <v>0</v>
      </c>
      <c r="CW55" s="1230"/>
      <c r="CX55" s="1230"/>
      <c r="CY55" s="1230"/>
      <c r="CZ55" s="1230"/>
      <c r="DA55" s="1230"/>
      <c r="DB55" s="1230"/>
      <c r="DC55" s="1230"/>
    </row>
    <row r="56" spans="1:109" ht="13" x14ac:dyDescent="0.2">
      <c r="A56" s="358"/>
      <c r="B56" s="259"/>
      <c r="G56" s="1228"/>
      <c r="H56" s="1228"/>
      <c r="I56" s="1228"/>
      <c r="J56" s="1228"/>
      <c r="K56" s="1235"/>
      <c r="L56" s="1235"/>
      <c r="M56" s="1235"/>
      <c r="N56" s="1235"/>
      <c r="AN56" s="1234"/>
      <c r="AO56" s="1234"/>
      <c r="AP56" s="1234"/>
      <c r="AQ56" s="1234"/>
      <c r="AR56" s="1234"/>
      <c r="AS56" s="1234"/>
      <c r="AT56" s="1234"/>
      <c r="AU56" s="1234"/>
      <c r="AV56" s="1234"/>
      <c r="AW56" s="1234"/>
      <c r="AX56" s="1234"/>
      <c r="AY56" s="1234"/>
      <c r="AZ56" s="1234"/>
      <c r="BA56" s="1234"/>
      <c r="BB56" s="1233"/>
      <c r="BC56" s="1233"/>
      <c r="BD56" s="1233"/>
      <c r="BE56" s="1233"/>
      <c r="BF56" s="1233"/>
      <c r="BG56" s="1233"/>
      <c r="BH56" s="1233"/>
      <c r="BI56" s="1233"/>
      <c r="BJ56" s="1233"/>
      <c r="BK56" s="1233"/>
      <c r="BL56" s="1233"/>
      <c r="BM56" s="1233"/>
      <c r="BN56" s="1233"/>
      <c r="BO56" s="1233"/>
      <c r="BP56" s="1230"/>
      <c r="BQ56" s="1230"/>
      <c r="BR56" s="1230"/>
      <c r="BS56" s="1230"/>
      <c r="BT56" s="1230"/>
      <c r="BU56" s="1230"/>
      <c r="BV56" s="1230"/>
      <c r="BW56" s="1230"/>
      <c r="BX56" s="1230"/>
      <c r="BY56" s="1230"/>
      <c r="BZ56" s="1230"/>
      <c r="CA56" s="1230"/>
      <c r="CB56" s="1230"/>
      <c r="CC56" s="1230"/>
      <c r="CD56" s="1230"/>
      <c r="CE56" s="1230"/>
      <c r="CF56" s="1230"/>
      <c r="CG56" s="1230"/>
      <c r="CH56" s="1230"/>
      <c r="CI56" s="1230"/>
      <c r="CJ56" s="1230"/>
      <c r="CK56" s="1230"/>
      <c r="CL56" s="1230"/>
      <c r="CM56" s="1230"/>
      <c r="CN56" s="1230"/>
      <c r="CO56" s="1230"/>
      <c r="CP56" s="1230"/>
      <c r="CQ56" s="1230"/>
      <c r="CR56" s="1230"/>
      <c r="CS56" s="1230"/>
      <c r="CT56" s="1230"/>
      <c r="CU56" s="1230"/>
      <c r="CV56" s="1230"/>
      <c r="CW56" s="1230"/>
      <c r="CX56" s="1230"/>
      <c r="CY56" s="1230"/>
      <c r="CZ56" s="1230"/>
      <c r="DA56" s="1230"/>
      <c r="DB56" s="1230"/>
      <c r="DC56" s="1230"/>
    </row>
    <row r="57" spans="1:109" s="358" customFormat="1" ht="13" x14ac:dyDescent="0.2">
      <c r="B57" s="362"/>
      <c r="G57" s="1228"/>
      <c r="H57" s="1228"/>
      <c r="I57" s="1231"/>
      <c r="J57" s="1231"/>
      <c r="K57" s="1235"/>
      <c r="L57" s="1235"/>
      <c r="M57" s="1235"/>
      <c r="N57" s="1235"/>
      <c r="AM57" s="255"/>
      <c r="AN57" s="1234"/>
      <c r="AO57" s="1234"/>
      <c r="AP57" s="1234"/>
      <c r="AQ57" s="1234"/>
      <c r="AR57" s="1234"/>
      <c r="AS57" s="1234"/>
      <c r="AT57" s="1234"/>
      <c r="AU57" s="1234"/>
      <c r="AV57" s="1234"/>
      <c r="AW57" s="1234"/>
      <c r="AX57" s="1234"/>
      <c r="AY57" s="1234"/>
      <c r="AZ57" s="1234"/>
      <c r="BA57" s="1234"/>
      <c r="BB57" s="1233" t="s">
        <v>569</v>
      </c>
      <c r="BC57" s="1233"/>
      <c r="BD57" s="1233"/>
      <c r="BE57" s="1233"/>
      <c r="BF57" s="1233"/>
      <c r="BG57" s="1233"/>
      <c r="BH57" s="1233"/>
      <c r="BI57" s="1233"/>
      <c r="BJ57" s="1233"/>
      <c r="BK57" s="1233"/>
      <c r="BL57" s="1233"/>
      <c r="BM57" s="1233"/>
      <c r="BN57" s="1233"/>
      <c r="BO57" s="1233"/>
      <c r="BP57" s="1249"/>
      <c r="BQ57" s="1230"/>
      <c r="BR57" s="1230"/>
      <c r="BS57" s="1230"/>
      <c r="BT57" s="1230"/>
      <c r="BU57" s="1230"/>
      <c r="BV57" s="1230"/>
      <c r="BW57" s="1230"/>
      <c r="BX57" s="1230">
        <v>61</v>
      </c>
      <c r="BY57" s="1230"/>
      <c r="BZ57" s="1230"/>
      <c r="CA57" s="1230"/>
      <c r="CB57" s="1230"/>
      <c r="CC57" s="1230"/>
      <c r="CD57" s="1230"/>
      <c r="CE57" s="1230"/>
      <c r="CF57" s="1230">
        <v>62.9</v>
      </c>
      <c r="CG57" s="1230"/>
      <c r="CH57" s="1230"/>
      <c r="CI57" s="1230"/>
      <c r="CJ57" s="1230"/>
      <c r="CK57" s="1230"/>
      <c r="CL57" s="1230"/>
      <c r="CM57" s="1230"/>
      <c r="CN57" s="1230">
        <v>62.9</v>
      </c>
      <c r="CO57" s="1230"/>
      <c r="CP57" s="1230"/>
      <c r="CQ57" s="1230"/>
      <c r="CR57" s="1230"/>
      <c r="CS57" s="1230"/>
      <c r="CT57" s="1230"/>
      <c r="CU57" s="1230"/>
      <c r="CV57" s="1230">
        <v>64.3</v>
      </c>
      <c r="CW57" s="1230"/>
      <c r="CX57" s="1230"/>
      <c r="CY57" s="1230"/>
      <c r="CZ57" s="1230"/>
      <c r="DA57" s="1230"/>
      <c r="DB57" s="1230"/>
      <c r="DC57" s="1230"/>
      <c r="DD57" s="363"/>
      <c r="DE57" s="362"/>
    </row>
    <row r="58" spans="1:109" s="358" customFormat="1" ht="13" x14ac:dyDescent="0.2">
      <c r="A58" s="255"/>
      <c r="B58" s="362"/>
      <c r="G58" s="1228"/>
      <c r="H58" s="1228"/>
      <c r="I58" s="1231"/>
      <c r="J58" s="1231"/>
      <c r="K58" s="1235"/>
      <c r="L58" s="1235"/>
      <c r="M58" s="1235"/>
      <c r="N58" s="1235"/>
      <c r="AM58" s="255"/>
      <c r="AN58" s="1234"/>
      <c r="AO58" s="1234"/>
      <c r="AP58" s="1234"/>
      <c r="AQ58" s="1234"/>
      <c r="AR58" s="1234"/>
      <c r="AS58" s="1234"/>
      <c r="AT58" s="1234"/>
      <c r="AU58" s="1234"/>
      <c r="AV58" s="1234"/>
      <c r="AW58" s="1234"/>
      <c r="AX58" s="1234"/>
      <c r="AY58" s="1234"/>
      <c r="AZ58" s="1234"/>
      <c r="BA58" s="1234"/>
      <c r="BB58" s="1233"/>
      <c r="BC58" s="1233"/>
      <c r="BD58" s="1233"/>
      <c r="BE58" s="1233"/>
      <c r="BF58" s="1233"/>
      <c r="BG58" s="1233"/>
      <c r="BH58" s="1233"/>
      <c r="BI58" s="1233"/>
      <c r="BJ58" s="1233"/>
      <c r="BK58" s="1233"/>
      <c r="BL58" s="1233"/>
      <c r="BM58" s="1233"/>
      <c r="BN58" s="1233"/>
      <c r="BO58" s="1233"/>
      <c r="BP58" s="1230"/>
      <c r="BQ58" s="1230"/>
      <c r="BR58" s="1230"/>
      <c r="BS58" s="1230"/>
      <c r="BT58" s="1230"/>
      <c r="BU58" s="1230"/>
      <c r="BV58" s="1230"/>
      <c r="BW58" s="1230"/>
      <c r="BX58" s="1230"/>
      <c r="BY58" s="1230"/>
      <c r="BZ58" s="1230"/>
      <c r="CA58" s="1230"/>
      <c r="CB58" s="1230"/>
      <c r="CC58" s="1230"/>
      <c r="CD58" s="1230"/>
      <c r="CE58" s="1230"/>
      <c r="CF58" s="1230"/>
      <c r="CG58" s="1230"/>
      <c r="CH58" s="1230"/>
      <c r="CI58" s="1230"/>
      <c r="CJ58" s="1230"/>
      <c r="CK58" s="1230"/>
      <c r="CL58" s="1230"/>
      <c r="CM58" s="1230"/>
      <c r="CN58" s="1230"/>
      <c r="CO58" s="1230"/>
      <c r="CP58" s="1230"/>
      <c r="CQ58" s="1230"/>
      <c r="CR58" s="1230"/>
      <c r="CS58" s="1230"/>
      <c r="CT58" s="1230"/>
      <c r="CU58" s="1230"/>
      <c r="CV58" s="1230"/>
      <c r="CW58" s="1230"/>
      <c r="CX58" s="1230"/>
      <c r="CY58" s="1230"/>
      <c r="CZ58" s="1230"/>
      <c r="DA58" s="1230"/>
      <c r="DB58" s="1230"/>
      <c r="DC58" s="1230"/>
      <c r="DD58" s="363"/>
      <c r="DE58" s="362"/>
    </row>
    <row r="59" spans="1:109" s="358" customFormat="1" ht="13"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5" x14ac:dyDescent="0.2">
      <c r="B63" s="312" t="s">
        <v>571</v>
      </c>
    </row>
    <row r="64" spans="1:109" ht="13" x14ac:dyDescent="0.2">
      <c r="B64" s="259"/>
      <c r="G64" s="357"/>
      <c r="I64" s="369"/>
      <c r="J64" s="369"/>
      <c r="K64" s="369"/>
      <c r="L64" s="369"/>
      <c r="M64" s="369"/>
      <c r="N64" s="370"/>
      <c r="AM64" s="357"/>
      <c r="AN64" s="357" t="s">
        <v>565</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 x14ac:dyDescent="0.2">
      <c r="B65" s="259"/>
      <c r="AN65" s="1236" t="s">
        <v>574</v>
      </c>
      <c r="AO65" s="1237"/>
      <c r="AP65" s="1237"/>
      <c r="AQ65" s="1237"/>
      <c r="AR65" s="1237"/>
      <c r="AS65" s="1237"/>
      <c r="AT65" s="1237"/>
      <c r="AU65" s="1237"/>
      <c r="AV65" s="1237"/>
      <c r="AW65" s="1237"/>
      <c r="AX65" s="1237"/>
      <c r="AY65" s="1237"/>
      <c r="AZ65" s="1237"/>
      <c r="BA65" s="1237"/>
      <c r="BB65" s="1237"/>
      <c r="BC65" s="1237"/>
      <c r="BD65" s="1237"/>
      <c r="BE65" s="1237"/>
      <c r="BF65" s="1237"/>
      <c r="BG65" s="1237"/>
      <c r="BH65" s="1237"/>
      <c r="BI65" s="1237"/>
      <c r="BJ65" s="1237"/>
      <c r="BK65" s="1237"/>
      <c r="BL65" s="1237"/>
      <c r="BM65" s="1237"/>
      <c r="BN65" s="1237"/>
      <c r="BO65" s="1237"/>
      <c r="BP65" s="1237"/>
      <c r="BQ65" s="1237"/>
      <c r="BR65" s="1237"/>
      <c r="BS65" s="1237"/>
      <c r="BT65" s="1237"/>
      <c r="BU65" s="1237"/>
      <c r="BV65" s="1237"/>
      <c r="BW65" s="1237"/>
      <c r="BX65" s="1237"/>
      <c r="BY65" s="1237"/>
      <c r="BZ65" s="1237"/>
      <c r="CA65" s="1237"/>
      <c r="CB65" s="1237"/>
      <c r="CC65" s="1237"/>
      <c r="CD65" s="1237"/>
      <c r="CE65" s="1237"/>
      <c r="CF65" s="1237"/>
      <c r="CG65" s="1237"/>
      <c r="CH65" s="1237"/>
      <c r="CI65" s="1237"/>
      <c r="CJ65" s="1237"/>
      <c r="CK65" s="1237"/>
      <c r="CL65" s="1237"/>
      <c r="CM65" s="1237"/>
      <c r="CN65" s="1237"/>
      <c r="CO65" s="1237"/>
      <c r="CP65" s="1237"/>
      <c r="CQ65" s="1237"/>
      <c r="CR65" s="1237"/>
      <c r="CS65" s="1237"/>
      <c r="CT65" s="1237"/>
      <c r="CU65" s="1237"/>
      <c r="CV65" s="1237"/>
      <c r="CW65" s="1237"/>
      <c r="CX65" s="1237"/>
      <c r="CY65" s="1237"/>
      <c r="CZ65" s="1237"/>
      <c r="DA65" s="1237"/>
      <c r="DB65" s="1237"/>
      <c r="DC65" s="1238"/>
    </row>
    <row r="66" spans="2:107" ht="13" x14ac:dyDescent="0.2">
      <c r="B66" s="259"/>
      <c r="AN66" s="1239"/>
      <c r="AO66" s="1240"/>
      <c r="AP66" s="1240"/>
      <c r="AQ66" s="1240"/>
      <c r="AR66" s="1240"/>
      <c r="AS66" s="1240"/>
      <c r="AT66" s="1240"/>
      <c r="AU66" s="1240"/>
      <c r="AV66" s="1240"/>
      <c r="AW66" s="1240"/>
      <c r="AX66" s="1240"/>
      <c r="AY66" s="1240"/>
      <c r="AZ66" s="1240"/>
      <c r="BA66" s="1240"/>
      <c r="BB66" s="1240"/>
      <c r="BC66" s="1240"/>
      <c r="BD66" s="1240"/>
      <c r="BE66" s="1240"/>
      <c r="BF66" s="1240"/>
      <c r="BG66" s="1240"/>
      <c r="BH66" s="1240"/>
      <c r="BI66" s="1240"/>
      <c r="BJ66" s="1240"/>
      <c r="BK66" s="1240"/>
      <c r="BL66" s="1240"/>
      <c r="BM66" s="1240"/>
      <c r="BN66" s="1240"/>
      <c r="BO66" s="1240"/>
      <c r="BP66" s="1240"/>
      <c r="BQ66" s="1240"/>
      <c r="BR66" s="1240"/>
      <c r="BS66" s="1240"/>
      <c r="BT66" s="1240"/>
      <c r="BU66" s="1240"/>
      <c r="BV66" s="1240"/>
      <c r="BW66" s="1240"/>
      <c r="BX66" s="1240"/>
      <c r="BY66" s="1240"/>
      <c r="BZ66" s="1240"/>
      <c r="CA66" s="1240"/>
      <c r="CB66" s="1240"/>
      <c r="CC66" s="1240"/>
      <c r="CD66" s="1240"/>
      <c r="CE66" s="1240"/>
      <c r="CF66" s="1240"/>
      <c r="CG66" s="1240"/>
      <c r="CH66" s="1240"/>
      <c r="CI66" s="1240"/>
      <c r="CJ66" s="1240"/>
      <c r="CK66" s="1240"/>
      <c r="CL66" s="1240"/>
      <c r="CM66" s="1240"/>
      <c r="CN66" s="1240"/>
      <c r="CO66" s="1240"/>
      <c r="CP66" s="1240"/>
      <c r="CQ66" s="1240"/>
      <c r="CR66" s="1240"/>
      <c r="CS66" s="1240"/>
      <c r="CT66" s="1240"/>
      <c r="CU66" s="1240"/>
      <c r="CV66" s="1240"/>
      <c r="CW66" s="1240"/>
      <c r="CX66" s="1240"/>
      <c r="CY66" s="1240"/>
      <c r="CZ66" s="1240"/>
      <c r="DA66" s="1240"/>
      <c r="DB66" s="1240"/>
      <c r="DC66" s="1241"/>
    </row>
    <row r="67" spans="2:107" ht="13" x14ac:dyDescent="0.2">
      <c r="B67" s="259"/>
      <c r="AN67" s="1239"/>
      <c r="AO67" s="1240"/>
      <c r="AP67" s="1240"/>
      <c r="AQ67" s="1240"/>
      <c r="AR67" s="1240"/>
      <c r="AS67" s="1240"/>
      <c r="AT67" s="1240"/>
      <c r="AU67" s="1240"/>
      <c r="AV67" s="1240"/>
      <c r="AW67" s="1240"/>
      <c r="AX67" s="1240"/>
      <c r="AY67" s="1240"/>
      <c r="AZ67" s="1240"/>
      <c r="BA67" s="1240"/>
      <c r="BB67" s="1240"/>
      <c r="BC67" s="1240"/>
      <c r="BD67" s="1240"/>
      <c r="BE67" s="1240"/>
      <c r="BF67" s="1240"/>
      <c r="BG67" s="1240"/>
      <c r="BH67" s="1240"/>
      <c r="BI67" s="1240"/>
      <c r="BJ67" s="1240"/>
      <c r="BK67" s="1240"/>
      <c r="BL67" s="1240"/>
      <c r="BM67" s="1240"/>
      <c r="BN67" s="1240"/>
      <c r="BO67" s="1240"/>
      <c r="BP67" s="1240"/>
      <c r="BQ67" s="1240"/>
      <c r="BR67" s="1240"/>
      <c r="BS67" s="1240"/>
      <c r="BT67" s="1240"/>
      <c r="BU67" s="1240"/>
      <c r="BV67" s="1240"/>
      <c r="BW67" s="1240"/>
      <c r="BX67" s="1240"/>
      <c r="BY67" s="1240"/>
      <c r="BZ67" s="1240"/>
      <c r="CA67" s="1240"/>
      <c r="CB67" s="1240"/>
      <c r="CC67" s="1240"/>
      <c r="CD67" s="1240"/>
      <c r="CE67" s="1240"/>
      <c r="CF67" s="1240"/>
      <c r="CG67" s="1240"/>
      <c r="CH67" s="1240"/>
      <c r="CI67" s="1240"/>
      <c r="CJ67" s="1240"/>
      <c r="CK67" s="1240"/>
      <c r="CL67" s="1240"/>
      <c r="CM67" s="1240"/>
      <c r="CN67" s="1240"/>
      <c r="CO67" s="1240"/>
      <c r="CP67" s="1240"/>
      <c r="CQ67" s="1240"/>
      <c r="CR67" s="1240"/>
      <c r="CS67" s="1240"/>
      <c r="CT67" s="1240"/>
      <c r="CU67" s="1240"/>
      <c r="CV67" s="1240"/>
      <c r="CW67" s="1240"/>
      <c r="CX67" s="1240"/>
      <c r="CY67" s="1240"/>
      <c r="CZ67" s="1240"/>
      <c r="DA67" s="1240"/>
      <c r="DB67" s="1240"/>
      <c r="DC67" s="1241"/>
    </row>
    <row r="68" spans="2:107" ht="13" x14ac:dyDescent="0.2">
      <c r="B68" s="259"/>
      <c r="AN68" s="1239"/>
      <c r="AO68" s="1240"/>
      <c r="AP68" s="1240"/>
      <c r="AQ68" s="1240"/>
      <c r="AR68" s="1240"/>
      <c r="AS68" s="1240"/>
      <c r="AT68" s="1240"/>
      <c r="AU68" s="1240"/>
      <c r="AV68" s="1240"/>
      <c r="AW68" s="1240"/>
      <c r="AX68" s="1240"/>
      <c r="AY68" s="1240"/>
      <c r="AZ68" s="1240"/>
      <c r="BA68" s="1240"/>
      <c r="BB68" s="1240"/>
      <c r="BC68" s="1240"/>
      <c r="BD68" s="1240"/>
      <c r="BE68" s="1240"/>
      <c r="BF68" s="1240"/>
      <c r="BG68" s="1240"/>
      <c r="BH68" s="1240"/>
      <c r="BI68" s="1240"/>
      <c r="BJ68" s="1240"/>
      <c r="BK68" s="1240"/>
      <c r="BL68" s="1240"/>
      <c r="BM68" s="1240"/>
      <c r="BN68" s="1240"/>
      <c r="BO68" s="1240"/>
      <c r="BP68" s="1240"/>
      <c r="BQ68" s="1240"/>
      <c r="BR68" s="1240"/>
      <c r="BS68" s="1240"/>
      <c r="BT68" s="1240"/>
      <c r="BU68" s="1240"/>
      <c r="BV68" s="1240"/>
      <c r="BW68" s="1240"/>
      <c r="BX68" s="1240"/>
      <c r="BY68" s="1240"/>
      <c r="BZ68" s="1240"/>
      <c r="CA68" s="1240"/>
      <c r="CB68" s="1240"/>
      <c r="CC68" s="1240"/>
      <c r="CD68" s="1240"/>
      <c r="CE68" s="1240"/>
      <c r="CF68" s="1240"/>
      <c r="CG68" s="1240"/>
      <c r="CH68" s="1240"/>
      <c r="CI68" s="1240"/>
      <c r="CJ68" s="1240"/>
      <c r="CK68" s="1240"/>
      <c r="CL68" s="1240"/>
      <c r="CM68" s="1240"/>
      <c r="CN68" s="1240"/>
      <c r="CO68" s="1240"/>
      <c r="CP68" s="1240"/>
      <c r="CQ68" s="1240"/>
      <c r="CR68" s="1240"/>
      <c r="CS68" s="1240"/>
      <c r="CT68" s="1240"/>
      <c r="CU68" s="1240"/>
      <c r="CV68" s="1240"/>
      <c r="CW68" s="1240"/>
      <c r="CX68" s="1240"/>
      <c r="CY68" s="1240"/>
      <c r="CZ68" s="1240"/>
      <c r="DA68" s="1240"/>
      <c r="DB68" s="1240"/>
      <c r="DC68" s="1241"/>
    </row>
    <row r="69" spans="2:107" ht="13" x14ac:dyDescent="0.2">
      <c r="B69" s="259"/>
      <c r="AN69" s="1242"/>
      <c r="AO69" s="1243"/>
      <c r="AP69" s="1243"/>
      <c r="AQ69" s="1243"/>
      <c r="AR69" s="1243"/>
      <c r="AS69" s="1243"/>
      <c r="AT69" s="1243"/>
      <c r="AU69" s="1243"/>
      <c r="AV69" s="1243"/>
      <c r="AW69" s="1243"/>
      <c r="AX69" s="1243"/>
      <c r="AY69" s="1243"/>
      <c r="AZ69" s="1243"/>
      <c r="BA69" s="1243"/>
      <c r="BB69" s="1243"/>
      <c r="BC69" s="1243"/>
      <c r="BD69" s="1243"/>
      <c r="BE69" s="1243"/>
      <c r="BF69" s="1243"/>
      <c r="BG69" s="1243"/>
      <c r="BH69" s="1243"/>
      <c r="BI69" s="1243"/>
      <c r="BJ69" s="1243"/>
      <c r="BK69" s="1243"/>
      <c r="BL69" s="1243"/>
      <c r="BM69" s="1243"/>
      <c r="BN69" s="1243"/>
      <c r="BO69" s="1243"/>
      <c r="BP69" s="1243"/>
      <c r="BQ69" s="1243"/>
      <c r="BR69" s="1243"/>
      <c r="BS69" s="1243"/>
      <c r="BT69" s="1243"/>
      <c r="BU69" s="1243"/>
      <c r="BV69" s="1243"/>
      <c r="BW69" s="1243"/>
      <c r="BX69" s="1243"/>
      <c r="BY69" s="1243"/>
      <c r="BZ69" s="1243"/>
      <c r="CA69" s="1243"/>
      <c r="CB69" s="1243"/>
      <c r="CC69" s="1243"/>
      <c r="CD69" s="1243"/>
      <c r="CE69" s="1243"/>
      <c r="CF69" s="1243"/>
      <c r="CG69" s="1243"/>
      <c r="CH69" s="1243"/>
      <c r="CI69" s="1243"/>
      <c r="CJ69" s="1243"/>
      <c r="CK69" s="1243"/>
      <c r="CL69" s="1243"/>
      <c r="CM69" s="1243"/>
      <c r="CN69" s="1243"/>
      <c r="CO69" s="1243"/>
      <c r="CP69" s="1243"/>
      <c r="CQ69" s="1243"/>
      <c r="CR69" s="1243"/>
      <c r="CS69" s="1243"/>
      <c r="CT69" s="1243"/>
      <c r="CU69" s="1243"/>
      <c r="CV69" s="1243"/>
      <c r="CW69" s="1243"/>
      <c r="CX69" s="1243"/>
      <c r="CY69" s="1243"/>
      <c r="CZ69" s="1243"/>
      <c r="DA69" s="1243"/>
      <c r="DB69" s="1243"/>
      <c r="DC69" s="1244"/>
    </row>
    <row r="70" spans="2:107" ht="13"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 x14ac:dyDescent="0.2">
      <c r="B71" s="259"/>
      <c r="G71" s="374"/>
      <c r="I71" s="375"/>
      <c r="J71" s="372"/>
      <c r="K71" s="372"/>
      <c r="L71" s="373"/>
      <c r="M71" s="372"/>
      <c r="N71" s="373"/>
      <c r="AM71" s="374"/>
      <c r="AN71" s="255" t="s">
        <v>566</v>
      </c>
    </row>
    <row r="72" spans="2:107" ht="13" x14ac:dyDescent="0.2">
      <c r="B72" s="259"/>
      <c r="G72" s="1228"/>
      <c r="H72" s="1228"/>
      <c r="I72" s="1228"/>
      <c r="J72" s="1228"/>
      <c r="K72" s="360"/>
      <c r="L72" s="360"/>
      <c r="M72" s="361"/>
      <c r="N72" s="361"/>
      <c r="AN72" s="1246"/>
      <c r="AO72" s="1247"/>
      <c r="AP72" s="1247"/>
      <c r="AQ72" s="1247"/>
      <c r="AR72" s="1247"/>
      <c r="AS72" s="1247"/>
      <c r="AT72" s="1247"/>
      <c r="AU72" s="1247"/>
      <c r="AV72" s="1247"/>
      <c r="AW72" s="1247"/>
      <c r="AX72" s="1247"/>
      <c r="AY72" s="1247"/>
      <c r="AZ72" s="1247"/>
      <c r="BA72" s="1247"/>
      <c r="BB72" s="1247"/>
      <c r="BC72" s="1247"/>
      <c r="BD72" s="1247"/>
      <c r="BE72" s="1247"/>
      <c r="BF72" s="1247"/>
      <c r="BG72" s="1247"/>
      <c r="BH72" s="1247"/>
      <c r="BI72" s="1247"/>
      <c r="BJ72" s="1247"/>
      <c r="BK72" s="1247"/>
      <c r="BL72" s="1247"/>
      <c r="BM72" s="1247"/>
      <c r="BN72" s="1247"/>
      <c r="BO72" s="1248"/>
      <c r="BP72" s="1234" t="s">
        <v>526</v>
      </c>
      <c r="BQ72" s="1234"/>
      <c r="BR72" s="1234"/>
      <c r="BS72" s="1234"/>
      <c r="BT72" s="1234"/>
      <c r="BU72" s="1234"/>
      <c r="BV72" s="1234"/>
      <c r="BW72" s="1234"/>
      <c r="BX72" s="1234" t="s">
        <v>527</v>
      </c>
      <c r="BY72" s="1234"/>
      <c r="BZ72" s="1234"/>
      <c r="CA72" s="1234"/>
      <c r="CB72" s="1234"/>
      <c r="CC72" s="1234"/>
      <c r="CD72" s="1234"/>
      <c r="CE72" s="1234"/>
      <c r="CF72" s="1234" t="s">
        <v>528</v>
      </c>
      <c r="CG72" s="1234"/>
      <c r="CH72" s="1234"/>
      <c r="CI72" s="1234"/>
      <c r="CJ72" s="1234"/>
      <c r="CK72" s="1234"/>
      <c r="CL72" s="1234"/>
      <c r="CM72" s="1234"/>
      <c r="CN72" s="1234" t="s">
        <v>529</v>
      </c>
      <c r="CO72" s="1234"/>
      <c r="CP72" s="1234"/>
      <c r="CQ72" s="1234"/>
      <c r="CR72" s="1234"/>
      <c r="CS72" s="1234"/>
      <c r="CT72" s="1234"/>
      <c r="CU72" s="1234"/>
      <c r="CV72" s="1234" t="s">
        <v>530</v>
      </c>
      <c r="CW72" s="1234"/>
      <c r="CX72" s="1234"/>
      <c r="CY72" s="1234"/>
      <c r="CZ72" s="1234"/>
      <c r="DA72" s="1234"/>
      <c r="DB72" s="1234"/>
      <c r="DC72" s="1234"/>
    </row>
    <row r="73" spans="2:107" ht="13" x14ac:dyDescent="0.2">
      <c r="B73" s="259"/>
      <c r="G73" s="1245"/>
      <c r="H73" s="1245"/>
      <c r="I73" s="1245"/>
      <c r="J73" s="1245"/>
      <c r="K73" s="1229"/>
      <c r="L73" s="1229"/>
      <c r="M73" s="1229"/>
      <c r="N73" s="1229"/>
      <c r="AM73" s="359"/>
      <c r="AN73" s="1233" t="s">
        <v>567</v>
      </c>
      <c r="AO73" s="1233"/>
      <c r="AP73" s="1233"/>
      <c r="AQ73" s="1233"/>
      <c r="AR73" s="1233"/>
      <c r="AS73" s="1233"/>
      <c r="AT73" s="1233"/>
      <c r="AU73" s="1233"/>
      <c r="AV73" s="1233"/>
      <c r="AW73" s="1233"/>
      <c r="AX73" s="1233"/>
      <c r="AY73" s="1233"/>
      <c r="AZ73" s="1233"/>
      <c r="BA73" s="1233"/>
      <c r="BB73" s="1233" t="s">
        <v>568</v>
      </c>
      <c r="BC73" s="1233"/>
      <c r="BD73" s="1233"/>
      <c r="BE73" s="1233"/>
      <c r="BF73" s="1233"/>
      <c r="BG73" s="1233"/>
      <c r="BH73" s="1233"/>
      <c r="BI73" s="1233"/>
      <c r="BJ73" s="1233"/>
      <c r="BK73" s="1233"/>
      <c r="BL73" s="1233"/>
      <c r="BM73" s="1233"/>
      <c r="BN73" s="1233"/>
      <c r="BO73" s="1233"/>
      <c r="BP73" s="1230"/>
      <c r="BQ73" s="1230"/>
      <c r="BR73" s="1230"/>
      <c r="BS73" s="1230"/>
      <c r="BT73" s="1230"/>
      <c r="BU73" s="1230"/>
      <c r="BV73" s="1230"/>
      <c r="BW73" s="1230"/>
      <c r="BX73" s="1230"/>
      <c r="BY73" s="1230"/>
      <c r="BZ73" s="1230"/>
      <c r="CA73" s="1230"/>
      <c r="CB73" s="1230"/>
      <c r="CC73" s="1230"/>
      <c r="CD73" s="1230"/>
      <c r="CE73" s="1230"/>
      <c r="CF73" s="1230"/>
      <c r="CG73" s="1230"/>
      <c r="CH73" s="1230"/>
      <c r="CI73" s="1230"/>
      <c r="CJ73" s="1230"/>
      <c r="CK73" s="1230"/>
      <c r="CL73" s="1230"/>
      <c r="CM73" s="1230"/>
      <c r="CN73" s="1230"/>
      <c r="CO73" s="1230"/>
      <c r="CP73" s="1230"/>
      <c r="CQ73" s="1230"/>
      <c r="CR73" s="1230"/>
      <c r="CS73" s="1230"/>
      <c r="CT73" s="1230"/>
      <c r="CU73" s="1230"/>
      <c r="CV73" s="1230"/>
      <c r="CW73" s="1230"/>
      <c r="CX73" s="1230"/>
      <c r="CY73" s="1230"/>
      <c r="CZ73" s="1230"/>
      <c r="DA73" s="1230"/>
      <c r="DB73" s="1230"/>
      <c r="DC73" s="1230"/>
    </row>
    <row r="74" spans="2:107" ht="13" x14ac:dyDescent="0.2">
      <c r="B74" s="259"/>
      <c r="G74" s="1245"/>
      <c r="H74" s="1245"/>
      <c r="I74" s="1245"/>
      <c r="J74" s="1245"/>
      <c r="K74" s="1229"/>
      <c r="L74" s="1229"/>
      <c r="M74" s="1229"/>
      <c r="N74" s="1229"/>
      <c r="AM74" s="359"/>
      <c r="AN74" s="1233"/>
      <c r="AO74" s="1233"/>
      <c r="AP74" s="1233"/>
      <c r="AQ74" s="1233"/>
      <c r="AR74" s="1233"/>
      <c r="AS74" s="1233"/>
      <c r="AT74" s="1233"/>
      <c r="AU74" s="1233"/>
      <c r="AV74" s="1233"/>
      <c r="AW74" s="1233"/>
      <c r="AX74" s="1233"/>
      <c r="AY74" s="1233"/>
      <c r="AZ74" s="1233"/>
      <c r="BA74" s="1233"/>
      <c r="BB74" s="1233"/>
      <c r="BC74" s="1233"/>
      <c r="BD74" s="1233"/>
      <c r="BE74" s="1233"/>
      <c r="BF74" s="1233"/>
      <c r="BG74" s="1233"/>
      <c r="BH74" s="1233"/>
      <c r="BI74" s="1233"/>
      <c r="BJ74" s="1233"/>
      <c r="BK74" s="1233"/>
      <c r="BL74" s="1233"/>
      <c r="BM74" s="1233"/>
      <c r="BN74" s="1233"/>
      <c r="BO74" s="1233"/>
      <c r="BP74" s="1230"/>
      <c r="BQ74" s="1230"/>
      <c r="BR74" s="1230"/>
      <c r="BS74" s="1230"/>
      <c r="BT74" s="1230"/>
      <c r="BU74" s="1230"/>
      <c r="BV74" s="1230"/>
      <c r="BW74" s="1230"/>
      <c r="BX74" s="1230"/>
      <c r="BY74" s="1230"/>
      <c r="BZ74" s="1230"/>
      <c r="CA74" s="1230"/>
      <c r="CB74" s="1230"/>
      <c r="CC74" s="1230"/>
      <c r="CD74" s="1230"/>
      <c r="CE74" s="1230"/>
      <c r="CF74" s="1230"/>
      <c r="CG74" s="1230"/>
      <c r="CH74" s="1230"/>
      <c r="CI74" s="1230"/>
      <c r="CJ74" s="1230"/>
      <c r="CK74" s="1230"/>
      <c r="CL74" s="1230"/>
      <c r="CM74" s="1230"/>
      <c r="CN74" s="1230"/>
      <c r="CO74" s="1230"/>
      <c r="CP74" s="1230"/>
      <c r="CQ74" s="1230"/>
      <c r="CR74" s="1230"/>
      <c r="CS74" s="1230"/>
      <c r="CT74" s="1230"/>
      <c r="CU74" s="1230"/>
      <c r="CV74" s="1230"/>
      <c r="CW74" s="1230"/>
      <c r="CX74" s="1230"/>
      <c r="CY74" s="1230"/>
      <c r="CZ74" s="1230"/>
      <c r="DA74" s="1230"/>
      <c r="DB74" s="1230"/>
      <c r="DC74" s="1230"/>
    </row>
    <row r="75" spans="2:107" ht="13" x14ac:dyDescent="0.2">
      <c r="B75" s="259"/>
      <c r="G75" s="1245"/>
      <c r="H75" s="1245"/>
      <c r="I75" s="1228"/>
      <c r="J75" s="1228"/>
      <c r="K75" s="1235"/>
      <c r="L75" s="1235"/>
      <c r="M75" s="1235"/>
      <c r="N75" s="1235"/>
      <c r="AM75" s="359"/>
      <c r="AN75" s="1233"/>
      <c r="AO75" s="1233"/>
      <c r="AP75" s="1233"/>
      <c r="AQ75" s="1233"/>
      <c r="AR75" s="1233"/>
      <c r="AS75" s="1233"/>
      <c r="AT75" s="1233"/>
      <c r="AU75" s="1233"/>
      <c r="AV75" s="1233"/>
      <c r="AW75" s="1233"/>
      <c r="AX75" s="1233"/>
      <c r="AY75" s="1233"/>
      <c r="AZ75" s="1233"/>
      <c r="BA75" s="1233"/>
      <c r="BB75" s="1233" t="s">
        <v>572</v>
      </c>
      <c r="BC75" s="1233"/>
      <c r="BD75" s="1233"/>
      <c r="BE75" s="1233"/>
      <c r="BF75" s="1233"/>
      <c r="BG75" s="1233"/>
      <c r="BH75" s="1233"/>
      <c r="BI75" s="1233"/>
      <c r="BJ75" s="1233"/>
      <c r="BK75" s="1233"/>
      <c r="BL75" s="1233"/>
      <c r="BM75" s="1233"/>
      <c r="BN75" s="1233"/>
      <c r="BO75" s="1233"/>
      <c r="BP75" s="1230">
        <v>6.7</v>
      </c>
      <c r="BQ75" s="1230"/>
      <c r="BR75" s="1230"/>
      <c r="BS75" s="1230"/>
      <c r="BT75" s="1230"/>
      <c r="BU75" s="1230"/>
      <c r="BV75" s="1230"/>
      <c r="BW75" s="1230"/>
      <c r="BX75" s="1230">
        <v>5.8</v>
      </c>
      <c r="BY75" s="1230"/>
      <c r="BZ75" s="1230"/>
      <c r="CA75" s="1230"/>
      <c r="CB75" s="1230"/>
      <c r="CC75" s="1230"/>
      <c r="CD75" s="1230"/>
      <c r="CE75" s="1230"/>
      <c r="CF75" s="1230">
        <v>5.4</v>
      </c>
      <c r="CG75" s="1230"/>
      <c r="CH75" s="1230"/>
      <c r="CI75" s="1230"/>
      <c r="CJ75" s="1230"/>
      <c r="CK75" s="1230"/>
      <c r="CL75" s="1230"/>
      <c r="CM75" s="1230"/>
      <c r="CN75" s="1230">
        <v>6.1</v>
      </c>
      <c r="CO75" s="1230"/>
      <c r="CP75" s="1230"/>
      <c r="CQ75" s="1230"/>
      <c r="CR75" s="1230"/>
      <c r="CS75" s="1230"/>
      <c r="CT75" s="1230"/>
      <c r="CU75" s="1230"/>
      <c r="CV75" s="1230">
        <v>7</v>
      </c>
      <c r="CW75" s="1230"/>
      <c r="CX75" s="1230"/>
      <c r="CY75" s="1230"/>
      <c r="CZ75" s="1230"/>
      <c r="DA75" s="1230"/>
      <c r="DB75" s="1230"/>
      <c r="DC75" s="1230"/>
    </row>
    <row r="76" spans="2:107" ht="13" x14ac:dyDescent="0.2">
      <c r="B76" s="259"/>
      <c r="G76" s="1245"/>
      <c r="H76" s="1245"/>
      <c r="I76" s="1228"/>
      <c r="J76" s="1228"/>
      <c r="K76" s="1235"/>
      <c r="L76" s="1235"/>
      <c r="M76" s="1235"/>
      <c r="N76" s="1235"/>
      <c r="AM76" s="359"/>
      <c r="AN76" s="1233"/>
      <c r="AO76" s="1233"/>
      <c r="AP76" s="1233"/>
      <c r="AQ76" s="1233"/>
      <c r="AR76" s="1233"/>
      <c r="AS76" s="1233"/>
      <c r="AT76" s="1233"/>
      <c r="AU76" s="1233"/>
      <c r="AV76" s="1233"/>
      <c r="AW76" s="1233"/>
      <c r="AX76" s="1233"/>
      <c r="AY76" s="1233"/>
      <c r="AZ76" s="1233"/>
      <c r="BA76" s="1233"/>
      <c r="BB76" s="1233"/>
      <c r="BC76" s="1233"/>
      <c r="BD76" s="1233"/>
      <c r="BE76" s="1233"/>
      <c r="BF76" s="1233"/>
      <c r="BG76" s="1233"/>
      <c r="BH76" s="1233"/>
      <c r="BI76" s="1233"/>
      <c r="BJ76" s="1233"/>
      <c r="BK76" s="1233"/>
      <c r="BL76" s="1233"/>
      <c r="BM76" s="1233"/>
      <c r="BN76" s="1233"/>
      <c r="BO76" s="1233"/>
      <c r="BP76" s="1230"/>
      <c r="BQ76" s="1230"/>
      <c r="BR76" s="1230"/>
      <c r="BS76" s="1230"/>
      <c r="BT76" s="1230"/>
      <c r="BU76" s="1230"/>
      <c r="BV76" s="1230"/>
      <c r="BW76" s="1230"/>
      <c r="BX76" s="1230"/>
      <c r="BY76" s="1230"/>
      <c r="BZ76" s="1230"/>
      <c r="CA76" s="1230"/>
      <c r="CB76" s="1230"/>
      <c r="CC76" s="1230"/>
      <c r="CD76" s="1230"/>
      <c r="CE76" s="1230"/>
      <c r="CF76" s="1230"/>
      <c r="CG76" s="1230"/>
      <c r="CH76" s="1230"/>
      <c r="CI76" s="1230"/>
      <c r="CJ76" s="1230"/>
      <c r="CK76" s="1230"/>
      <c r="CL76" s="1230"/>
      <c r="CM76" s="1230"/>
      <c r="CN76" s="1230"/>
      <c r="CO76" s="1230"/>
      <c r="CP76" s="1230"/>
      <c r="CQ76" s="1230"/>
      <c r="CR76" s="1230"/>
      <c r="CS76" s="1230"/>
      <c r="CT76" s="1230"/>
      <c r="CU76" s="1230"/>
      <c r="CV76" s="1230"/>
      <c r="CW76" s="1230"/>
      <c r="CX76" s="1230"/>
      <c r="CY76" s="1230"/>
      <c r="CZ76" s="1230"/>
      <c r="DA76" s="1230"/>
      <c r="DB76" s="1230"/>
      <c r="DC76" s="1230"/>
    </row>
    <row r="77" spans="2:107" ht="13" x14ac:dyDescent="0.2">
      <c r="B77" s="259"/>
      <c r="G77" s="1228"/>
      <c r="H77" s="1228"/>
      <c r="I77" s="1228"/>
      <c r="J77" s="1228"/>
      <c r="K77" s="1229"/>
      <c r="L77" s="1229"/>
      <c r="M77" s="1229"/>
      <c r="N77" s="1229"/>
      <c r="AN77" s="1234" t="s">
        <v>570</v>
      </c>
      <c r="AO77" s="1234"/>
      <c r="AP77" s="1234"/>
      <c r="AQ77" s="1234"/>
      <c r="AR77" s="1234"/>
      <c r="AS77" s="1234"/>
      <c r="AT77" s="1234"/>
      <c r="AU77" s="1234"/>
      <c r="AV77" s="1234"/>
      <c r="AW77" s="1234"/>
      <c r="AX77" s="1234"/>
      <c r="AY77" s="1234"/>
      <c r="AZ77" s="1234"/>
      <c r="BA77" s="1234"/>
      <c r="BB77" s="1233" t="s">
        <v>568</v>
      </c>
      <c r="BC77" s="1233"/>
      <c r="BD77" s="1233"/>
      <c r="BE77" s="1233"/>
      <c r="BF77" s="1233"/>
      <c r="BG77" s="1233"/>
      <c r="BH77" s="1233"/>
      <c r="BI77" s="1233"/>
      <c r="BJ77" s="1233"/>
      <c r="BK77" s="1233"/>
      <c r="BL77" s="1233"/>
      <c r="BM77" s="1233"/>
      <c r="BN77" s="1233"/>
      <c r="BO77" s="1233"/>
      <c r="BP77" s="1230">
        <v>0</v>
      </c>
      <c r="BQ77" s="1230"/>
      <c r="BR77" s="1230"/>
      <c r="BS77" s="1230"/>
      <c r="BT77" s="1230"/>
      <c r="BU77" s="1230"/>
      <c r="BV77" s="1230"/>
      <c r="BW77" s="1230"/>
      <c r="BX77" s="1230">
        <v>0</v>
      </c>
      <c r="BY77" s="1230"/>
      <c r="BZ77" s="1230"/>
      <c r="CA77" s="1230"/>
      <c r="CB77" s="1230"/>
      <c r="CC77" s="1230"/>
      <c r="CD77" s="1230"/>
      <c r="CE77" s="1230"/>
      <c r="CF77" s="1230">
        <v>0</v>
      </c>
      <c r="CG77" s="1230"/>
      <c r="CH77" s="1230"/>
      <c r="CI77" s="1230"/>
      <c r="CJ77" s="1230"/>
      <c r="CK77" s="1230"/>
      <c r="CL77" s="1230"/>
      <c r="CM77" s="1230"/>
      <c r="CN77" s="1230">
        <v>0</v>
      </c>
      <c r="CO77" s="1230"/>
      <c r="CP77" s="1230"/>
      <c r="CQ77" s="1230"/>
      <c r="CR77" s="1230"/>
      <c r="CS77" s="1230"/>
      <c r="CT77" s="1230"/>
      <c r="CU77" s="1230"/>
      <c r="CV77" s="1230">
        <v>0</v>
      </c>
      <c r="CW77" s="1230"/>
      <c r="CX77" s="1230"/>
      <c r="CY77" s="1230"/>
      <c r="CZ77" s="1230"/>
      <c r="DA77" s="1230"/>
      <c r="DB77" s="1230"/>
      <c r="DC77" s="1230"/>
    </row>
    <row r="78" spans="2:107" ht="13" x14ac:dyDescent="0.2">
      <c r="B78" s="259"/>
      <c r="G78" s="1228"/>
      <c r="H78" s="1228"/>
      <c r="I78" s="1228"/>
      <c r="J78" s="1228"/>
      <c r="K78" s="1229"/>
      <c r="L78" s="1229"/>
      <c r="M78" s="1229"/>
      <c r="N78" s="1229"/>
      <c r="AN78" s="1234"/>
      <c r="AO78" s="1234"/>
      <c r="AP78" s="1234"/>
      <c r="AQ78" s="1234"/>
      <c r="AR78" s="1234"/>
      <c r="AS78" s="1234"/>
      <c r="AT78" s="1234"/>
      <c r="AU78" s="1234"/>
      <c r="AV78" s="1234"/>
      <c r="AW78" s="1234"/>
      <c r="AX78" s="1234"/>
      <c r="AY78" s="1234"/>
      <c r="AZ78" s="1234"/>
      <c r="BA78" s="1234"/>
      <c r="BB78" s="1233"/>
      <c r="BC78" s="1233"/>
      <c r="BD78" s="1233"/>
      <c r="BE78" s="1233"/>
      <c r="BF78" s="1233"/>
      <c r="BG78" s="1233"/>
      <c r="BH78" s="1233"/>
      <c r="BI78" s="1233"/>
      <c r="BJ78" s="1233"/>
      <c r="BK78" s="1233"/>
      <c r="BL78" s="1233"/>
      <c r="BM78" s="1233"/>
      <c r="BN78" s="1233"/>
      <c r="BO78" s="1233"/>
      <c r="BP78" s="1230"/>
      <c r="BQ78" s="1230"/>
      <c r="BR78" s="1230"/>
      <c r="BS78" s="1230"/>
      <c r="BT78" s="1230"/>
      <c r="BU78" s="1230"/>
      <c r="BV78" s="1230"/>
      <c r="BW78" s="1230"/>
      <c r="BX78" s="1230"/>
      <c r="BY78" s="1230"/>
      <c r="BZ78" s="1230"/>
      <c r="CA78" s="1230"/>
      <c r="CB78" s="1230"/>
      <c r="CC78" s="1230"/>
      <c r="CD78" s="1230"/>
      <c r="CE78" s="1230"/>
      <c r="CF78" s="1230"/>
      <c r="CG78" s="1230"/>
      <c r="CH78" s="1230"/>
      <c r="CI78" s="1230"/>
      <c r="CJ78" s="1230"/>
      <c r="CK78" s="1230"/>
      <c r="CL78" s="1230"/>
      <c r="CM78" s="1230"/>
      <c r="CN78" s="1230"/>
      <c r="CO78" s="1230"/>
      <c r="CP78" s="1230"/>
      <c r="CQ78" s="1230"/>
      <c r="CR78" s="1230"/>
      <c r="CS78" s="1230"/>
      <c r="CT78" s="1230"/>
      <c r="CU78" s="1230"/>
      <c r="CV78" s="1230"/>
      <c r="CW78" s="1230"/>
      <c r="CX78" s="1230"/>
      <c r="CY78" s="1230"/>
      <c r="CZ78" s="1230"/>
      <c r="DA78" s="1230"/>
      <c r="DB78" s="1230"/>
      <c r="DC78" s="1230"/>
    </row>
    <row r="79" spans="2:107" ht="13" x14ac:dyDescent="0.2">
      <c r="B79" s="259"/>
      <c r="G79" s="1228"/>
      <c r="H79" s="1228"/>
      <c r="I79" s="1231"/>
      <c r="J79" s="1231"/>
      <c r="K79" s="1232"/>
      <c r="L79" s="1232"/>
      <c r="M79" s="1232"/>
      <c r="N79" s="1232"/>
      <c r="AN79" s="1234"/>
      <c r="AO79" s="1234"/>
      <c r="AP79" s="1234"/>
      <c r="AQ79" s="1234"/>
      <c r="AR79" s="1234"/>
      <c r="AS79" s="1234"/>
      <c r="AT79" s="1234"/>
      <c r="AU79" s="1234"/>
      <c r="AV79" s="1234"/>
      <c r="AW79" s="1234"/>
      <c r="AX79" s="1234"/>
      <c r="AY79" s="1234"/>
      <c r="AZ79" s="1234"/>
      <c r="BA79" s="1234"/>
      <c r="BB79" s="1233" t="s">
        <v>572</v>
      </c>
      <c r="BC79" s="1233"/>
      <c r="BD79" s="1233"/>
      <c r="BE79" s="1233"/>
      <c r="BF79" s="1233"/>
      <c r="BG79" s="1233"/>
      <c r="BH79" s="1233"/>
      <c r="BI79" s="1233"/>
      <c r="BJ79" s="1233"/>
      <c r="BK79" s="1233"/>
      <c r="BL79" s="1233"/>
      <c r="BM79" s="1233"/>
      <c r="BN79" s="1233"/>
      <c r="BO79" s="1233"/>
      <c r="BP79" s="1230">
        <v>8.6</v>
      </c>
      <c r="BQ79" s="1230"/>
      <c r="BR79" s="1230"/>
      <c r="BS79" s="1230"/>
      <c r="BT79" s="1230"/>
      <c r="BU79" s="1230"/>
      <c r="BV79" s="1230"/>
      <c r="BW79" s="1230"/>
      <c r="BX79" s="1230">
        <v>7.4</v>
      </c>
      <c r="BY79" s="1230"/>
      <c r="BZ79" s="1230"/>
      <c r="CA79" s="1230"/>
      <c r="CB79" s="1230"/>
      <c r="CC79" s="1230"/>
      <c r="CD79" s="1230"/>
      <c r="CE79" s="1230"/>
      <c r="CF79" s="1230">
        <v>6.1</v>
      </c>
      <c r="CG79" s="1230"/>
      <c r="CH79" s="1230"/>
      <c r="CI79" s="1230"/>
      <c r="CJ79" s="1230"/>
      <c r="CK79" s="1230"/>
      <c r="CL79" s="1230"/>
      <c r="CM79" s="1230"/>
      <c r="CN79" s="1230">
        <v>6.4</v>
      </c>
      <c r="CO79" s="1230"/>
      <c r="CP79" s="1230"/>
      <c r="CQ79" s="1230"/>
      <c r="CR79" s="1230"/>
      <c r="CS79" s="1230"/>
      <c r="CT79" s="1230"/>
      <c r="CU79" s="1230"/>
      <c r="CV79" s="1230">
        <v>6.7</v>
      </c>
      <c r="CW79" s="1230"/>
      <c r="CX79" s="1230"/>
      <c r="CY79" s="1230"/>
      <c r="CZ79" s="1230"/>
      <c r="DA79" s="1230"/>
      <c r="DB79" s="1230"/>
      <c r="DC79" s="1230"/>
    </row>
    <row r="80" spans="2:107" ht="13" x14ac:dyDescent="0.2">
      <c r="B80" s="259"/>
      <c r="G80" s="1228"/>
      <c r="H80" s="1228"/>
      <c r="I80" s="1231"/>
      <c r="J80" s="1231"/>
      <c r="K80" s="1232"/>
      <c r="L80" s="1232"/>
      <c r="M80" s="1232"/>
      <c r="N80" s="1232"/>
      <c r="AN80" s="1234"/>
      <c r="AO80" s="1234"/>
      <c r="AP80" s="1234"/>
      <c r="AQ80" s="1234"/>
      <c r="AR80" s="1234"/>
      <c r="AS80" s="1234"/>
      <c r="AT80" s="1234"/>
      <c r="AU80" s="1234"/>
      <c r="AV80" s="1234"/>
      <c r="AW80" s="1234"/>
      <c r="AX80" s="1234"/>
      <c r="AY80" s="1234"/>
      <c r="AZ80" s="1234"/>
      <c r="BA80" s="1234"/>
      <c r="BB80" s="1233"/>
      <c r="BC80" s="1233"/>
      <c r="BD80" s="1233"/>
      <c r="BE80" s="1233"/>
      <c r="BF80" s="1233"/>
      <c r="BG80" s="1233"/>
      <c r="BH80" s="1233"/>
      <c r="BI80" s="1233"/>
      <c r="BJ80" s="1233"/>
      <c r="BK80" s="1233"/>
      <c r="BL80" s="1233"/>
      <c r="BM80" s="1233"/>
      <c r="BN80" s="1233"/>
      <c r="BO80" s="1233"/>
      <c r="BP80" s="1230"/>
      <c r="BQ80" s="1230"/>
      <c r="BR80" s="1230"/>
      <c r="BS80" s="1230"/>
      <c r="BT80" s="1230"/>
      <c r="BU80" s="1230"/>
      <c r="BV80" s="1230"/>
      <c r="BW80" s="1230"/>
      <c r="BX80" s="1230"/>
      <c r="BY80" s="1230"/>
      <c r="BZ80" s="1230"/>
      <c r="CA80" s="1230"/>
      <c r="CB80" s="1230"/>
      <c r="CC80" s="1230"/>
      <c r="CD80" s="1230"/>
      <c r="CE80" s="1230"/>
      <c r="CF80" s="1230"/>
      <c r="CG80" s="1230"/>
      <c r="CH80" s="1230"/>
      <c r="CI80" s="1230"/>
      <c r="CJ80" s="1230"/>
      <c r="CK80" s="1230"/>
      <c r="CL80" s="1230"/>
      <c r="CM80" s="1230"/>
      <c r="CN80" s="1230"/>
      <c r="CO80" s="1230"/>
      <c r="CP80" s="1230"/>
      <c r="CQ80" s="1230"/>
      <c r="CR80" s="1230"/>
      <c r="CS80" s="1230"/>
      <c r="CT80" s="1230"/>
      <c r="CU80" s="1230"/>
      <c r="CV80" s="1230"/>
      <c r="CW80" s="1230"/>
      <c r="CX80" s="1230"/>
      <c r="CY80" s="1230"/>
      <c r="CZ80" s="1230"/>
      <c r="DA80" s="1230"/>
      <c r="DB80" s="1230"/>
      <c r="DC80" s="1230"/>
    </row>
    <row r="81" spans="2:109" ht="13" x14ac:dyDescent="0.2">
      <c r="B81" s="259"/>
    </row>
    <row r="82" spans="2:109" ht="16.5"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AAeEu17UjZ1dQdgPYDAjj/uf8ba+9S32+Go9yGhBI0pMmp0P9NDQMYKqQVo/HUw3/42O7i5J0W/Y5Q7yV4tR/A==" saltValue="VyfeZbP4fZfPewBz6UyTW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202286-C4A8-4241-9D91-DE2CB2614B10}">
  <sheetPr>
    <pageSetUpPr fitToPage="1"/>
  </sheetPr>
  <dimension ref="A1:DR125"/>
  <sheetViews>
    <sheetView showGridLines="0" zoomScaleNormal="100" zoomScaleSheetLayoutView="70" workbookViewId="0">
      <selection activeCell="BE81" sqref="BD81:BE81"/>
    </sheetView>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476</v>
      </c>
    </row>
  </sheetData>
  <sheetProtection algorithmName="SHA-512" hashValue="ygGdeT7U5uiwyq4AxKQptxhlKGjCPua8DM/AF6aEEaWe1IE3kjxXZLOU3SynFCB4dTd8CYxlriMvn4SJaWakmQ==" saltValue="dg4ehwITQsbaT+lW6RQSoA==" spinCount="100000" sheet="1" objects="1" scenarios="1"/>
  <dataConsolidate/>
  <phoneticPr fontId="2"/>
  <printOptions horizontalCentered="1" verticalCentered="1"/>
  <pageMargins left="0" right="0" top="0.19685039370078741" bottom="0.31496062992125984"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A6A8D2-6E70-4DB1-92F6-E7D985B1A4A3}">
  <sheetPr>
    <pageSetUpPr fitToPage="1"/>
  </sheetPr>
  <dimension ref="A1:DR125"/>
  <sheetViews>
    <sheetView showGridLines="0" zoomScaleNormal="100" zoomScaleSheetLayoutView="55" workbookViewId="0">
      <selection activeCell="BE81" sqref="BD81:BE81"/>
    </sheetView>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476</v>
      </c>
    </row>
  </sheetData>
  <sheetProtection algorithmName="SHA-512" hashValue="fDsCK+liaIOfVHta/5K/jNvEbyra6vElBdNixakGo8/IlnCW2XE1fTfhvjPJTl1iUs+nBAhrqFu3fSWSQrO89A==" saltValue="tZz1b4MJFh+5bPLwB2LsWw==" spinCount="100000" sheet="1" objects="1" scenarios="1"/>
  <dataConsolidate/>
  <phoneticPr fontId="2"/>
  <printOptions horizontalCentered="1" verticalCentered="1"/>
  <pageMargins left="0" right="0" top="0.19685039370078741" bottom="0.31496062992125984"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525</v>
      </c>
      <c r="G2" s="149"/>
      <c r="H2" s="150"/>
    </row>
    <row r="3" spans="1:8" x14ac:dyDescent="0.2">
      <c r="A3" s="146" t="s">
        <v>518</v>
      </c>
      <c r="B3" s="151"/>
      <c r="C3" s="152"/>
      <c r="D3" s="153">
        <v>429828</v>
      </c>
      <c r="E3" s="154"/>
      <c r="F3" s="155">
        <v>190274</v>
      </c>
      <c r="G3" s="156"/>
      <c r="H3" s="157"/>
    </row>
    <row r="4" spans="1:8" x14ac:dyDescent="0.2">
      <c r="A4" s="158"/>
      <c r="B4" s="159"/>
      <c r="C4" s="160"/>
      <c r="D4" s="161">
        <v>383730</v>
      </c>
      <c r="E4" s="162"/>
      <c r="F4" s="163">
        <v>88584</v>
      </c>
      <c r="G4" s="164"/>
      <c r="H4" s="165"/>
    </row>
    <row r="5" spans="1:8" x14ac:dyDescent="0.2">
      <c r="A5" s="146" t="s">
        <v>520</v>
      </c>
      <c r="B5" s="151"/>
      <c r="C5" s="152"/>
      <c r="D5" s="153">
        <v>455667</v>
      </c>
      <c r="E5" s="154"/>
      <c r="F5" s="155">
        <v>301035</v>
      </c>
      <c r="G5" s="156"/>
      <c r="H5" s="157"/>
    </row>
    <row r="6" spans="1:8" x14ac:dyDescent="0.2">
      <c r="A6" s="158"/>
      <c r="B6" s="159"/>
      <c r="C6" s="160"/>
      <c r="D6" s="161">
        <v>416518</v>
      </c>
      <c r="E6" s="162"/>
      <c r="F6" s="163">
        <v>154376</v>
      </c>
      <c r="G6" s="164"/>
      <c r="H6" s="165"/>
    </row>
    <row r="7" spans="1:8" x14ac:dyDescent="0.2">
      <c r="A7" s="146" t="s">
        <v>521</v>
      </c>
      <c r="B7" s="151"/>
      <c r="C7" s="152"/>
      <c r="D7" s="153">
        <v>195058</v>
      </c>
      <c r="E7" s="154"/>
      <c r="F7" s="155">
        <v>330026</v>
      </c>
      <c r="G7" s="156"/>
      <c r="H7" s="157"/>
    </row>
    <row r="8" spans="1:8" x14ac:dyDescent="0.2">
      <c r="A8" s="158"/>
      <c r="B8" s="159"/>
      <c r="C8" s="160"/>
      <c r="D8" s="161">
        <v>159552</v>
      </c>
      <c r="E8" s="162"/>
      <c r="F8" s="163">
        <v>141075</v>
      </c>
      <c r="G8" s="164"/>
      <c r="H8" s="165"/>
    </row>
    <row r="9" spans="1:8" x14ac:dyDescent="0.2">
      <c r="A9" s="146" t="s">
        <v>522</v>
      </c>
      <c r="B9" s="151"/>
      <c r="C9" s="152"/>
      <c r="D9" s="153">
        <v>209389</v>
      </c>
      <c r="E9" s="154"/>
      <c r="F9" s="155">
        <v>278179</v>
      </c>
      <c r="G9" s="156"/>
      <c r="H9" s="157"/>
    </row>
    <row r="10" spans="1:8" x14ac:dyDescent="0.2">
      <c r="A10" s="158"/>
      <c r="B10" s="159"/>
      <c r="C10" s="160"/>
      <c r="D10" s="161">
        <v>160428</v>
      </c>
      <c r="E10" s="162"/>
      <c r="F10" s="163">
        <v>122182</v>
      </c>
      <c r="G10" s="164"/>
      <c r="H10" s="165"/>
    </row>
    <row r="11" spans="1:8" x14ac:dyDescent="0.2">
      <c r="A11" s="146" t="s">
        <v>523</v>
      </c>
      <c r="B11" s="151"/>
      <c r="C11" s="152"/>
      <c r="D11" s="153">
        <v>195574</v>
      </c>
      <c r="E11" s="154"/>
      <c r="F11" s="155">
        <v>283153</v>
      </c>
      <c r="G11" s="156"/>
      <c r="H11" s="157"/>
    </row>
    <row r="12" spans="1:8" x14ac:dyDescent="0.2">
      <c r="A12" s="158"/>
      <c r="B12" s="159"/>
      <c r="C12" s="166"/>
      <c r="D12" s="161">
        <v>167762</v>
      </c>
      <c r="E12" s="162"/>
      <c r="F12" s="163">
        <v>127593</v>
      </c>
      <c r="G12" s="164"/>
      <c r="H12" s="165"/>
    </row>
    <row r="13" spans="1:8" x14ac:dyDescent="0.2">
      <c r="A13" s="146"/>
      <c r="B13" s="151"/>
      <c r="C13" s="152"/>
      <c r="D13" s="153">
        <v>297103</v>
      </c>
      <c r="E13" s="154"/>
      <c r="F13" s="155">
        <v>276533</v>
      </c>
      <c r="G13" s="167"/>
      <c r="H13" s="157"/>
    </row>
    <row r="14" spans="1:8" x14ac:dyDescent="0.2">
      <c r="A14" s="158"/>
      <c r="B14" s="159"/>
      <c r="C14" s="160"/>
      <c r="D14" s="161">
        <v>257598</v>
      </c>
      <c r="E14" s="162"/>
      <c r="F14" s="163">
        <v>126762</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1.61</v>
      </c>
      <c r="C19" s="168">
        <f>ROUND(VALUE(SUBSTITUTE(実質収支比率等に係る経年分析!G$48,"▲","-")),2)</f>
        <v>2.08</v>
      </c>
      <c r="D19" s="168">
        <f>ROUND(VALUE(SUBSTITUTE(実質収支比率等に係る経年分析!H$48,"▲","-")),2)</f>
        <v>3.49</v>
      </c>
      <c r="E19" s="168">
        <f>ROUND(VALUE(SUBSTITUTE(実質収支比率等に係る経年分析!I$48,"▲","-")),2)</f>
        <v>1.93</v>
      </c>
      <c r="F19" s="168">
        <f>ROUND(VALUE(SUBSTITUTE(実質収支比率等に係る経年分析!J$48,"▲","-")),2)</f>
        <v>3.21</v>
      </c>
    </row>
    <row r="20" spans="1:11" x14ac:dyDescent="0.2">
      <c r="A20" s="168" t="s">
        <v>53</v>
      </c>
      <c r="B20" s="168">
        <f>ROUND(VALUE(SUBSTITUTE(実質収支比率等に係る経年分析!F$47,"▲","-")),2)</f>
        <v>83.26</v>
      </c>
      <c r="C20" s="168">
        <f>ROUND(VALUE(SUBSTITUTE(実質収支比率等に係る経年分析!G$47,"▲","-")),2)</f>
        <v>79.709999999999994</v>
      </c>
      <c r="D20" s="168">
        <f>ROUND(VALUE(SUBSTITUTE(実質収支比率等に係る経年分析!H$47,"▲","-")),2)</f>
        <v>83.46</v>
      </c>
      <c r="E20" s="168">
        <f>ROUND(VALUE(SUBSTITUTE(実質収支比率等に係る経年分析!I$47,"▲","-")),2)</f>
        <v>73.05</v>
      </c>
      <c r="F20" s="168">
        <f>ROUND(VALUE(SUBSTITUTE(実質収支比率等に係る経年分析!J$47,"▲","-")),2)</f>
        <v>68.53</v>
      </c>
    </row>
    <row r="21" spans="1:11" x14ac:dyDescent="0.2">
      <c r="A21" s="168" t="s">
        <v>54</v>
      </c>
      <c r="B21" s="168">
        <f>IF(ISNUMBER(VALUE(SUBSTITUTE(実質収支比率等に係る経年分析!F$49,"▲","-"))),ROUND(VALUE(SUBSTITUTE(実質収支比率等に係る経年分析!F$49,"▲","-")),2),NA())</f>
        <v>-0.96</v>
      </c>
      <c r="C21" s="168">
        <f>IF(ISNUMBER(VALUE(SUBSTITUTE(実質収支比率等に係る経年分析!G$49,"▲","-"))),ROUND(VALUE(SUBSTITUTE(実質収支比率等に係る経年分析!G$49,"▲","-")),2),NA())</f>
        <v>0.61</v>
      </c>
      <c r="D21" s="168">
        <f>IF(ISNUMBER(VALUE(SUBSTITUTE(実質収支比率等に係る経年分析!H$49,"▲","-"))),ROUND(VALUE(SUBSTITUTE(実質収支比率等に係る経年分析!H$49,"▲","-")),2),NA())</f>
        <v>11.28</v>
      </c>
      <c r="E21" s="168">
        <f>IF(ISNUMBER(VALUE(SUBSTITUTE(実質収支比率等に係る経年分析!I$49,"▲","-"))),ROUND(VALUE(SUBSTITUTE(実質収支比率等に係る経年分析!I$49,"▲","-")),2),NA())</f>
        <v>-14.22</v>
      </c>
      <c r="F21" s="168">
        <f>IF(ISNUMBER(VALUE(SUBSTITUTE(実質収支比率等に係る経年分析!J$49,"▲","-"))),ROUND(VALUE(SUBSTITUTE(実質収支比率等に係る経年分析!J$49,"▲","-")),2),NA())</f>
        <v>-3.15</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22.84</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str">
        <f>IF(連結実質赤字比率に係る赤字・黒字の構成分析!C$40="",NA(),連結実質赤字比率に係る赤字・黒字の構成分析!C$40)</f>
        <v>後期高齢者医療保険特別会計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2">
      <c r="A31" s="169" t="str">
        <f>IF(連結実質赤字比率に係る赤字・黒字の構成分析!C$39="",NA(),連結実質赤字比率に係る赤字・黒字の構成分析!C$39)</f>
        <v>国民健康保険特別会計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0.04</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0.2</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v>
      </c>
    </row>
    <row r="32" spans="1:11" x14ac:dyDescent="0.2">
      <c r="A32" s="169" t="str">
        <f>IF(連結実質赤字比率に係る赤字・黒字の構成分析!C$38="",NA(),連結実質赤字比率に係る赤字・黒字の構成分析!C$38)</f>
        <v>つぐ診療所特別会計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v>
      </c>
    </row>
    <row r="33" spans="1:16" x14ac:dyDescent="0.2">
      <c r="A33" s="169" t="str">
        <f>IF(連結実質赤字比率に係る赤字・黒字の構成分析!C$37="",NA(),連結実質赤字比率に係る赤字・黒字の構成分析!C$37)</f>
        <v>町営バス特別会計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v>
      </c>
    </row>
    <row r="34" spans="1:16" x14ac:dyDescent="0.2">
      <c r="A34" s="169" t="str">
        <f>IF(連結実質赤字比率に係る赤字・黒字の構成分析!C$36="",NA(),連結実質赤字比率に係る赤字・黒字の構成分析!C$36)</f>
        <v>一般会計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1.61</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2.09</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3.49</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1.93</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3.2</v>
      </c>
    </row>
    <row r="35" spans="1:16" x14ac:dyDescent="0.2">
      <c r="A35" s="169" t="str">
        <f>IF(連結実質赤字比率に係る赤字・黒字の構成分析!C$35="",NA(),連結実質赤字比率に係る赤字・黒字の構成分析!C$35)</f>
        <v>下水道事業会計（特定環境公共下水+農業集落排水）</v>
      </c>
      <c r="B35" s="169" t="e">
        <f>IF(ROUND(VALUE(SUBSTITUTE(連結実質赤字比率に係る赤字・黒字の構成分析!F$35,"▲", "-")), 2) &lt; 0, ABS(ROUND(VALUE(SUBSTITUTE(連結実質赤字比率に係る赤字・黒字の構成分析!F$35,"▲", "-")), 2)), NA())</f>
        <v>#VALUE!</v>
      </c>
      <c r="C35" s="169" t="e">
        <f>IF(ROUND(VALUE(SUBSTITUTE(連結実質赤字比率に係る赤字・黒字の構成分析!F$35,"▲", "-")), 2) &gt;= 0, ABS(ROUND(VALUE(SUBSTITUTE(連結実質赤字比率に係る赤字・黒字の構成分析!F$35,"▲", "-")), 2)), NA())</f>
        <v>#VALUE!</v>
      </c>
      <c r="D35" s="169" t="e">
        <f>IF(ROUND(VALUE(SUBSTITUTE(連結実質赤字比率に係る赤字・黒字の構成分析!G$35,"▲", "-")), 2) &lt; 0, ABS(ROUND(VALUE(SUBSTITUTE(連結実質赤字比率に係る赤字・黒字の構成分析!G$35,"▲", "-")), 2)), NA())</f>
        <v>#VALUE!</v>
      </c>
      <c r="E35" s="169" t="e">
        <f>IF(ROUND(VALUE(SUBSTITUTE(連結実質赤字比率に係る赤字・黒字の構成分析!G$35,"▲", "-")), 2) &gt;= 0, ABS(ROUND(VALUE(SUBSTITUTE(連結実質赤字比率に係る赤字・黒字の構成分析!G$35,"▲", "-")), 2)), NA())</f>
        <v>#VALUE!</v>
      </c>
      <c r="F35" s="169" t="e">
        <f>IF(ROUND(VALUE(SUBSTITUTE(連結実質赤字比率に係る赤字・黒字の構成分析!H$35,"▲", "-")), 2) &lt; 0, ABS(ROUND(VALUE(SUBSTITUTE(連結実質赤字比率に係る赤字・黒字の構成分析!H$35,"▲", "-")), 2)), NA())</f>
        <v>#VALUE!</v>
      </c>
      <c r="G35" s="169" t="e">
        <f>IF(ROUND(VALUE(SUBSTITUTE(連結実質赤字比率に係る赤字・黒字の構成分析!H$35,"▲", "-")), 2) &gt;= 0, ABS(ROUND(VALUE(SUBSTITUTE(連結実質赤字比率に係る赤字・黒字の構成分析!H$35,"▲", "-")), 2)), NA())</f>
        <v>#VALUE!</v>
      </c>
      <c r="H35" s="169" t="e">
        <f>IF(ROUND(VALUE(SUBSTITUTE(連結実質赤字比率に係る赤字・黒字の構成分析!I$35,"▲", "-")), 2) &lt; 0, ABS(ROUND(VALUE(SUBSTITUTE(連結実質赤字比率に係る赤字・黒字の構成分析!I$35,"▲", "-")), 2)), NA())</f>
        <v>#VALUE!</v>
      </c>
      <c r="I35" s="169" t="e">
        <f>IF(ROUND(VALUE(SUBSTITUTE(連結実質赤字比率に係る赤字・黒字の構成分析!I$35,"▲", "-")), 2) &gt;= 0, ABS(ROUND(VALUE(SUBSTITUTE(連結実質赤字比率に係る赤字・黒字の構成分析!I$35,"▲", "-")), 2)), NA())</f>
        <v>#VALUE!</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8.11</v>
      </c>
    </row>
    <row r="36" spans="1:16" x14ac:dyDescent="0.2">
      <c r="A36" s="169" t="str">
        <f>IF(連結実質赤字比率に係る赤字・黒字の構成分析!C$34="",NA(),連結実質赤字比率に係る赤字・黒字の構成分析!C$34)</f>
        <v>簡易水道事業会計</v>
      </c>
      <c r="B36" s="169" t="e">
        <f>IF(ROUND(VALUE(SUBSTITUTE(連結実質赤字比率に係る赤字・黒字の構成分析!F$34,"▲", "-")), 2) &lt; 0, ABS(ROUND(VALUE(SUBSTITUTE(連結実質赤字比率に係る赤字・黒字の構成分析!F$34,"▲", "-")), 2)), NA())</f>
        <v>#VALUE!</v>
      </c>
      <c r="C36" s="169" t="e">
        <f>IF(ROUND(VALUE(SUBSTITUTE(連結実質赤字比率に係る赤字・黒字の構成分析!F$34,"▲", "-")), 2) &gt;= 0, ABS(ROUND(VALUE(SUBSTITUTE(連結実質赤字比率に係る赤字・黒字の構成分析!F$34,"▲", "-")), 2)), NA())</f>
        <v>#VALUE!</v>
      </c>
      <c r="D36" s="169" t="e">
        <f>IF(ROUND(VALUE(SUBSTITUTE(連結実質赤字比率に係る赤字・黒字の構成分析!G$34,"▲", "-")), 2) &lt; 0, ABS(ROUND(VALUE(SUBSTITUTE(連結実質赤字比率に係る赤字・黒字の構成分析!G$34,"▲", "-")), 2)), NA())</f>
        <v>#VALUE!</v>
      </c>
      <c r="E36" s="169" t="e">
        <f>IF(ROUND(VALUE(SUBSTITUTE(連結実質赤字比率に係る赤字・黒字の構成分析!G$34,"▲", "-")), 2) &gt;= 0, ABS(ROUND(VALUE(SUBSTITUTE(連結実質赤字比率に係る赤字・黒字の構成分析!G$34,"▲", "-")), 2)), NA())</f>
        <v>#VALUE!</v>
      </c>
      <c r="F36" s="169" t="e">
        <f>IF(ROUND(VALUE(SUBSTITUTE(連結実質赤字比率に係る赤字・黒字の構成分析!H$34,"▲", "-")), 2) &lt; 0, ABS(ROUND(VALUE(SUBSTITUTE(連結実質赤字比率に係る赤字・黒字の構成分析!H$34,"▲", "-")), 2)), NA())</f>
        <v>#VALUE!</v>
      </c>
      <c r="G36" s="169" t="e">
        <f>IF(ROUND(VALUE(SUBSTITUTE(連結実質赤字比率に係る赤字・黒字の構成分析!H$34,"▲", "-")), 2) &gt;= 0, ABS(ROUND(VALUE(SUBSTITUTE(連結実質赤字比率に係る赤字・黒字の構成分析!H$34,"▲", "-")), 2)), NA())</f>
        <v>#VALUE!</v>
      </c>
      <c r="H36" s="169" t="e">
        <f>IF(ROUND(VALUE(SUBSTITUTE(連結実質赤字比率に係る赤字・黒字の構成分析!I$34,"▲", "-")), 2) &lt; 0, ABS(ROUND(VALUE(SUBSTITUTE(連結実質赤字比率に係る赤字・黒字の構成分析!I$34,"▲", "-")), 2)), NA())</f>
        <v>#VALUE!</v>
      </c>
      <c r="I36" s="169" t="e">
        <f>IF(ROUND(VALUE(SUBSTITUTE(連結実質赤字比率に係る赤字・黒字の構成分析!I$34,"▲", "-")), 2) &gt;= 0, ABS(ROUND(VALUE(SUBSTITUTE(連結実質赤字比率に係る赤字・黒字の構成分析!I$34,"▲", "-")), 2)), NA())</f>
        <v>#VALUE!</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12.57</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470</v>
      </c>
      <c r="E42" s="170"/>
      <c r="F42" s="170"/>
      <c r="G42" s="170">
        <f>'実質公債費比率（分子）の構造'!L$52</f>
        <v>455</v>
      </c>
      <c r="H42" s="170"/>
      <c r="I42" s="170"/>
      <c r="J42" s="170">
        <f>'実質公債費比率（分子）の構造'!M$52</f>
        <v>449</v>
      </c>
      <c r="K42" s="170"/>
      <c r="L42" s="170"/>
      <c r="M42" s="170">
        <f>'実質公債費比率（分子）の構造'!N$52</f>
        <v>434</v>
      </c>
      <c r="N42" s="170"/>
      <c r="O42" s="170"/>
      <c r="P42" s="170">
        <f>'実質公債費比率（分子）の構造'!O$52</f>
        <v>452</v>
      </c>
    </row>
    <row r="43" spans="1:16" x14ac:dyDescent="0.2">
      <c r="A43" s="170" t="s">
        <v>16</v>
      </c>
      <c r="B43" s="170">
        <f>'実質公債費比率（分子）の構造'!K$51</f>
        <v>0</v>
      </c>
      <c r="C43" s="170"/>
      <c r="D43" s="170"/>
      <c r="E43" s="170">
        <f>'実質公債費比率（分子）の構造'!L$51</f>
        <v>0</v>
      </c>
      <c r="F43" s="170"/>
      <c r="G43" s="170"/>
      <c r="H43" s="170">
        <f>'実質公債費比率（分子）の構造'!M$51</f>
        <v>0</v>
      </c>
      <c r="I43" s="170"/>
      <c r="J43" s="170"/>
      <c r="K43" s="170">
        <f>'実質公債費比率（分子）の構造'!N$51</f>
        <v>1</v>
      </c>
      <c r="L43" s="170"/>
      <c r="M43" s="170"/>
      <c r="N43" s="170">
        <f>'実質公債費比率（分子）の構造'!O$51</f>
        <v>0</v>
      </c>
      <c r="O43" s="170"/>
      <c r="P43" s="170"/>
    </row>
    <row r="44" spans="1:16" x14ac:dyDescent="0.2">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63</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2">
      <c r="A46" s="170" t="s">
        <v>64</v>
      </c>
      <c r="B46" s="170">
        <f>'実質公債費比率（分子）の構造'!K$48</f>
        <v>90</v>
      </c>
      <c r="C46" s="170"/>
      <c r="D46" s="170"/>
      <c r="E46" s="170">
        <f>'実質公債費比率（分子）の構造'!L$48</f>
        <v>91</v>
      </c>
      <c r="F46" s="170"/>
      <c r="G46" s="170"/>
      <c r="H46" s="170">
        <f>'実質公債費比率（分子）の構造'!M$48</f>
        <v>97</v>
      </c>
      <c r="I46" s="170"/>
      <c r="J46" s="170"/>
      <c r="K46" s="170">
        <f>'実質公債費比率（分子）の構造'!N$48</f>
        <v>116</v>
      </c>
      <c r="L46" s="170"/>
      <c r="M46" s="170"/>
      <c r="N46" s="170">
        <f>'実質公債費比率（分子）の構造'!O$48</f>
        <v>111</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520</v>
      </c>
      <c r="C49" s="170"/>
      <c r="D49" s="170"/>
      <c r="E49" s="170">
        <f>'実質公債費比率（分子）の構造'!L$45</f>
        <v>512</v>
      </c>
      <c r="F49" s="170"/>
      <c r="G49" s="170"/>
      <c r="H49" s="170">
        <f>'実質公債費比率（分子）の構造'!M$45</f>
        <v>522</v>
      </c>
      <c r="I49" s="170"/>
      <c r="J49" s="170"/>
      <c r="K49" s="170">
        <f>'実質公債費比率（分子）の構造'!N$45</f>
        <v>540</v>
      </c>
      <c r="L49" s="170"/>
      <c r="M49" s="170"/>
      <c r="N49" s="170">
        <f>'実質公債費比率（分子）の構造'!O$45</f>
        <v>569</v>
      </c>
      <c r="O49" s="170"/>
      <c r="P49" s="170"/>
    </row>
    <row r="50" spans="1:16" x14ac:dyDescent="0.2">
      <c r="A50" s="170" t="s">
        <v>67</v>
      </c>
      <c r="B50" s="170" t="e">
        <f>NA()</f>
        <v>#N/A</v>
      </c>
      <c r="C50" s="170">
        <f>IF(ISNUMBER('実質公債費比率（分子）の構造'!K$53),'実質公債費比率（分子）の構造'!K$53,NA())</f>
        <v>140</v>
      </c>
      <c r="D50" s="170" t="e">
        <f>NA()</f>
        <v>#N/A</v>
      </c>
      <c r="E50" s="170" t="e">
        <f>NA()</f>
        <v>#N/A</v>
      </c>
      <c r="F50" s="170">
        <f>IF(ISNUMBER('実質公債費比率（分子）の構造'!L$53),'実質公債費比率（分子）の構造'!L$53,NA())</f>
        <v>148</v>
      </c>
      <c r="G50" s="170" t="e">
        <f>NA()</f>
        <v>#N/A</v>
      </c>
      <c r="H50" s="170" t="e">
        <f>NA()</f>
        <v>#N/A</v>
      </c>
      <c r="I50" s="170">
        <f>IF(ISNUMBER('実質公債費比率（分子）の構造'!M$53),'実質公債費比率（分子）の構造'!M$53,NA())</f>
        <v>170</v>
      </c>
      <c r="J50" s="170" t="e">
        <f>NA()</f>
        <v>#N/A</v>
      </c>
      <c r="K50" s="170" t="e">
        <f>NA()</f>
        <v>#N/A</v>
      </c>
      <c r="L50" s="170">
        <f>IF(ISNUMBER('実質公債費比率（分子）の構造'!N$53),'実質公債費比率（分子）の構造'!N$53,NA())</f>
        <v>223</v>
      </c>
      <c r="M50" s="170" t="e">
        <f>NA()</f>
        <v>#N/A</v>
      </c>
      <c r="N50" s="170" t="e">
        <f>NA()</f>
        <v>#N/A</v>
      </c>
      <c r="O50" s="170">
        <f>IF(ISNUMBER('実質公債費比率（分子）の構造'!O$53),'実質公債費比率（分子）の構造'!O$53,NA())</f>
        <v>228</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4938</v>
      </c>
      <c r="E56" s="169"/>
      <c r="F56" s="169"/>
      <c r="G56" s="169">
        <f>'将来負担比率（分子）の構造'!J$52</f>
        <v>5448</v>
      </c>
      <c r="H56" s="169"/>
      <c r="I56" s="169"/>
      <c r="J56" s="169">
        <f>'将来負担比率（分子）の構造'!K$52</f>
        <v>5482</v>
      </c>
      <c r="K56" s="169"/>
      <c r="L56" s="169"/>
      <c r="M56" s="169">
        <f>'将来負担比率（分子）の構造'!L$52</f>
        <v>5414</v>
      </c>
      <c r="N56" s="169"/>
      <c r="O56" s="169"/>
      <c r="P56" s="169">
        <f>'将来負担比率（分子）の構造'!M$52</f>
        <v>5315</v>
      </c>
    </row>
    <row r="57" spans="1:16" x14ac:dyDescent="0.2">
      <c r="A57" s="169" t="s">
        <v>42</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2">
      <c r="A58" s="169" t="s">
        <v>41</v>
      </c>
      <c r="B58" s="169"/>
      <c r="C58" s="169"/>
      <c r="D58" s="169">
        <f>'将来負担比率（分子）の構造'!I$50</f>
        <v>3872</v>
      </c>
      <c r="E58" s="169"/>
      <c r="F58" s="169"/>
      <c r="G58" s="169">
        <f>'将来負担比率（分子）の構造'!J$50</f>
        <v>3889</v>
      </c>
      <c r="H58" s="169"/>
      <c r="I58" s="169"/>
      <c r="J58" s="169">
        <f>'将来負担比率（分子）の構造'!K$50</f>
        <v>4258</v>
      </c>
      <c r="K58" s="169"/>
      <c r="L58" s="169"/>
      <c r="M58" s="169">
        <f>'将来負担比率（分子）の構造'!L$50</f>
        <v>3838</v>
      </c>
      <c r="N58" s="169"/>
      <c r="O58" s="169"/>
      <c r="P58" s="169">
        <f>'将来負担比率（分子）の構造'!M$50</f>
        <v>3766</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1533</v>
      </c>
      <c r="C62" s="169"/>
      <c r="D62" s="169"/>
      <c r="E62" s="169">
        <f>'将来負担比率（分子）の構造'!J$45</f>
        <v>1482</v>
      </c>
      <c r="F62" s="169"/>
      <c r="G62" s="169"/>
      <c r="H62" s="169">
        <f>'将来負担比率（分子）の構造'!K$45</f>
        <v>1431</v>
      </c>
      <c r="I62" s="169"/>
      <c r="J62" s="169"/>
      <c r="K62" s="169">
        <f>'将来負担比率（分子）の構造'!L$45</f>
        <v>1439</v>
      </c>
      <c r="L62" s="169"/>
      <c r="M62" s="169"/>
      <c r="N62" s="169">
        <f>'将来負担比率（分子）の構造'!M$45</f>
        <v>1399</v>
      </c>
      <c r="O62" s="169"/>
      <c r="P62" s="169"/>
    </row>
    <row r="63" spans="1:16" x14ac:dyDescent="0.2">
      <c r="A63" s="169" t="s">
        <v>34</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2">
      <c r="A64" s="169" t="s">
        <v>33</v>
      </c>
      <c r="B64" s="169">
        <f>'将来負担比率（分子）の構造'!I$43</f>
        <v>936</v>
      </c>
      <c r="C64" s="169"/>
      <c r="D64" s="169"/>
      <c r="E64" s="169">
        <f>'将来負担比率（分子）の構造'!J$43</f>
        <v>951</v>
      </c>
      <c r="F64" s="169"/>
      <c r="G64" s="169"/>
      <c r="H64" s="169">
        <f>'将来負担比率（分子）の構造'!K$43</f>
        <v>939</v>
      </c>
      <c r="I64" s="169"/>
      <c r="J64" s="169"/>
      <c r="K64" s="169">
        <f>'将来負担比率（分子）の構造'!L$43</f>
        <v>991</v>
      </c>
      <c r="L64" s="169"/>
      <c r="M64" s="169"/>
      <c r="N64" s="169">
        <f>'将来負担比率（分子）の構造'!M$43</f>
        <v>1034</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5825</v>
      </c>
      <c r="C66" s="169"/>
      <c r="D66" s="169"/>
      <c r="E66" s="169">
        <f>'将来負担比率（分子）の構造'!J$41</f>
        <v>6600</v>
      </c>
      <c r="F66" s="169"/>
      <c r="G66" s="169"/>
      <c r="H66" s="169">
        <f>'将来負担比率（分子）の構造'!K$41</f>
        <v>6730</v>
      </c>
      <c r="I66" s="169"/>
      <c r="J66" s="169"/>
      <c r="K66" s="169">
        <f>'将来負担比率（分子）の構造'!L$41</f>
        <v>6654</v>
      </c>
      <c r="L66" s="169"/>
      <c r="M66" s="169"/>
      <c r="N66" s="169">
        <f>'将来負担比率（分子）の構造'!M$41</f>
        <v>6566</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2880</v>
      </c>
      <c r="C72" s="173">
        <f>基金残高に係る経年分析!G55</f>
        <v>2457</v>
      </c>
      <c r="D72" s="173">
        <f>基金残高に係る経年分析!H55</f>
        <v>2308</v>
      </c>
    </row>
    <row r="73" spans="1:16" x14ac:dyDescent="0.2">
      <c r="A73" s="172" t="s">
        <v>74</v>
      </c>
      <c r="B73" s="173">
        <f>基金残高に係る経年分析!F56</f>
        <v>552</v>
      </c>
      <c r="C73" s="173">
        <f>基金残高に係る経年分析!G56</f>
        <v>553</v>
      </c>
      <c r="D73" s="173">
        <f>基金残高に係る経年分析!H56</f>
        <v>567</v>
      </c>
    </row>
    <row r="74" spans="1:16" x14ac:dyDescent="0.2">
      <c r="A74" s="172" t="s">
        <v>75</v>
      </c>
      <c r="B74" s="173">
        <f>基金残高に係る経年分析!F57</f>
        <v>774</v>
      </c>
      <c r="C74" s="173">
        <f>基金残高に係る経年分析!G57</f>
        <v>776</v>
      </c>
      <c r="D74" s="173">
        <f>基金残高に係る経年分析!H57</f>
        <v>756</v>
      </c>
    </row>
  </sheetData>
  <sheetProtection algorithmName="SHA-512" hashValue="iGoKHpq9NWxGRgZgYo4P4ACbgl4kmOnCO7R40hGK1+8PHL/swIdjstkMUMAEo77qaxTQ7E3LP9oMNhJYDL4qLA==" saltValue="R7ym8+ifCkiau81pRFesd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215</v>
      </c>
      <c r="C5" s="693"/>
      <c r="D5" s="693"/>
      <c r="E5" s="693"/>
      <c r="F5" s="693"/>
      <c r="G5" s="693"/>
      <c r="H5" s="693"/>
      <c r="I5" s="693"/>
      <c r="J5" s="693"/>
      <c r="K5" s="693"/>
      <c r="L5" s="693"/>
      <c r="M5" s="693"/>
      <c r="N5" s="693"/>
      <c r="O5" s="693"/>
      <c r="P5" s="693"/>
      <c r="Q5" s="694"/>
      <c r="R5" s="689">
        <v>585885</v>
      </c>
      <c r="S5" s="690"/>
      <c r="T5" s="690"/>
      <c r="U5" s="690"/>
      <c r="V5" s="690"/>
      <c r="W5" s="690"/>
      <c r="X5" s="690"/>
      <c r="Y5" s="715"/>
      <c r="Z5" s="728">
        <v>9.8000000000000007</v>
      </c>
      <c r="AA5" s="728"/>
      <c r="AB5" s="728"/>
      <c r="AC5" s="728"/>
      <c r="AD5" s="729">
        <v>585885</v>
      </c>
      <c r="AE5" s="729"/>
      <c r="AF5" s="729"/>
      <c r="AG5" s="729"/>
      <c r="AH5" s="729"/>
      <c r="AI5" s="729"/>
      <c r="AJ5" s="729"/>
      <c r="AK5" s="729"/>
      <c r="AL5" s="716">
        <v>17.399999999999999</v>
      </c>
      <c r="AM5" s="698"/>
      <c r="AN5" s="698"/>
      <c r="AO5" s="717"/>
      <c r="AP5" s="692" t="s">
        <v>216</v>
      </c>
      <c r="AQ5" s="693"/>
      <c r="AR5" s="693"/>
      <c r="AS5" s="693"/>
      <c r="AT5" s="693"/>
      <c r="AU5" s="693"/>
      <c r="AV5" s="693"/>
      <c r="AW5" s="693"/>
      <c r="AX5" s="693"/>
      <c r="AY5" s="693"/>
      <c r="AZ5" s="693"/>
      <c r="BA5" s="693"/>
      <c r="BB5" s="693"/>
      <c r="BC5" s="693"/>
      <c r="BD5" s="693"/>
      <c r="BE5" s="693"/>
      <c r="BF5" s="694"/>
      <c r="BG5" s="634">
        <v>585885</v>
      </c>
      <c r="BH5" s="635"/>
      <c r="BI5" s="635"/>
      <c r="BJ5" s="635"/>
      <c r="BK5" s="635"/>
      <c r="BL5" s="635"/>
      <c r="BM5" s="635"/>
      <c r="BN5" s="636"/>
      <c r="BO5" s="672">
        <v>100</v>
      </c>
      <c r="BP5" s="672"/>
      <c r="BQ5" s="672"/>
      <c r="BR5" s="672"/>
      <c r="BS5" s="673" t="s">
        <v>122</v>
      </c>
      <c r="BT5" s="673"/>
      <c r="BU5" s="673"/>
      <c r="BV5" s="673"/>
      <c r="BW5" s="673"/>
      <c r="BX5" s="673"/>
      <c r="BY5" s="673"/>
      <c r="BZ5" s="673"/>
      <c r="CA5" s="673"/>
      <c r="CB5" s="713"/>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2">
      <c r="B6" s="631" t="s">
        <v>220</v>
      </c>
      <c r="C6" s="632"/>
      <c r="D6" s="632"/>
      <c r="E6" s="632"/>
      <c r="F6" s="632"/>
      <c r="G6" s="632"/>
      <c r="H6" s="632"/>
      <c r="I6" s="632"/>
      <c r="J6" s="632"/>
      <c r="K6" s="632"/>
      <c r="L6" s="632"/>
      <c r="M6" s="632"/>
      <c r="N6" s="632"/>
      <c r="O6" s="632"/>
      <c r="P6" s="632"/>
      <c r="Q6" s="633"/>
      <c r="R6" s="634">
        <v>155710</v>
      </c>
      <c r="S6" s="635"/>
      <c r="T6" s="635"/>
      <c r="U6" s="635"/>
      <c r="V6" s="635"/>
      <c r="W6" s="635"/>
      <c r="X6" s="635"/>
      <c r="Y6" s="636"/>
      <c r="Z6" s="672">
        <v>2.6</v>
      </c>
      <c r="AA6" s="672"/>
      <c r="AB6" s="672"/>
      <c r="AC6" s="672"/>
      <c r="AD6" s="673">
        <v>155710</v>
      </c>
      <c r="AE6" s="673"/>
      <c r="AF6" s="673"/>
      <c r="AG6" s="673"/>
      <c r="AH6" s="673"/>
      <c r="AI6" s="673"/>
      <c r="AJ6" s="673"/>
      <c r="AK6" s="673"/>
      <c r="AL6" s="637">
        <v>4.5999999999999996</v>
      </c>
      <c r="AM6" s="638"/>
      <c r="AN6" s="638"/>
      <c r="AO6" s="674"/>
      <c r="AP6" s="631" t="s">
        <v>221</v>
      </c>
      <c r="AQ6" s="632"/>
      <c r="AR6" s="632"/>
      <c r="AS6" s="632"/>
      <c r="AT6" s="632"/>
      <c r="AU6" s="632"/>
      <c r="AV6" s="632"/>
      <c r="AW6" s="632"/>
      <c r="AX6" s="632"/>
      <c r="AY6" s="632"/>
      <c r="AZ6" s="632"/>
      <c r="BA6" s="632"/>
      <c r="BB6" s="632"/>
      <c r="BC6" s="632"/>
      <c r="BD6" s="632"/>
      <c r="BE6" s="632"/>
      <c r="BF6" s="633"/>
      <c r="BG6" s="634">
        <v>585885</v>
      </c>
      <c r="BH6" s="635"/>
      <c r="BI6" s="635"/>
      <c r="BJ6" s="635"/>
      <c r="BK6" s="635"/>
      <c r="BL6" s="635"/>
      <c r="BM6" s="635"/>
      <c r="BN6" s="636"/>
      <c r="BO6" s="672">
        <v>100</v>
      </c>
      <c r="BP6" s="672"/>
      <c r="BQ6" s="672"/>
      <c r="BR6" s="672"/>
      <c r="BS6" s="673" t="s">
        <v>122</v>
      </c>
      <c r="BT6" s="673"/>
      <c r="BU6" s="673"/>
      <c r="BV6" s="673"/>
      <c r="BW6" s="673"/>
      <c r="BX6" s="673"/>
      <c r="BY6" s="673"/>
      <c r="BZ6" s="673"/>
      <c r="CA6" s="673"/>
      <c r="CB6" s="713"/>
      <c r="CD6" s="692" t="s">
        <v>222</v>
      </c>
      <c r="CE6" s="693"/>
      <c r="CF6" s="693"/>
      <c r="CG6" s="693"/>
      <c r="CH6" s="693"/>
      <c r="CI6" s="693"/>
      <c r="CJ6" s="693"/>
      <c r="CK6" s="693"/>
      <c r="CL6" s="693"/>
      <c r="CM6" s="693"/>
      <c r="CN6" s="693"/>
      <c r="CO6" s="693"/>
      <c r="CP6" s="693"/>
      <c r="CQ6" s="694"/>
      <c r="CR6" s="634">
        <v>63620</v>
      </c>
      <c r="CS6" s="635"/>
      <c r="CT6" s="635"/>
      <c r="CU6" s="635"/>
      <c r="CV6" s="635"/>
      <c r="CW6" s="635"/>
      <c r="CX6" s="635"/>
      <c r="CY6" s="636"/>
      <c r="CZ6" s="716">
        <v>1.1000000000000001</v>
      </c>
      <c r="DA6" s="698"/>
      <c r="DB6" s="698"/>
      <c r="DC6" s="718"/>
      <c r="DD6" s="640" t="s">
        <v>122</v>
      </c>
      <c r="DE6" s="635"/>
      <c r="DF6" s="635"/>
      <c r="DG6" s="635"/>
      <c r="DH6" s="635"/>
      <c r="DI6" s="635"/>
      <c r="DJ6" s="635"/>
      <c r="DK6" s="635"/>
      <c r="DL6" s="635"/>
      <c r="DM6" s="635"/>
      <c r="DN6" s="635"/>
      <c r="DO6" s="635"/>
      <c r="DP6" s="636"/>
      <c r="DQ6" s="640">
        <v>63620</v>
      </c>
      <c r="DR6" s="635"/>
      <c r="DS6" s="635"/>
      <c r="DT6" s="635"/>
      <c r="DU6" s="635"/>
      <c r="DV6" s="635"/>
      <c r="DW6" s="635"/>
      <c r="DX6" s="635"/>
      <c r="DY6" s="635"/>
      <c r="DZ6" s="635"/>
      <c r="EA6" s="635"/>
      <c r="EB6" s="635"/>
      <c r="EC6" s="671"/>
    </row>
    <row r="7" spans="2:143" ht="11.25" customHeight="1" x14ac:dyDescent="0.2">
      <c r="B7" s="631" t="s">
        <v>223</v>
      </c>
      <c r="C7" s="632"/>
      <c r="D7" s="632"/>
      <c r="E7" s="632"/>
      <c r="F7" s="632"/>
      <c r="G7" s="632"/>
      <c r="H7" s="632"/>
      <c r="I7" s="632"/>
      <c r="J7" s="632"/>
      <c r="K7" s="632"/>
      <c r="L7" s="632"/>
      <c r="M7" s="632"/>
      <c r="N7" s="632"/>
      <c r="O7" s="632"/>
      <c r="P7" s="632"/>
      <c r="Q7" s="633"/>
      <c r="R7" s="634">
        <v>203</v>
      </c>
      <c r="S7" s="635"/>
      <c r="T7" s="635"/>
      <c r="U7" s="635"/>
      <c r="V7" s="635"/>
      <c r="W7" s="635"/>
      <c r="X7" s="635"/>
      <c r="Y7" s="636"/>
      <c r="Z7" s="672">
        <v>0</v>
      </c>
      <c r="AA7" s="672"/>
      <c r="AB7" s="672"/>
      <c r="AC7" s="672"/>
      <c r="AD7" s="673">
        <v>203</v>
      </c>
      <c r="AE7" s="673"/>
      <c r="AF7" s="673"/>
      <c r="AG7" s="673"/>
      <c r="AH7" s="673"/>
      <c r="AI7" s="673"/>
      <c r="AJ7" s="673"/>
      <c r="AK7" s="673"/>
      <c r="AL7" s="637">
        <v>0</v>
      </c>
      <c r="AM7" s="638"/>
      <c r="AN7" s="638"/>
      <c r="AO7" s="674"/>
      <c r="AP7" s="631" t="s">
        <v>224</v>
      </c>
      <c r="AQ7" s="632"/>
      <c r="AR7" s="632"/>
      <c r="AS7" s="632"/>
      <c r="AT7" s="632"/>
      <c r="AU7" s="632"/>
      <c r="AV7" s="632"/>
      <c r="AW7" s="632"/>
      <c r="AX7" s="632"/>
      <c r="AY7" s="632"/>
      <c r="AZ7" s="632"/>
      <c r="BA7" s="632"/>
      <c r="BB7" s="632"/>
      <c r="BC7" s="632"/>
      <c r="BD7" s="632"/>
      <c r="BE7" s="632"/>
      <c r="BF7" s="633"/>
      <c r="BG7" s="634">
        <v>214515</v>
      </c>
      <c r="BH7" s="635"/>
      <c r="BI7" s="635"/>
      <c r="BJ7" s="635"/>
      <c r="BK7" s="635"/>
      <c r="BL7" s="635"/>
      <c r="BM7" s="635"/>
      <c r="BN7" s="636"/>
      <c r="BO7" s="672">
        <v>36.6</v>
      </c>
      <c r="BP7" s="672"/>
      <c r="BQ7" s="672"/>
      <c r="BR7" s="672"/>
      <c r="BS7" s="673" t="s">
        <v>122</v>
      </c>
      <c r="BT7" s="673"/>
      <c r="BU7" s="673"/>
      <c r="BV7" s="673"/>
      <c r="BW7" s="673"/>
      <c r="BX7" s="673"/>
      <c r="BY7" s="673"/>
      <c r="BZ7" s="673"/>
      <c r="CA7" s="673"/>
      <c r="CB7" s="713"/>
      <c r="CD7" s="631" t="s">
        <v>225</v>
      </c>
      <c r="CE7" s="632"/>
      <c r="CF7" s="632"/>
      <c r="CG7" s="632"/>
      <c r="CH7" s="632"/>
      <c r="CI7" s="632"/>
      <c r="CJ7" s="632"/>
      <c r="CK7" s="632"/>
      <c r="CL7" s="632"/>
      <c r="CM7" s="632"/>
      <c r="CN7" s="632"/>
      <c r="CO7" s="632"/>
      <c r="CP7" s="632"/>
      <c r="CQ7" s="633"/>
      <c r="CR7" s="634">
        <v>926677</v>
      </c>
      <c r="CS7" s="635"/>
      <c r="CT7" s="635"/>
      <c r="CU7" s="635"/>
      <c r="CV7" s="635"/>
      <c r="CW7" s="635"/>
      <c r="CX7" s="635"/>
      <c r="CY7" s="636"/>
      <c r="CZ7" s="672">
        <v>16.100000000000001</v>
      </c>
      <c r="DA7" s="672"/>
      <c r="DB7" s="672"/>
      <c r="DC7" s="672"/>
      <c r="DD7" s="640">
        <v>33079</v>
      </c>
      <c r="DE7" s="635"/>
      <c r="DF7" s="635"/>
      <c r="DG7" s="635"/>
      <c r="DH7" s="635"/>
      <c r="DI7" s="635"/>
      <c r="DJ7" s="635"/>
      <c r="DK7" s="635"/>
      <c r="DL7" s="635"/>
      <c r="DM7" s="635"/>
      <c r="DN7" s="635"/>
      <c r="DO7" s="635"/>
      <c r="DP7" s="636"/>
      <c r="DQ7" s="640">
        <v>713931</v>
      </c>
      <c r="DR7" s="635"/>
      <c r="DS7" s="635"/>
      <c r="DT7" s="635"/>
      <c r="DU7" s="635"/>
      <c r="DV7" s="635"/>
      <c r="DW7" s="635"/>
      <c r="DX7" s="635"/>
      <c r="DY7" s="635"/>
      <c r="DZ7" s="635"/>
      <c r="EA7" s="635"/>
      <c r="EB7" s="635"/>
      <c r="EC7" s="671"/>
    </row>
    <row r="8" spans="2:143" ht="11.25" customHeight="1" x14ac:dyDescent="0.2">
      <c r="B8" s="631" t="s">
        <v>226</v>
      </c>
      <c r="C8" s="632"/>
      <c r="D8" s="632"/>
      <c r="E8" s="632"/>
      <c r="F8" s="632"/>
      <c r="G8" s="632"/>
      <c r="H8" s="632"/>
      <c r="I8" s="632"/>
      <c r="J8" s="632"/>
      <c r="K8" s="632"/>
      <c r="L8" s="632"/>
      <c r="M8" s="632"/>
      <c r="N8" s="632"/>
      <c r="O8" s="632"/>
      <c r="P8" s="632"/>
      <c r="Q8" s="633"/>
      <c r="R8" s="634">
        <v>4236</v>
      </c>
      <c r="S8" s="635"/>
      <c r="T8" s="635"/>
      <c r="U8" s="635"/>
      <c r="V8" s="635"/>
      <c r="W8" s="635"/>
      <c r="X8" s="635"/>
      <c r="Y8" s="636"/>
      <c r="Z8" s="672">
        <v>0.1</v>
      </c>
      <c r="AA8" s="672"/>
      <c r="AB8" s="672"/>
      <c r="AC8" s="672"/>
      <c r="AD8" s="673">
        <v>4236</v>
      </c>
      <c r="AE8" s="673"/>
      <c r="AF8" s="673"/>
      <c r="AG8" s="673"/>
      <c r="AH8" s="673"/>
      <c r="AI8" s="673"/>
      <c r="AJ8" s="673"/>
      <c r="AK8" s="673"/>
      <c r="AL8" s="637">
        <v>0.1</v>
      </c>
      <c r="AM8" s="638"/>
      <c r="AN8" s="638"/>
      <c r="AO8" s="674"/>
      <c r="AP8" s="631" t="s">
        <v>227</v>
      </c>
      <c r="AQ8" s="632"/>
      <c r="AR8" s="632"/>
      <c r="AS8" s="632"/>
      <c r="AT8" s="632"/>
      <c r="AU8" s="632"/>
      <c r="AV8" s="632"/>
      <c r="AW8" s="632"/>
      <c r="AX8" s="632"/>
      <c r="AY8" s="632"/>
      <c r="AZ8" s="632"/>
      <c r="BA8" s="632"/>
      <c r="BB8" s="632"/>
      <c r="BC8" s="632"/>
      <c r="BD8" s="632"/>
      <c r="BE8" s="632"/>
      <c r="BF8" s="633"/>
      <c r="BG8" s="634">
        <v>7482</v>
      </c>
      <c r="BH8" s="635"/>
      <c r="BI8" s="635"/>
      <c r="BJ8" s="635"/>
      <c r="BK8" s="635"/>
      <c r="BL8" s="635"/>
      <c r="BM8" s="635"/>
      <c r="BN8" s="636"/>
      <c r="BO8" s="672">
        <v>1.3</v>
      </c>
      <c r="BP8" s="672"/>
      <c r="BQ8" s="672"/>
      <c r="BR8" s="672"/>
      <c r="BS8" s="673" t="s">
        <v>122</v>
      </c>
      <c r="BT8" s="673"/>
      <c r="BU8" s="673"/>
      <c r="BV8" s="673"/>
      <c r="BW8" s="673"/>
      <c r="BX8" s="673"/>
      <c r="BY8" s="673"/>
      <c r="BZ8" s="673"/>
      <c r="CA8" s="673"/>
      <c r="CB8" s="713"/>
      <c r="CD8" s="631" t="s">
        <v>228</v>
      </c>
      <c r="CE8" s="632"/>
      <c r="CF8" s="632"/>
      <c r="CG8" s="632"/>
      <c r="CH8" s="632"/>
      <c r="CI8" s="632"/>
      <c r="CJ8" s="632"/>
      <c r="CK8" s="632"/>
      <c r="CL8" s="632"/>
      <c r="CM8" s="632"/>
      <c r="CN8" s="632"/>
      <c r="CO8" s="632"/>
      <c r="CP8" s="632"/>
      <c r="CQ8" s="633"/>
      <c r="CR8" s="634">
        <v>1090596</v>
      </c>
      <c r="CS8" s="635"/>
      <c r="CT8" s="635"/>
      <c r="CU8" s="635"/>
      <c r="CV8" s="635"/>
      <c r="CW8" s="635"/>
      <c r="CX8" s="635"/>
      <c r="CY8" s="636"/>
      <c r="CZ8" s="672">
        <v>19</v>
      </c>
      <c r="DA8" s="672"/>
      <c r="DB8" s="672"/>
      <c r="DC8" s="672"/>
      <c r="DD8" s="640">
        <v>80000</v>
      </c>
      <c r="DE8" s="635"/>
      <c r="DF8" s="635"/>
      <c r="DG8" s="635"/>
      <c r="DH8" s="635"/>
      <c r="DI8" s="635"/>
      <c r="DJ8" s="635"/>
      <c r="DK8" s="635"/>
      <c r="DL8" s="635"/>
      <c r="DM8" s="635"/>
      <c r="DN8" s="635"/>
      <c r="DO8" s="635"/>
      <c r="DP8" s="636"/>
      <c r="DQ8" s="640">
        <v>685368</v>
      </c>
      <c r="DR8" s="635"/>
      <c r="DS8" s="635"/>
      <c r="DT8" s="635"/>
      <c r="DU8" s="635"/>
      <c r="DV8" s="635"/>
      <c r="DW8" s="635"/>
      <c r="DX8" s="635"/>
      <c r="DY8" s="635"/>
      <c r="DZ8" s="635"/>
      <c r="EA8" s="635"/>
      <c r="EB8" s="635"/>
      <c r="EC8" s="671"/>
    </row>
    <row r="9" spans="2:143" ht="11.25" customHeight="1" x14ac:dyDescent="0.2">
      <c r="B9" s="631" t="s">
        <v>229</v>
      </c>
      <c r="C9" s="632"/>
      <c r="D9" s="632"/>
      <c r="E9" s="632"/>
      <c r="F9" s="632"/>
      <c r="G9" s="632"/>
      <c r="H9" s="632"/>
      <c r="I9" s="632"/>
      <c r="J9" s="632"/>
      <c r="K9" s="632"/>
      <c r="L9" s="632"/>
      <c r="M9" s="632"/>
      <c r="N9" s="632"/>
      <c r="O9" s="632"/>
      <c r="P9" s="632"/>
      <c r="Q9" s="633"/>
      <c r="R9" s="634">
        <v>4348</v>
      </c>
      <c r="S9" s="635"/>
      <c r="T9" s="635"/>
      <c r="U9" s="635"/>
      <c r="V9" s="635"/>
      <c r="W9" s="635"/>
      <c r="X9" s="635"/>
      <c r="Y9" s="636"/>
      <c r="Z9" s="672">
        <v>0.1</v>
      </c>
      <c r="AA9" s="672"/>
      <c r="AB9" s="672"/>
      <c r="AC9" s="672"/>
      <c r="AD9" s="673">
        <v>4348</v>
      </c>
      <c r="AE9" s="673"/>
      <c r="AF9" s="673"/>
      <c r="AG9" s="673"/>
      <c r="AH9" s="673"/>
      <c r="AI9" s="673"/>
      <c r="AJ9" s="673"/>
      <c r="AK9" s="673"/>
      <c r="AL9" s="637">
        <v>0.1</v>
      </c>
      <c r="AM9" s="638"/>
      <c r="AN9" s="638"/>
      <c r="AO9" s="674"/>
      <c r="AP9" s="631" t="s">
        <v>230</v>
      </c>
      <c r="AQ9" s="632"/>
      <c r="AR9" s="632"/>
      <c r="AS9" s="632"/>
      <c r="AT9" s="632"/>
      <c r="AU9" s="632"/>
      <c r="AV9" s="632"/>
      <c r="AW9" s="632"/>
      <c r="AX9" s="632"/>
      <c r="AY9" s="632"/>
      <c r="AZ9" s="632"/>
      <c r="BA9" s="632"/>
      <c r="BB9" s="632"/>
      <c r="BC9" s="632"/>
      <c r="BD9" s="632"/>
      <c r="BE9" s="632"/>
      <c r="BF9" s="633"/>
      <c r="BG9" s="634">
        <v>174634</v>
      </c>
      <c r="BH9" s="635"/>
      <c r="BI9" s="635"/>
      <c r="BJ9" s="635"/>
      <c r="BK9" s="635"/>
      <c r="BL9" s="635"/>
      <c r="BM9" s="635"/>
      <c r="BN9" s="636"/>
      <c r="BO9" s="672">
        <v>29.8</v>
      </c>
      <c r="BP9" s="672"/>
      <c r="BQ9" s="672"/>
      <c r="BR9" s="672"/>
      <c r="BS9" s="673" t="s">
        <v>122</v>
      </c>
      <c r="BT9" s="673"/>
      <c r="BU9" s="673"/>
      <c r="BV9" s="673"/>
      <c r="BW9" s="673"/>
      <c r="BX9" s="673"/>
      <c r="BY9" s="673"/>
      <c r="BZ9" s="673"/>
      <c r="CA9" s="673"/>
      <c r="CB9" s="713"/>
      <c r="CD9" s="631" t="s">
        <v>231</v>
      </c>
      <c r="CE9" s="632"/>
      <c r="CF9" s="632"/>
      <c r="CG9" s="632"/>
      <c r="CH9" s="632"/>
      <c r="CI9" s="632"/>
      <c r="CJ9" s="632"/>
      <c r="CK9" s="632"/>
      <c r="CL9" s="632"/>
      <c r="CM9" s="632"/>
      <c r="CN9" s="632"/>
      <c r="CO9" s="632"/>
      <c r="CP9" s="632"/>
      <c r="CQ9" s="633"/>
      <c r="CR9" s="634">
        <v>609276</v>
      </c>
      <c r="CS9" s="635"/>
      <c r="CT9" s="635"/>
      <c r="CU9" s="635"/>
      <c r="CV9" s="635"/>
      <c r="CW9" s="635"/>
      <c r="CX9" s="635"/>
      <c r="CY9" s="636"/>
      <c r="CZ9" s="672">
        <v>10.6</v>
      </c>
      <c r="DA9" s="672"/>
      <c r="DB9" s="672"/>
      <c r="DC9" s="672"/>
      <c r="DD9" s="640">
        <v>9560</v>
      </c>
      <c r="DE9" s="635"/>
      <c r="DF9" s="635"/>
      <c r="DG9" s="635"/>
      <c r="DH9" s="635"/>
      <c r="DI9" s="635"/>
      <c r="DJ9" s="635"/>
      <c r="DK9" s="635"/>
      <c r="DL9" s="635"/>
      <c r="DM9" s="635"/>
      <c r="DN9" s="635"/>
      <c r="DO9" s="635"/>
      <c r="DP9" s="636"/>
      <c r="DQ9" s="640">
        <v>381155</v>
      </c>
      <c r="DR9" s="635"/>
      <c r="DS9" s="635"/>
      <c r="DT9" s="635"/>
      <c r="DU9" s="635"/>
      <c r="DV9" s="635"/>
      <c r="DW9" s="635"/>
      <c r="DX9" s="635"/>
      <c r="DY9" s="635"/>
      <c r="DZ9" s="635"/>
      <c r="EA9" s="635"/>
      <c r="EB9" s="635"/>
      <c r="EC9" s="671"/>
    </row>
    <row r="10" spans="2:143" ht="11.25" customHeight="1" x14ac:dyDescent="0.2">
      <c r="B10" s="631" t="s">
        <v>232</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17603</v>
      </c>
      <c r="BH10" s="635"/>
      <c r="BI10" s="635"/>
      <c r="BJ10" s="635"/>
      <c r="BK10" s="635"/>
      <c r="BL10" s="635"/>
      <c r="BM10" s="635"/>
      <c r="BN10" s="636"/>
      <c r="BO10" s="672">
        <v>3</v>
      </c>
      <c r="BP10" s="672"/>
      <c r="BQ10" s="672"/>
      <c r="BR10" s="672"/>
      <c r="BS10" s="673" t="s">
        <v>122</v>
      </c>
      <c r="BT10" s="673"/>
      <c r="BU10" s="673"/>
      <c r="BV10" s="673"/>
      <c r="BW10" s="673"/>
      <c r="BX10" s="673"/>
      <c r="BY10" s="673"/>
      <c r="BZ10" s="673"/>
      <c r="CA10" s="673"/>
      <c r="CB10" s="713"/>
      <c r="CD10" s="631" t="s">
        <v>234</v>
      </c>
      <c r="CE10" s="632"/>
      <c r="CF10" s="632"/>
      <c r="CG10" s="632"/>
      <c r="CH10" s="632"/>
      <c r="CI10" s="632"/>
      <c r="CJ10" s="632"/>
      <c r="CK10" s="632"/>
      <c r="CL10" s="632"/>
      <c r="CM10" s="632"/>
      <c r="CN10" s="632"/>
      <c r="CO10" s="632"/>
      <c r="CP10" s="632"/>
      <c r="CQ10" s="633"/>
      <c r="CR10" s="634" t="s">
        <v>122</v>
      </c>
      <c r="CS10" s="635"/>
      <c r="CT10" s="635"/>
      <c r="CU10" s="635"/>
      <c r="CV10" s="635"/>
      <c r="CW10" s="635"/>
      <c r="CX10" s="635"/>
      <c r="CY10" s="636"/>
      <c r="CZ10" s="672" t="s">
        <v>122</v>
      </c>
      <c r="DA10" s="672"/>
      <c r="DB10" s="672"/>
      <c r="DC10" s="672"/>
      <c r="DD10" s="640" t="s">
        <v>122</v>
      </c>
      <c r="DE10" s="635"/>
      <c r="DF10" s="635"/>
      <c r="DG10" s="635"/>
      <c r="DH10" s="635"/>
      <c r="DI10" s="635"/>
      <c r="DJ10" s="635"/>
      <c r="DK10" s="635"/>
      <c r="DL10" s="635"/>
      <c r="DM10" s="635"/>
      <c r="DN10" s="635"/>
      <c r="DO10" s="635"/>
      <c r="DP10" s="636"/>
      <c r="DQ10" s="640" t="s">
        <v>122</v>
      </c>
      <c r="DR10" s="635"/>
      <c r="DS10" s="635"/>
      <c r="DT10" s="635"/>
      <c r="DU10" s="635"/>
      <c r="DV10" s="635"/>
      <c r="DW10" s="635"/>
      <c r="DX10" s="635"/>
      <c r="DY10" s="635"/>
      <c r="DZ10" s="635"/>
      <c r="EA10" s="635"/>
      <c r="EB10" s="635"/>
      <c r="EC10" s="671"/>
    </row>
    <row r="11" spans="2:143" ht="11.25" customHeight="1" x14ac:dyDescent="0.2">
      <c r="B11" s="631" t="s">
        <v>235</v>
      </c>
      <c r="C11" s="632"/>
      <c r="D11" s="632"/>
      <c r="E11" s="632"/>
      <c r="F11" s="632"/>
      <c r="G11" s="632"/>
      <c r="H11" s="632"/>
      <c r="I11" s="632"/>
      <c r="J11" s="632"/>
      <c r="K11" s="632"/>
      <c r="L11" s="632"/>
      <c r="M11" s="632"/>
      <c r="N11" s="632"/>
      <c r="O11" s="632"/>
      <c r="P11" s="632"/>
      <c r="Q11" s="633"/>
      <c r="R11" s="634">
        <v>112232</v>
      </c>
      <c r="S11" s="635"/>
      <c r="T11" s="635"/>
      <c r="U11" s="635"/>
      <c r="V11" s="635"/>
      <c r="W11" s="635"/>
      <c r="X11" s="635"/>
      <c r="Y11" s="636"/>
      <c r="Z11" s="637">
        <v>1.9</v>
      </c>
      <c r="AA11" s="638"/>
      <c r="AB11" s="638"/>
      <c r="AC11" s="639"/>
      <c r="AD11" s="640">
        <v>112232</v>
      </c>
      <c r="AE11" s="635"/>
      <c r="AF11" s="635"/>
      <c r="AG11" s="635"/>
      <c r="AH11" s="635"/>
      <c r="AI11" s="635"/>
      <c r="AJ11" s="635"/>
      <c r="AK11" s="636"/>
      <c r="AL11" s="637">
        <v>3.3</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14796</v>
      </c>
      <c r="BH11" s="635"/>
      <c r="BI11" s="635"/>
      <c r="BJ11" s="635"/>
      <c r="BK11" s="635"/>
      <c r="BL11" s="635"/>
      <c r="BM11" s="635"/>
      <c r="BN11" s="636"/>
      <c r="BO11" s="672">
        <v>2.5</v>
      </c>
      <c r="BP11" s="672"/>
      <c r="BQ11" s="672"/>
      <c r="BR11" s="672"/>
      <c r="BS11" s="673" t="s">
        <v>122</v>
      </c>
      <c r="BT11" s="673"/>
      <c r="BU11" s="673"/>
      <c r="BV11" s="673"/>
      <c r="BW11" s="673"/>
      <c r="BX11" s="673"/>
      <c r="BY11" s="673"/>
      <c r="BZ11" s="673"/>
      <c r="CA11" s="673"/>
      <c r="CB11" s="713"/>
      <c r="CD11" s="631" t="s">
        <v>237</v>
      </c>
      <c r="CE11" s="632"/>
      <c r="CF11" s="632"/>
      <c r="CG11" s="632"/>
      <c r="CH11" s="632"/>
      <c r="CI11" s="632"/>
      <c r="CJ11" s="632"/>
      <c r="CK11" s="632"/>
      <c r="CL11" s="632"/>
      <c r="CM11" s="632"/>
      <c r="CN11" s="632"/>
      <c r="CO11" s="632"/>
      <c r="CP11" s="632"/>
      <c r="CQ11" s="633"/>
      <c r="CR11" s="634">
        <v>612019</v>
      </c>
      <c r="CS11" s="635"/>
      <c r="CT11" s="635"/>
      <c r="CU11" s="635"/>
      <c r="CV11" s="635"/>
      <c r="CW11" s="635"/>
      <c r="CX11" s="635"/>
      <c r="CY11" s="636"/>
      <c r="CZ11" s="672">
        <v>10.6</v>
      </c>
      <c r="DA11" s="672"/>
      <c r="DB11" s="672"/>
      <c r="DC11" s="672"/>
      <c r="DD11" s="640">
        <v>239418</v>
      </c>
      <c r="DE11" s="635"/>
      <c r="DF11" s="635"/>
      <c r="DG11" s="635"/>
      <c r="DH11" s="635"/>
      <c r="DI11" s="635"/>
      <c r="DJ11" s="635"/>
      <c r="DK11" s="635"/>
      <c r="DL11" s="635"/>
      <c r="DM11" s="635"/>
      <c r="DN11" s="635"/>
      <c r="DO11" s="635"/>
      <c r="DP11" s="636"/>
      <c r="DQ11" s="640">
        <v>339797</v>
      </c>
      <c r="DR11" s="635"/>
      <c r="DS11" s="635"/>
      <c r="DT11" s="635"/>
      <c r="DU11" s="635"/>
      <c r="DV11" s="635"/>
      <c r="DW11" s="635"/>
      <c r="DX11" s="635"/>
      <c r="DY11" s="635"/>
      <c r="DZ11" s="635"/>
      <c r="EA11" s="635"/>
      <c r="EB11" s="635"/>
      <c r="EC11" s="671"/>
    </row>
    <row r="12" spans="2:143" ht="11.25" customHeight="1" x14ac:dyDescent="0.2">
      <c r="B12" s="631" t="s">
        <v>238</v>
      </c>
      <c r="C12" s="632"/>
      <c r="D12" s="632"/>
      <c r="E12" s="632"/>
      <c r="F12" s="632"/>
      <c r="G12" s="632"/>
      <c r="H12" s="632"/>
      <c r="I12" s="632"/>
      <c r="J12" s="632"/>
      <c r="K12" s="632"/>
      <c r="L12" s="632"/>
      <c r="M12" s="632"/>
      <c r="N12" s="632"/>
      <c r="O12" s="632"/>
      <c r="P12" s="632"/>
      <c r="Q12" s="633"/>
      <c r="R12" s="634">
        <v>11501</v>
      </c>
      <c r="S12" s="635"/>
      <c r="T12" s="635"/>
      <c r="U12" s="635"/>
      <c r="V12" s="635"/>
      <c r="W12" s="635"/>
      <c r="X12" s="635"/>
      <c r="Y12" s="636"/>
      <c r="Z12" s="672">
        <v>0.2</v>
      </c>
      <c r="AA12" s="672"/>
      <c r="AB12" s="672"/>
      <c r="AC12" s="672"/>
      <c r="AD12" s="673">
        <v>11501</v>
      </c>
      <c r="AE12" s="673"/>
      <c r="AF12" s="673"/>
      <c r="AG12" s="673"/>
      <c r="AH12" s="673"/>
      <c r="AI12" s="673"/>
      <c r="AJ12" s="673"/>
      <c r="AK12" s="673"/>
      <c r="AL12" s="637">
        <v>0.3</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330776</v>
      </c>
      <c r="BH12" s="635"/>
      <c r="BI12" s="635"/>
      <c r="BJ12" s="635"/>
      <c r="BK12" s="635"/>
      <c r="BL12" s="635"/>
      <c r="BM12" s="635"/>
      <c r="BN12" s="636"/>
      <c r="BO12" s="672">
        <v>56.5</v>
      </c>
      <c r="BP12" s="672"/>
      <c r="BQ12" s="672"/>
      <c r="BR12" s="672"/>
      <c r="BS12" s="673" t="s">
        <v>122</v>
      </c>
      <c r="BT12" s="673"/>
      <c r="BU12" s="673"/>
      <c r="BV12" s="673"/>
      <c r="BW12" s="673"/>
      <c r="BX12" s="673"/>
      <c r="BY12" s="673"/>
      <c r="BZ12" s="673"/>
      <c r="CA12" s="673"/>
      <c r="CB12" s="713"/>
      <c r="CD12" s="631" t="s">
        <v>240</v>
      </c>
      <c r="CE12" s="632"/>
      <c r="CF12" s="632"/>
      <c r="CG12" s="632"/>
      <c r="CH12" s="632"/>
      <c r="CI12" s="632"/>
      <c r="CJ12" s="632"/>
      <c r="CK12" s="632"/>
      <c r="CL12" s="632"/>
      <c r="CM12" s="632"/>
      <c r="CN12" s="632"/>
      <c r="CO12" s="632"/>
      <c r="CP12" s="632"/>
      <c r="CQ12" s="633"/>
      <c r="CR12" s="634">
        <v>206147</v>
      </c>
      <c r="CS12" s="635"/>
      <c r="CT12" s="635"/>
      <c r="CU12" s="635"/>
      <c r="CV12" s="635"/>
      <c r="CW12" s="635"/>
      <c r="CX12" s="635"/>
      <c r="CY12" s="636"/>
      <c r="CZ12" s="672">
        <v>3.6</v>
      </c>
      <c r="DA12" s="672"/>
      <c r="DB12" s="672"/>
      <c r="DC12" s="672"/>
      <c r="DD12" s="640">
        <v>5988</v>
      </c>
      <c r="DE12" s="635"/>
      <c r="DF12" s="635"/>
      <c r="DG12" s="635"/>
      <c r="DH12" s="635"/>
      <c r="DI12" s="635"/>
      <c r="DJ12" s="635"/>
      <c r="DK12" s="635"/>
      <c r="DL12" s="635"/>
      <c r="DM12" s="635"/>
      <c r="DN12" s="635"/>
      <c r="DO12" s="635"/>
      <c r="DP12" s="636"/>
      <c r="DQ12" s="640">
        <v>74778</v>
      </c>
      <c r="DR12" s="635"/>
      <c r="DS12" s="635"/>
      <c r="DT12" s="635"/>
      <c r="DU12" s="635"/>
      <c r="DV12" s="635"/>
      <c r="DW12" s="635"/>
      <c r="DX12" s="635"/>
      <c r="DY12" s="635"/>
      <c r="DZ12" s="635"/>
      <c r="EA12" s="635"/>
      <c r="EB12" s="635"/>
      <c r="EC12" s="671"/>
    </row>
    <row r="13" spans="2:143" ht="11.25" customHeight="1" x14ac:dyDescent="0.2">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300417</v>
      </c>
      <c r="BH13" s="635"/>
      <c r="BI13" s="635"/>
      <c r="BJ13" s="635"/>
      <c r="BK13" s="635"/>
      <c r="BL13" s="635"/>
      <c r="BM13" s="635"/>
      <c r="BN13" s="636"/>
      <c r="BO13" s="672">
        <v>51.3</v>
      </c>
      <c r="BP13" s="672"/>
      <c r="BQ13" s="672"/>
      <c r="BR13" s="672"/>
      <c r="BS13" s="673" t="s">
        <v>122</v>
      </c>
      <c r="BT13" s="673"/>
      <c r="BU13" s="673"/>
      <c r="BV13" s="673"/>
      <c r="BW13" s="673"/>
      <c r="BX13" s="673"/>
      <c r="BY13" s="673"/>
      <c r="BZ13" s="673"/>
      <c r="CA13" s="673"/>
      <c r="CB13" s="713"/>
      <c r="CD13" s="631" t="s">
        <v>243</v>
      </c>
      <c r="CE13" s="632"/>
      <c r="CF13" s="632"/>
      <c r="CG13" s="632"/>
      <c r="CH13" s="632"/>
      <c r="CI13" s="632"/>
      <c r="CJ13" s="632"/>
      <c r="CK13" s="632"/>
      <c r="CL13" s="632"/>
      <c r="CM13" s="632"/>
      <c r="CN13" s="632"/>
      <c r="CO13" s="632"/>
      <c r="CP13" s="632"/>
      <c r="CQ13" s="633"/>
      <c r="CR13" s="634">
        <v>660443</v>
      </c>
      <c r="CS13" s="635"/>
      <c r="CT13" s="635"/>
      <c r="CU13" s="635"/>
      <c r="CV13" s="635"/>
      <c r="CW13" s="635"/>
      <c r="CX13" s="635"/>
      <c r="CY13" s="636"/>
      <c r="CZ13" s="672">
        <v>11.5</v>
      </c>
      <c r="DA13" s="672"/>
      <c r="DB13" s="672"/>
      <c r="DC13" s="672"/>
      <c r="DD13" s="640">
        <v>355711</v>
      </c>
      <c r="DE13" s="635"/>
      <c r="DF13" s="635"/>
      <c r="DG13" s="635"/>
      <c r="DH13" s="635"/>
      <c r="DI13" s="635"/>
      <c r="DJ13" s="635"/>
      <c r="DK13" s="635"/>
      <c r="DL13" s="635"/>
      <c r="DM13" s="635"/>
      <c r="DN13" s="635"/>
      <c r="DO13" s="635"/>
      <c r="DP13" s="636"/>
      <c r="DQ13" s="640">
        <v>175619</v>
      </c>
      <c r="DR13" s="635"/>
      <c r="DS13" s="635"/>
      <c r="DT13" s="635"/>
      <c r="DU13" s="635"/>
      <c r="DV13" s="635"/>
      <c r="DW13" s="635"/>
      <c r="DX13" s="635"/>
      <c r="DY13" s="635"/>
      <c r="DZ13" s="635"/>
      <c r="EA13" s="635"/>
      <c r="EB13" s="635"/>
      <c r="EC13" s="671"/>
    </row>
    <row r="14" spans="2:143" ht="11.25" customHeight="1" x14ac:dyDescent="0.2">
      <c r="B14" s="631" t="s">
        <v>244</v>
      </c>
      <c r="C14" s="632"/>
      <c r="D14" s="632"/>
      <c r="E14" s="632"/>
      <c r="F14" s="632"/>
      <c r="G14" s="632"/>
      <c r="H14" s="632"/>
      <c r="I14" s="632"/>
      <c r="J14" s="632"/>
      <c r="K14" s="632"/>
      <c r="L14" s="632"/>
      <c r="M14" s="632"/>
      <c r="N14" s="632"/>
      <c r="O14" s="632"/>
      <c r="P14" s="632"/>
      <c r="Q14" s="633"/>
      <c r="R14" s="634">
        <v>523</v>
      </c>
      <c r="S14" s="635"/>
      <c r="T14" s="635"/>
      <c r="U14" s="635"/>
      <c r="V14" s="635"/>
      <c r="W14" s="635"/>
      <c r="X14" s="635"/>
      <c r="Y14" s="636"/>
      <c r="Z14" s="672">
        <v>0</v>
      </c>
      <c r="AA14" s="672"/>
      <c r="AB14" s="672"/>
      <c r="AC14" s="672"/>
      <c r="AD14" s="673">
        <v>523</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20723</v>
      </c>
      <c r="BH14" s="635"/>
      <c r="BI14" s="635"/>
      <c r="BJ14" s="635"/>
      <c r="BK14" s="635"/>
      <c r="BL14" s="635"/>
      <c r="BM14" s="635"/>
      <c r="BN14" s="636"/>
      <c r="BO14" s="672">
        <v>3.5</v>
      </c>
      <c r="BP14" s="672"/>
      <c r="BQ14" s="672"/>
      <c r="BR14" s="672"/>
      <c r="BS14" s="673" t="s">
        <v>122</v>
      </c>
      <c r="BT14" s="673"/>
      <c r="BU14" s="673"/>
      <c r="BV14" s="673"/>
      <c r="BW14" s="673"/>
      <c r="BX14" s="673"/>
      <c r="BY14" s="673"/>
      <c r="BZ14" s="673"/>
      <c r="CA14" s="673"/>
      <c r="CB14" s="713"/>
      <c r="CD14" s="631" t="s">
        <v>246</v>
      </c>
      <c r="CE14" s="632"/>
      <c r="CF14" s="632"/>
      <c r="CG14" s="632"/>
      <c r="CH14" s="632"/>
      <c r="CI14" s="632"/>
      <c r="CJ14" s="632"/>
      <c r="CK14" s="632"/>
      <c r="CL14" s="632"/>
      <c r="CM14" s="632"/>
      <c r="CN14" s="632"/>
      <c r="CO14" s="632"/>
      <c r="CP14" s="632"/>
      <c r="CQ14" s="633"/>
      <c r="CR14" s="634">
        <v>328164</v>
      </c>
      <c r="CS14" s="635"/>
      <c r="CT14" s="635"/>
      <c r="CU14" s="635"/>
      <c r="CV14" s="635"/>
      <c r="CW14" s="635"/>
      <c r="CX14" s="635"/>
      <c r="CY14" s="636"/>
      <c r="CZ14" s="672">
        <v>5.7</v>
      </c>
      <c r="DA14" s="672"/>
      <c r="DB14" s="672"/>
      <c r="DC14" s="672"/>
      <c r="DD14" s="640">
        <v>20900</v>
      </c>
      <c r="DE14" s="635"/>
      <c r="DF14" s="635"/>
      <c r="DG14" s="635"/>
      <c r="DH14" s="635"/>
      <c r="DI14" s="635"/>
      <c r="DJ14" s="635"/>
      <c r="DK14" s="635"/>
      <c r="DL14" s="635"/>
      <c r="DM14" s="635"/>
      <c r="DN14" s="635"/>
      <c r="DO14" s="635"/>
      <c r="DP14" s="636"/>
      <c r="DQ14" s="640">
        <v>299430</v>
      </c>
      <c r="DR14" s="635"/>
      <c r="DS14" s="635"/>
      <c r="DT14" s="635"/>
      <c r="DU14" s="635"/>
      <c r="DV14" s="635"/>
      <c r="DW14" s="635"/>
      <c r="DX14" s="635"/>
      <c r="DY14" s="635"/>
      <c r="DZ14" s="635"/>
      <c r="EA14" s="635"/>
      <c r="EB14" s="635"/>
      <c r="EC14" s="671"/>
    </row>
    <row r="15" spans="2:143" ht="11.25" customHeight="1" x14ac:dyDescent="0.2">
      <c r="B15" s="631" t="s">
        <v>247</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19871</v>
      </c>
      <c r="BH15" s="635"/>
      <c r="BI15" s="635"/>
      <c r="BJ15" s="635"/>
      <c r="BK15" s="635"/>
      <c r="BL15" s="635"/>
      <c r="BM15" s="635"/>
      <c r="BN15" s="636"/>
      <c r="BO15" s="672">
        <v>3.4</v>
      </c>
      <c r="BP15" s="672"/>
      <c r="BQ15" s="672"/>
      <c r="BR15" s="672"/>
      <c r="BS15" s="673" t="s">
        <v>122</v>
      </c>
      <c r="BT15" s="673"/>
      <c r="BU15" s="673"/>
      <c r="BV15" s="673"/>
      <c r="BW15" s="673"/>
      <c r="BX15" s="673"/>
      <c r="BY15" s="673"/>
      <c r="BZ15" s="673"/>
      <c r="CA15" s="673"/>
      <c r="CB15" s="713"/>
      <c r="CD15" s="631" t="s">
        <v>249</v>
      </c>
      <c r="CE15" s="632"/>
      <c r="CF15" s="632"/>
      <c r="CG15" s="632"/>
      <c r="CH15" s="632"/>
      <c r="CI15" s="632"/>
      <c r="CJ15" s="632"/>
      <c r="CK15" s="632"/>
      <c r="CL15" s="632"/>
      <c r="CM15" s="632"/>
      <c r="CN15" s="632"/>
      <c r="CO15" s="632"/>
      <c r="CP15" s="632"/>
      <c r="CQ15" s="633"/>
      <c r="CR15" s="634">
        <v>525243</v>
      </c>
      <c r="CS15" s="635"/>
      <c r="CT15" s="635"/>
      <c r="CU15" s="635"/>
      <c r="CV15" s="635"/>
      <c r="CW15" s="635"/>
      <c r="CX15" s="635"/>
      <c r="CY15" s="636"/>
      <c r="CZ15" s="672">
        <v>9.1</v>
      </c>
      <c r="DA15" s="672"/>
      <c r="DB15" s="672"/>
      <c r="DC15" s="672"/>
      <c r="DD15" s="640">
        <v>74406</v>
      </c>
      <c r="DE15" s="635"/>
      <c r="DF15" s="635"/>
      <c r="DG15" s="635"/>
      <c r="DH15" s="635"/>
      <c r="DI15" s="635"/>
      <c r="DJ15" s="635"/>
      <c r="DK15" s="635"/>
      <c r="DL15" s="635"/>
      <c r="DM15" s="635"/>
      <c r="DN15" s="635"/>
      <c r="DO15" s="635"/>
      <c r="DP15" s="636"/>
      <c r="DQ15" s="640">
        <v>378674</v>
      </c>
      <c r="DR15" s="635"/>
      <c r="DS15" s="635"/>
      <c r="DT15" s="635"/>
      <c r="DU15" s="635"/>
      <c r="DV15" s="635"/>
      <c r="DW15" s="635"/>
      <c r="DX15" s="635"/>
      <c r="DY15" s="635"/>
      <c r="DZ15" s="635"/>
      <c r="EA15" s="635"/>
      <c r="EB15" s="635"/>
      <c r="EC15" s="671"/>
    </row>
    <row r="16" spans="2:143" ht="11.25" customHeight="1" x14ac:dyDescent="0.2">
      <c r="B16" s="631" t="s">
        <v>250</v>
      </c>
      <c r="C16" s="632"/>
      <c r="D16" s="632"/>
      <c r="E16" s="632"/>
      <c r="F16" s="632"/>
      <c r="G16" s="632"/>
      <c r="H16" s="632"/>
      <c r="I16" s="632"/>
      <c r="J16" s="632"/>
      <c r="K16" s="632"/>
      <c r="L16" s="632"/>
      <c r="M16" s="632"/>
      <c r="N16" s="632"/>
      <c r="O16" s="632"/>
      <c r="P16" s="632"/>
      <c r="Q16" s="633"/>
      <c r="R16" s="634">
        <v>19937</v>
      </c>
      <c r="S16" s="635"/>
      <c r="T16" s="635"/>
      <c r="U16" s="635"/>
      <c r="V16" s="635"/>
      <c r="W16" s="635"/>
      <c r="X16" s="635"/>
      <c r="Y16" s="636"/>
      <c r="Z16" s="672">
        <v>0.3</v>
      </c>
      <c r="AA16" s="672"/>
      <c r="AB16" s="672"/>
      <c r="AC16" s="672"/>
      <c r="AD16" s="673">
        <v>19937</v>
      </c>
      <c r="AE16" s="673"/>
      <c r="AF16" s="673"/>
      <c r="AG16" s="673"/>
      <c r="AH16" s="673"/>
      <c r="AI16" s="673"/>
      <c r="AJ16" s="673"/>
      <c r="AK16" s="673"/>
      <c r="AL16" s="637">
        <v>0.6</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3"/>
      <c r="CD16" s="631" t="s">
        <v>252</v>
      </c>
      <c r="CE16" s="632"/>
      <c r="CF16" s="632"/>
      <c r="CG16" s="632"/>
      <c r="CH16" s="632"/>
      <c r="CI16" s="632"/>
      <c r="CJ16" s="632"/>
      <c r="CK16" s="632"/>
      <c r="CL16" s="632"/>
      <c r="CM16" s="632"/>
      <c r="CN16" s="632"/>
      <c r="CO16" s="632"/>
      <c r="CP16" s="632"/>
      <c r="CQ16" s="633"/>
      <c r="CR16" s="634">
        <v>160626</v>
      </c>
      <c r="CS16" s="635"/>
      <c r="CT16" s="635"/>
      <c r="CU16" s="635"/>
      <c r="CV16" s="635"/>
      <c r="CW16" s="635"/>
      <c r="CX16" s="635"/>
      <c r="CY16" s="636"/>
      <c r="CZ16" s="672">
        <v>2.8</v>
      </c>
      <c r="DA16" s="672"/>
      <c r="DB16" s="672"/>
      <c r="DC16" s="672"/>
      <c r="DD16" s="640" t="s">
        <v>122</v>
      </c>
      <c r="DE16" s="635"/>
      <c r="DF16" s="635"/>
      <c r="DG16" s="635"/>
      <c r="DH16" s="635"/>
      <c r="DI16" s="635"/>
      <c r="DJ16" s="635"/>
      <c r="DK16" s="635"/>
      <c r="DL16" s="635"/>
      <c r="DM16" s="635"/>
      <c r="DN16" s="635"/>
      <c r="DO16" s="635"/>
      <c r="DP16" s="636"/>
      <c r="DQ16" s="640">
        <v>32913</v>
      </c>
      <c r="DR16" s="635"/>
      <c r="DS16" s="635"/>
      <c r="DT16" s="635"/>
      <c r="DU16" s="635"/>
      <c r="DV16" s="635"/>
      <c r="DW16" s="635"/>
      <c r="DX16" s="635"/>
      <c r="DY16" s="635"/>
      <c r="DZ16" s="635"/>
      <c r="EA16" s="635"/>
      <c r="EB16" s="635"/>
      <c r="EC16" s="671"/>
    </row>
    <row r="17" spans="2:133" ht="11.25" customHeight="1" x14ac:dyDescent="0.2">
      <c r="B17" s="631" t="s">
        <v>253</v>
      </c>
      <c r="C17" s="632"/>
      <c r="D17" s="632"/>
      <c r="E17" s="632"/>
      <c r="F17" s="632"/>
      <c r="G17" s="632"/>
      <c r="H17" s="632"/>
      <c r="I17" s="632"/>
      <c r="J17" s="632"/>
      <c r="K17" s="632"/>
      <c r="L17" s="632"/>
      <c r="M17" s="632"/>
      <c r="N17" s="632"/>
      <c r="O17" s="632"/>
      <c r="P17" s="632"/>
      <c r="Q17" s="633"/>
      <c r="R17" s="634">
        <v>15660</v>
      </c>
      <c r="S17" s="635"/>
      <c r="T17" s="635"/>
      <c r="U17" s="635"/>
      <c r="V17" s="635"/>
      <c r="W17" s="635"/>
      <c r="X17" s="635"/>
      <c r="Y17" s="636"/>
      <c r="Z17" s="672">
        <v>0.3</v>
      </c>
      <c r="AA17" s="672"/>
      <c r="AB17" s="672"/>
      <c r="AC17" s="672"/>
      <c r="AD17" s="673">
        <v>15660</v>
      </c>
      <c r="AE17" s="673"/>
      <c r="AF17" s="673"/>
      <c r="AG17" s="673"/>
      <c r="AH17" s="673"/>
      <c r="AI17" s="673"/>
      <c r="AJ17" s="673"/>
      <c r="AK17" s="673"/>
      <c r="AL17" s="637">
        <v>0.5</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255</v>
      </c>
      <c r="CE17" s="632"/>
      <c r="CF17" s="632"/>
      <c r="CG17" s="632"/>
      <c r="CH17" s="632"/>
      <c r="CI17" s="632"/>
      <c r="CJ17" s="632"/>
      <c r="CK17" s="632"/>
      <c r="CL17" s="632"/>
      <c r="CM17" s="632"/>
      <c r="CN17" s="632"/>
      <c r="CO17" s="632"/>
      <c r="CP17" s="632"/>
      <c r="CQ17" s="633"/>
      <c r="CR17" s="634">
        <v>568885</v>
      </c>
      <c r="CS17" s="635"/>
      <c r="CT17" s="635"/>
      <c r="CU17" s="635"/>
      <c r="CV17" s="635"/>
      <c r="CW17" s="635"/>
      <c r="CX17" s="635"/>
      <c r="CY17" s="636"/>
      <c r="CZ17" s="672">
        <v>9.9</v>
      </c>
      <c r="DA17" s="672"/>
      <c r="DB17" s="672"/>
      <c r="DC17" s="672"/>
      <c r="DD17" s="640" t="s">
        <v>122</v>
      </c>
      <c r="DE17" s="635"/>
      <c r="DF17" s="635"/>
      <c r="DG17" s="635"/>
      <c r="DH17" s="635"/>
      <c r="DI17" s="635"/>
      <c r="DJ17" s="635"/>
      <c r="DK17" s="635"/>
      <c r="DL17" s="635"/>
      <c r="DM17" s="635"/>
      <c r="DN17" s="635"/>
      <c r="DO17" s="635"/>
      <c r="DP17" s="636"/>
      <c r="DQ17" s="640">
        <v>568885</v>
      </c>
      <c r="DR17" s="635"/>
      <c r="DS17" s="635"/>
      <c r="DT17" s="635"/>
      <c r="DU17" s="635"/>
      <c r="DV17" s="635"/>
      <c r="DW17" s="635"/>
      <c r="DX17" s="635"/>
      <c r="DY17" s="635"/>
      <c r="DZ17" s="635"/>
      <c r="EA17" s="635"/>
      <c r="EB17" s="635"/>
      <c r="EC17" s="671"/>
    </row>
    <row r="18" spans="2:133" ht="11.25" customHeight="1" x14ac:dyDescent="0.2">
      <c r="B18" s="631" t="s">
        <v>256</v>
      </c>
      <c r="C18" s="632"/>
      <c r="D18" s="632"/>
      <c r="E18" s="632"/>
      <c r="F18" s="632"/>
      <c r="G18" s="632"/>
      <c r="H18" s="632"/>
      <c r="I18" s="632"/>
      <c r="J18" s="632"/>
      <c r="K18" s="632"/>
      <c r="L18" s="632"/>
      <c r="M18" s="632"/>
      <c r="N18" s="632"/>
      <c r="O18" s="632"/>
      <c r="P18" s="632"/>
      <c r="Q18" s="633"/>
      <c r="R18" s="634">
        <v>1511</v>
      </c>
      <c r="S18" s="635"/>
      <c r="T18" s="635"/>
      <c r="U18" s="635"/>
      <c r="V18" s="635"/>
      <c r="W18" s="635"/>
      <c r="X18" s="635"/>
      <c r="Y18" s="636"/>
      <c r="Z18" s="672">
        <v>0</v>
      </c>
      <c r="AA18" s="672"/>
      <c r="AB18" s="672"/>
      <c r="AC18" s="672"/>
      <c r="AD18" s="673">
        <v>1511</v>
      </c>
      <c r="AE18" s="673"/>
      <c r="AF18" s="673"/>
      <c r="AG18" s="673"/>
      <c r="AH18" s="673"/>
      <c r="AI18" s="673"/>
      <c r="AJ18" s="673"/>
      <c r="AK18" s="673"/>
      <c r="AL18" s="637">
        <v>0</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3"/>
      <c r="CD18" s="631" t="s">
        <v>258</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2">
      <c r="B19" s="631" t="s">
        <v>259</v>
      </c>
      <c r="C19" s="632"/>
      <c r="D19" s="632"/>
      <c r="E19" s="632"/>
      <c r="F19" s="632"/>
      <c r="G19" s="632"/>
      <c r="H19" s="632"/>
      <c r="I19" s="632"/>
      <c r="J19" s="632"/>
      <c r="K19" s="632"/>
      <c r="L19" s="632"/>
      <c r="M19" s="632"/>
      <c r="N19" s="632"/>
      <c r="O19" s="632"/>
      <c r="P19" s="632"/>
      <c r="Q19" s="633"/>
      <c r="R19" s="634">
        <v>1364</v>
      </c>
      <c r="S19" s="635"/>
      <c r="T19" s="635"/>
      <c r="U19" s="635"/>
      <c r="V19" s="635"/>
      <c r="W19" s="635"/>
      <c r="X19" s="635"/>
      <c r="Y19" s="636"/>
      <c r="Z19" s="672">
        <v>0</v>
      </c>
      <c r="AA19" s="672"/>
      <c r="AB19" s="672"/>
      <c r="AC19" s="672"/>
      <c r="AD19" s="673">
        <v>1364</v>
      </c>
      <c r="AE19" s="673"/>
      <c r="AF19" s="673"/>
      <c r="AG19" s="673"/>
      <c r="AH19" s="673"/>
      <c r="AI19" s="673"/>
      <c r="AJ19" s="673"/>
      <c r="AK19" s="673"/>
      <c r="AL19" s="637">
        <v>0</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t="s">
        <v>122</v>
      </c>
      <c r="BH19" s="635"/>
      <c r="BI19" s="635"/>
      <c r="BJ19" s="635"/>
      <c r="BK19" s="635"/>
      <c r="BL19" s="635"/>
      <c r="BM19" s="635"/>
      <c r="BN19" s="636"/>
      <c r="BO19" s="672" t="s">
        <v>122</v>
      </c>
      <c r="BP19" s="672"/>
      <c r="BQ19" s="672"/>
      <c r="BR19" s="672"/>
      <c r="BS19" s="673" t="s">
        <v>122</v>
      </c>
      <c r="BT19" s="673"/>
      <c r="BU19" s="673"/>
      <c r="BV19" s="673"/>
      <c r="BW19" s="673"/>
      <c r="BX19" s="673"/>
      <c r="BY19" s="673"/>
      <c r="BZ19" s="673"/>
      <c r="CA19" s="673"/>
      <c r="CB19" s="713"/>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2">
      <c r="B20" s="701" t="s">
        <v>262</v>
      </c>
      <c r="C20" s="702"/>
      <c r="D20" s="702"/>
      <c r="E20" s="702"/>
      <c r="F20" s="702"/>
      <c r="G20" s="702"/>
      <c r="H20" s="702"/>
      <c r="I20" s="702"/>
      <c r="J20" s="702"/>
      <c r="K20" s="702"/>
      <c r="L20" s="702"/>
      <c r="M20" s="702"/>
      <c r="N20" s="702"/>
      <c r="O20" s="702"/>
      <c r="P20" s="702"/>
      <c r="Q20" s="703"/>
      <c r="R20" s="634">
        <v>147</v>
      </c>
      <c r="S20" s="635"/>
      <c r="T20" s="635"/>
      <c r="U20" s="635"/>
      <c r="V20" s="635"/>
      <c r="W20" s="635"/>
      <c r="X20" s="635"/>
      <c r="Y20" s="636"/>
      <c r="Z20" s="672">
        <v>0</v>
      </c>
      <c r="AA20" s="672"/>
      <c r="AB20" s="672"/>
      <c r="AC20" s="672"/>
      <c r="AD20" s="673">
        <v>147</v>
      </c>
      <c r="AE20" s="673"/>
      <c r="AF20" s="673"/>
      <c r="AG20" s="673"/>
      <c r="AH20" s="673"/>
      <c r="AI20" s="673"/>
      <c r="AJ20" s="673"/>
      <c r="AK20" s="673"/>
      <c r="AL20" s="637">
        <v>0</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t="s">
        <v>122</v>
      </c>
      <c r="BH20" s="635"/>
      <c r="BI20" s="635"/>
      <c r="BJ20" s="635"/>
      <c r="BK20" s="635"/>
      <c r="BL20" s="635"/>
      <c r="BM20" s="635"/>
      <c r="BN20" s="636"/>
      <c r="BO20" s="672" t="s">
        <v>122</v>
      </c>
      <c r="BP20" s="672"/>
      <c r="BQ20" s="672"/>
      <c r="BR20" s="672"/>
      <c r="BS20" s="673" t="s">
        <v>122</v>
      </c>
      <c r="BT20" s="673"/>
      <c r="BU20" s="673"/>
      <c r="BV20" s="673"/>
      <c r="BW20" s="673"/>
      <c r="BX20" s="673"/>
      <c r="BY20" s="673"/>
      <c r="BZ20" s="673"/>
      <c r="CA20" s="673"/>
      <c r="CB20" s="713"/>
      <c r="CD20" s="631" t="s">
        <v>264</v>
      </c>
      <c r="CE20" s="632"/>
      <c r="CF20" s="632"/>
      <c r="CG20" s="632"/>
      <c r="CH20" s="632"/>
      <c r="CI20" s="632"/>
      <c r="CJ20" s="632"/>
      <c r="CK20" s="632"/>
      <c r="CL20" s="632"/>
      <c r="CM20" s="632"/>
      <c r="CN20" s="632"/>
      <c r="CO20" s="632"/>
      <c r="CP20" s="632"/>
      <c r="CQ20" s="633"/>
      <c r="CR20" s="634">
        <v>5751696</v>
      </c>
      <c r="CS20" s="635"/>
      <c r="CT20" s="635"/>
      <c r="CU20" s="635"/>
      <c r="CV20" s="635"/>
      <c r="CW20" s="635"/>
      <c r="CX20" s="635"/>
      <c r="CY20" s="636"/>
      <c r="CZ20" s="672">
        <v>100</v>
      </c>
      <c r="DA20" s="672"/>
      <c r="DB20" s="672"/>
      <c r="DC20" s="672"/>
      <c r="DD20" s="640">
        <v>819062</v>
      </c>
      <c r="DE20" s="635"/>
      <c r="DF20" s="635"/>
      <c r="DG20" s="635"/>
      <c r="DH20" s="635"/>
      <c r="DI20" s="635"/>
      <c r="DJ20" s="635"/>
      <c r="DK20" s="635"/>
      <c r="DL20" s="635"/>
      <c r="DM20" s="635"/>
      <c r="DN20" s="635"/>
      <c r="DO20" s="635"/>
      <c r="DP20" s="636"/>
      <c r="DQ20" s="640">
        <v>3714170</v>
      </c>
      <c r="DR20" s="635"/>
      <c r="DS20" s="635"/>
      <c r="DT20" s="635"/>
      <c r="DU20" s="635"/>
      <c r="DV20" s="635"/>
      <c r="DW20" s="635"/>
      <c r="DX20" s="635"/>
      <c r="DY20" s="635"/>
      <c r="DZ20" s="635"/>
      <c r="EA20" s="635"/>
      <c r="EB20" s="635"/>
      <c r="EC20" s="671"/>
    </row>
    <row r="21" spans="2:133" ht="11.25" customHeight="1" x14ac:dyDescent="0.2">
      <c r="B21" s="631" t="s">
        <v>265</v>
      </c>
      <c r="C21" s="632"/>
      <c r="D21" s="632"/>
      <c r="E21" s="632"/>
      <c r="F21" s="632"/>
      <c r="G21" s="632"/>
      <c r="H21" s="632"/>
      <c r="I21" s="632"/>
      <c r="J21" s="632"/>
      <c r="K21" s="632"/>
      <c r="L21" s="632"/>
      <c r="M21" s="632"/>
      <c r="N21" s="632"/>
      <c r="O21" s="632"/>
      <c r="P21" s="632"/>
      <c r="Q21" s="633"/>
      <c r="R21" s="634">
        <v>2769167</v>
      </c>
      <c r="S21" s="635"/>
      <c r="T21" s="635"/>
      <c r="U21" s="635"/>
      <c r="V21" s="635"/>
      <c r="W21" s="635"/>
      <c r="X21" s="635"/>
      <c r="Y21" s="636"/>
      <c r="Z21" s="672">
        <v>46.1</v>
      </c>
      <c r="AA21" s="672"/>
      <c r="AB21" s="672"/>
      <c r="AC21" s="672"/>
      <c r="AD21" s="673">
        <v>2433347</v>
      </c>
      <c r="AE21" s="673"/>
      <c r="AF21" s="673"/>
      <c r="AG21" s="673"/>
      <c r="AH21" s="673"/>
      <c r="AI21" s="673"/>
      <c r="AJ21" s="673"/>
      <c r="AK21" s="673"/>
      <c r="AL21" s="637">
        <v>72.5</v>
      </c>
      <c r="AM21" s="638"/>
      <c r="AN21" s="638"/>
      <c r="AO21" s="674"/>
      <c r="AP21" s="631" t="s">
        <v>266</v>
      </c>
      <c r="AQ21" s="711"/>
      <c r="AR21" s="711"/>
      <c r="AS21" s="711"/>
      <c r="AT21" s="711"/>
      <c r="AU21" s="711"/>
      <c r="AV21" s="711"/>
      <c r="AW21" s="711"/>
      <c r="AX21" s="711"/>
      <c r="AY21" s="711"/>
      <c r="AZ21" s="711"/>
      <c r="BA21" s="711"/>
      <c r="BB21" s="711"/>
      <c r="BC21" s="711"/>
      <c r="BD21" s="711"/>
      <c r="BE21" s="711"/>
      <c r="BF21" s="712"/>
      <c r="BG21" s="634" t="s">
        <v>122</v>
      </c>
      <c r="BH21" s="635"/>
      <c r="BI21" s="635"/>
      <c r="BJ21" s="635"/>
      <c r="BK21" s="635"/>
      <c r="BL21" s="635"/>
      <c r="BM21" s="635"/>
      <c r="BN21" s="636"/>
      <c r="BO21" s="672" t="s">
        <v>122</v>
      </c>
      <c r="BP21" s="672"/>
      <c r="BQ21" s="672"/>
      <c r="BR21" s="672"/>
      <c r="BS21" s="673" t="s">
        <v>122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267</v>
      </c>
      <c r="C22" s="632"/>
      <c r="D22" s="632"/>
      <c r="E22" s="632"/>
      <c r="F22" s="632"/>
      <c r="G22" s="632"/>
      <c r="H22" s="632"/>
      <c r="I22" s="632"/>
      <c r="J22" s="632"/>
      <c r="K22" s="632"/>
      <c r="L22" s="632"/>
      <c r="M22" s="632"/>
      <c r="N22" s="632"/>
      <c r="O22" s="632"/>
      <c r="P22" s="632"/>
      <c r="Q22" s="633"/>
      <c r="R22" s="634">
        <v>2433347</v>
      </c>
      <c r="S22" s="635"/>
      <c r="T22" s="635"/>
      <c r="U22" s="635"/>
      <c r="V22" s="635"/>
      <c r="W22" s="635"/>
      <c r="X22" s="635"/>
      <c r="Y22" s="636"/>
      <c r="Z22" s="672">
        <v>40.5</v>
      </c>
      <c r="AA22" s="672"/>
      <c r="AB22" s="672"/>
      <c r="AC22" s="672"/>
      <c r="AD22" s="673">
        <v>2433347</v>
      </c>
      <c r="AE22" s="673"/>
      <c r="AF22" s="673"/>
      <c r="AG22" s="673"/>
      <c r="AH22" s="673"/>
      <c r="AI22" s="673"/>
      <c r="AJ22" s="673"/>
      <c r="AK22" s="673"/>
      <c r="AL22" s="637">
        <v>72.5</v>
      </c>
      <c r="AM22" s="638"/>
      <c r="AN22" s="638"/>
      <c r="AO22" s="674"/>
      <c r="AP22" s="631" t="s">
        <v>268</v>
      </c>
      <c r="AQ22" s="711"/>
      <c r="AR22" s="711"/>
      <c r="AS22" s="711"/>
      <c r="AT22" s="711"/>
      <c r="AU22" s="711"/>
      <c r="AV22" s="711"/>
      <c r="AW22" s="711"/>
      <c r="AX22" s="711"/>
      <c r="AY22" s="711"/>
      <c r="AZ22" s="711"/>
      <c r="BA22" s="711"/>
      <c r="BB22" s="711"/>
      <c r="BC22" s="711"/>
      <c r="BD22" s="711"/>
      <c r="BE22" s="711"/>
      <c r="BF22" s="712"/>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3"/>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270</v>
      </c>
      <c r="C23" s="632"/>
      <c r="D23" s="632"/>
      <c r="E23" s="632"/>
      <c r="F23" s="632"/>
      <c r="G23" s="632"/>
      <c r="H23" s="632"/>
      <c r="I23" s="632"/>
      <c r="J23" s="632"/>
      <c r="K23" s="632"/>
      <c r="L23" s="632"/>
      <c r="M23" s="632"/>
      <c r="N23" s="632"/>
      <c r="O23" s="632"/>
      <c r="P23" s="632"/>
      <c r="Q23" s="633"/>
      <c r="R23" s="634">
        <v>335820</v>
      </c>
      <c r="S23" s="635"/>
      <c r="T23" s="635"/>
      <c r="U23" s="635"/>
      <c r="V23" s="635"/>
      <c r="W23" s="635"/>
      <c r="X23" s="635"/>
      <c r="Y23" s="636"/>
      <c r="Z23" s="672">
        <v>5.6</v>
      </c>
      <c r="AA23" s="672"/>
      <c r="AB23" s="672"/>
      <c r="AC23" s="672"/>
      <c r="AD23" s="673" t="s">
        <v>122</v>
      </c>
      <c r="AE23" s="673"/>
      <c r="AF23" s="673"/>
      <c r="AG23" s="673"/>
      <c r="AH23" s="673"/>
      <c r="AI23" s="673"/>
      <c r="AJ23" s="673"/>
      <c r="AK23" s="673"/>
      <c r="AL23" s="637" t="s">
        <v>122</v>
      </c>
      <c r="AM23" s="638"/>
      <c r="AN23" s="638"/>
      <c r="AO23" s="674"/>
      <c r="AP23" s="631" t="s">
        <v>271</v>
      </c>
      <c r="AQ23" s="711"/>
      <c r="AR23" s="711"/>
      <c r="AS23" s="711"/>
      <c r="AT23" s="711"/>
      <c r="AU23" s="711"/>
      <c r="AV23" s="711"/>
      <c r="AW23" s="711"/>
      <c r="AX23" s="711"/>
      <c r="AY23" s="711"/>
      <c r="AZ23" s="711"/>
      <c r="BA23" s="711"/>
      <c r="BB23" s="711"/>
      <c r="BC23" s="711"/>
      <c r="BD23" s="711"/>
      <c r="BE23" s="711"/>
      <c r="BF23" s="712"/>
      <c r="BG23" s="634" t="s">
        <v>122</v>
      </c>
      <c r="BH23" s="635"/>
      <c r="BI23" s="635"/>
      <c r="BJ23" s="635"/>
      <c r="BK23" s="635"/>
      <c r="BL23" s="635"/>
      <c r="BM23" s="635"/>
      <c r="BN23" s="636"/>
      <c r="BO23" s="672" t="s">
        <v>122</v>
      </c>
      <c r="BP23" s="672"/>
      <c r="BQ23" s="672"/>
      <c r="BR23" s="672"/>
      <c r="BS23" s="673" t="s">
        <v>122</v>
      </c>
      <c r="BT23" s="673"/>
      <c r="BU23" s="673"/>
      <c r="BV23" s="673"/>
      <c r="BW23" s="673"/>
      <c r="BX23" s="673"/>
      <c r="BY23" s="673"/>
      <c r="BZ23" s="673"/>
      <c r="CA23" s="673"/>
      <c r="CB23" s="713"/>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2">
      <c r="B24" s="631" t="s">
        <v>277</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278</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279</v>
      </c>
      <c r="CE24" s="693"/>
      <c r="CF24" s="693"/>
      <c r="CG24" s="693"/>
      <c r="CH24" s="693"/>
      <c r="CI24" s="693"/>
      <c r="CJ24" s="693"/>
      <c r="CK24" s="693"/>
      <c r="CL24" s="693"/>
      <c r="CM24" s="693"/>
      <c r="CN24" s="693"/>
      <c r="CO24" s="693"/>
      <c r="CP24" s="693"/>
      <c r="CQ24" s="694"/>
      <c r="CR24" s="689">
        <v>1840643</v>
      </c>
      <c r="CS24" s="690"/>
      <c r="CT24" s="690"/>
      <c r="CU24" s="690"/>
      <c r="CV24" s="690"/>
      <c r="CW24" s="690"/>
      <c r="CX24" s="690"/>
      <c r="CY24" s="715"/>
      <c r="CZ24" s="716">
        <v>32</v>
      </c>
      <c r="DA24" s="698"/>
      <c r="DB24" s="698"/>
      <c r="DC24" s="718"/>
      <c r="DD24" s="714">
        <v>1555539</v>
      </c>
      <c r="DE24" s="690"/>
      <c r="DF24" s="690"/>
      <c r="DG24" s="690"/>
      <c r="DH24" s="690"/>
      <c r="DI24" s="690"/>
      <c r="DJ24" s="690"/>
      <c r="DK24" s="715"/>
      <c r="DL24" s="714">
        <v>1526226</v>
      </c>
      <c r="DM24" s="690"/>
      <c r="DN24" s="690"/>
      <c r="DO24" s="690"/>
      <c r="DP24" s="690"/>
      <c r="DQ24" s="690"/>
      <c r="DR24" s="690"/>
      <c r="DS24" s="690"/>
      <c r="DT24" s="690"/>
      <c r="DU24" s="690"/>
      <c r="DV24" s="715"/>
      <c r="DW24" s="716">
        <v>45.2</v>
      </c>
      <c r="DX24" s="698"/>
      <c r="DY24" s="698"/>
      <c r="DZ24" s="698"/>
      <c r="EA24" s="698"/>
      <c r="EB24" s="698"/>
      <c r="EC24" s="717"/>
    </row>
    <row r="25" spans="2:133" ht="11.25" customHeight="1" x14ac:dyDescent="0.2">
      <c r="B25" s="631" t="s">
        <v>280</v>
      </c>
      <c r="C25" s="632"/>
      <c r="D25" s="632"/>
      <c r="E25" s="632"/>
      <c r="F25" s="632"/>
      <c r="G25" s="632"/>
      <c r="H25" s="632"/>
      <c r="I25" s="632"/>
      <c r="J25" s="632"/>
      <c r="K25" s="632"/>
      <c r="L25" s="632"/>
      <c r="M25" s="632"/>
      <c r="N25" s="632"/>
      <c r="O25" s="632"/>
      <c r="P25" s="632"/>
      <c r="Q25" s="633"/>
      <c r="R25" s="634">
        <v>3680913</v>
      </c>
      <c r="S25" s="635"/>
      <c r="T25" s="635"/>
      <c r="U25" s="635"/>
      <c r="V25" s="635"/>
      <c r="W25" s="635"/>
      <c r="X25" s="635"/>
      <c r="Y25" s="636"/>
      <c r="Z25" s="672">
        <v>61.3</v>
      </c>
      <c r="AA25" s="672"/>
      <c r="AB25" s="672"/>
      <c r="AC25" s="672"/>
      <c r="AD25" s="673">
        <v>3345093</v>
      </c>
      <c r="AE25" s="673"/>
      <c r="AF25" s="673"/>
      <c r="AG25" s="673"/>
      <c r="AH25" s="673"/>
      <c r="AI25" s="673"/>
      <c r="AJ25" s="673"/>
      <c r="AK25" s="673"/>
      <c r="AL25" s="637">
        <v>99.6</v>
      </c>
      <c r="AM25" s="638"/>
      <c r="AN25" s="638"/>
      <c r="AO25" s="674"/>
      <c r="AP25" s="631" t="s">
        <v>281</v>
      </c>
      <c r="AQ25" s="711"/>
      <c r="AR25" s="711"/>
      <c r="AS25" s="711"/>
      <c r="AT25" s="711"/>
      <c r="AU25" s="711"/>
      <c r="AV25" s="711"/>
      <c r="AW25" s="711"/>
      <c r="AX25" s="711"/>
      <c r="AY25" s="711"/>
      <c r="AZ25" s="711"/>
      <c r="BA25" s="711"/>
      <c r="BB25" s="711"/>
      <c r="BC25" s="711"/>
      <c r="BD25" s="711"/>
      <c r="BE25" s="711"/>
      <c r="BF25" s="712"/>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3"/>
      <c r="CD25" s="631" t="s">
        <v>282</v>
      </c>
      <c r="CE25" s="632"/>
      <c r="CF25" s="632"/>
      <c r="CG25" s="632"/>
      <c r="CH25" s="632"/>
      <c r="CI25" s="632"/>
      <c r="CJ25" s="632"/>
      <c r="CK25" s="632"/>
      <c r="CL25" s="632"/>
      <c r="CM25" s="632"/>
      <c r="CN25" s="632"/>
      <c r="CO25" s="632"/>
      <c r="CP25" s="632"/>
      <c r="CQ25" s="633"/>
      <c r="CR25" s="634">
        <v>893842</v>
      </c>
      <c r="CS25" s="647"/>
      <c r="CT25" s="647"/>
      <c r="CU25" s="647"/>
      <c r="CV25" s="647"/>
      <c r="CW25" s="647"/>
      <c r="CX25" s="647"/>
      <c r="CY25" s="648"/>
      <c r="CZ25" s="637">
        <v>15.5</v>
      </c>
      <c r="DA25" s="649"/>
      <c r="DB25" s="649"/>
      <c r="DC25" s="650"/>
      <c r="DD25" s="640">
        <v>830227</v>
      </c>
      <c r="DE25" s="647"/>
      <c r="DF25" s="647"/>
      <c r="DG25" s="647"/>
      <c r="DH25" s="647"/>
      <c r="DI25" s="647"/>
      <c r="DJ25" s="647"/>
      <c r="DK25" s="648"/>
      <c r="DL25" s="640">
        <v>829410</v>
      </c>
      <c r="DM25" s="647"/>
      <c r="DN25" s="647"/>
      <c r="DO25" s="647"/>
      <c r="DP25" s="647"/>
      <c r="DQ25" s="647"/>
      <c r="DR25" s="647"/>
      <c r="DS25" s="647"/>
      <c r="DT25" s="647"/>
      <c r="DU25" s="647"/>
      <c r="DV25" s="648"/>
      <c r="DW25" s="637">
        <v>24.6</v>
      </c>
      <c r="DX25" s="649"/>
      <c r="DY25" s="649"/>
      <c r="DZ25" s="649"/>
      <c r="EA25" s="649"/>
      <c r="EB25" s="649"/>
      <c r="EC25" s="661"/>
    </row>
    <row r="26" spans="2:133" ht="11.25" customHeight="1" x14ac:dyDescent="0.2">
      <c r="B26" s="631" t="s">
        <v>283</v>
      </c>
      <c r="C26" s="632"/>
      <c r="D26" s="632"/>
      <c r="E26" s="632"/>
      <c r="F26" s="632"/>
      <c r="G26" s="632"/>
      <c r="H26" s="632"/>
      <c r="I26" s="632"/>
      <c r="J26" s="632"/>
      <c r="K26" s="632"/>
      <c r="L26" s="632"/>
      <c r="M26" s="632"/>
      <c r="N26" s="632"/>
      <c r="O26" s="632"/>
      <c r="P26" s="632"/>
      <c r="Q26" s="633"/>
      <c r="R26" s="634">
        <v>1467</v>
      </c>
      <c r="S26" s="635"/>
      <c r="T26" s="635"/>
      <c r="U26" s="635"/>
      <c r="V26" s="635"/>
      <c r="W26" s="635"/>
      <c r="X26" s="635"/>
      <c r="Y26" s="636"/>
      <c r="Z26" s="672">
        <v>0</v>
      </c>
      <c r="AA26" s="672"/>
      <c r="AB26" s="672"/>
      <c r="AC26" s="672"/>
      <c r="AD26" s="673">
        <v>1467</v>
      </c>
      <c r="AE26" s="673"/>
      <c r="AF26" s="673"/>
      <c r="AG26" s="673"/>
      <c r="AH26" s="673"/>
      <c r="AI26" s="673"/>
      <c r="AJ26" s="673"/>
      <c r="AK26" s="673"/>
      <c r="AL26" s="637">
        <v>0</v>
      </c>
      <c r="AM26" s="638"/>
      <c r="AN26" s="638"/>
      <c r="AO26" s="674"/>
      <c r="AP26" s="631" t="s">
        <v>284</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285</v>
      </c>
      <c r="CE26" s="632"/>
      <c r="CF26" s="632"/>
      <c r="CG26" s="632"/>
      <c r="CH26" s="632"/>
      <c r="CI26" s="632"/>
      <c r="CJ26" s="632"/>
      <c r="CK26" s="632"/>
      <c r="CL26" s="632"/>
      <c r="CM26" s="632"/>
      <c r="CN26" s="632"/>
      <c r="CO26" s="632"/>
      <c r="CP26" s="632"/>
      <c r="CQ26" s="633"/>
      <c r="CR26" s="634">
        <v>508203</v>
      </c>
      <c r="CS26" s="635"/>
      <c r="CT26" s="635"/>
      <c r="CU26" s="635"/>
      <c r="CV26" s="635"/>
      <c r="CW26" s="635"/>
      <c r="CX26" s="635"/>
      <c r="CY26" s="636"/>
      <c r="CZ26" s="637">
        <v>8.8000000000000007</v>
      </c>
      <c r="DA26" s="649"/>
      <c r="DB26" s="649"/>
      <c r="DC26" s="650"/>
      <c r="DD26" s="640">
        <v>483672</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2">
      <c r="B27" s="631" t="s">
        <v>286</v>
      </c>
      <c r="C27" s="632"/>
      <c r="D27" s="632"/>
      <c r="E27" s="632"/>
      <c r="F27" s="632"/>
      <c r="G27" s="632"/>
      <c r="H27" s="632"/>
      <c r="I27" s="632"/>
      <c r="J27" s="632"/>
      <c r="K27" s="632"/>
      <c r="L27" s="632"/>
      <c r="M27" s="632"/>
      <c r="N27" s="632"/>
      <c r="O27" s="632"/>
      <c r="P27" s="632"/>
      <c r="Q27" s="633"/>
      <c r="R27" s="634">
        <v>45119</v>
      </c>
      <c r="S27" s="635"/>
      <c r="T27" s="635"/>
      <c r="U27" s="635"/>
      <c r="V27" s="635"/>
      <c r="W27" s="635"/>
      <c r="X27" s="635"/>
      <c r="Y27" s="636"/>
      <c r="Z27" s="672">
        <v>0.8</v>
      </c>
      <c r="AA27" s="672"/>
      <c r="AB27" s="672"/>
      <c r="AC27" s="672"/>
      <c r="AD27" s="673" t="s">
        <v>122</v>
      </c>
      <c r="AE27" s="673"/>
      <c r="AF27" s="673"/>
      <c r="AG27" s="673"/>
      <c r="AH27" s="673"/>
      <c r="AI27" s="673"/>
      <c r="AJ27" s="673"/>
      <c r="AK27" s="673"/>
      <c r="AL27" s="637" t="s">
        <v>122</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585885</v>
      </c>
      <c r="BH27" s="635"/>
      <c r="BI27" s="635"/>
      <c r="BJ27" s="635"/>
      <c r="BK27" s="635"/>
      <c r="BL27" s="635"/>
      <c r="BM27" s="635"/>
      <c r="BN27" s="636"/>
      <c r="BO27" s="672">
        <v>100</v>
      </c>
      <c r="BP27" s="672"/>
      <c r="BQ27" s="672"/>
      <c r="BR27" s="672"/>
      <c r="BS27" s="673" t="s">
        <v>122</v>
      </c>
      <c r="BT27" s="673"/>
      <c r="BU27" s="673"/>
      <c r="BV27" s="673"/>
      <c r="BW27" s="673"/>
      <c r="BX27" s="673"/>
      <c r="BY27" s="673"/>
      <c r="BZ27" s="673"/>
      <c r="CA27" s="673"/>
      <c r="CB27" s="713"/>
      <c r="CD27" s="631" t="s">
        <v>288</v>
      </c>
      <c r="CE27" s="632"/>
      <c r="CF27" s="632"/>
      <c r="CG27" s="632"/>
      <c r="CH27" s="632"/>
      <c r="CI27" s="632"/>
      <c r="CJ27" s="632"/>
      <c r="CK27" s="632"/>
      <c r="CL27" s="632"/>
      <c r="CM27" s="632"/>
      <c r="CN27" s="632"/>
      <c r="CO27" s="632"/>
      <c r="CP27" s="632"/>
      <c r="CQ27" s="633"/>
      <c r="CR27" s="634">
        <v>377916</v>
      </c>
      <c r="CS27" s="647"/>
      <c r="CT27" s="647"/>
      <c r="CU27" s="647"/>
      <c r="CV27" s="647"/>
      <c r="CW27" s="647"/>
      <c r="CX27" s="647"/>
      <c r="CY27" s="648"/>
      <c r="CZ27" s="637">
        <v>6.6</v>
      </c>
      <c r="DA27" s="649"/>
      <c r="DB27" s="649"/>
      <c r="DC27" s="650"/>
      <c r="DD27" s="640">
        <v>156427</v>
      </c>
      <c r="DE27" s="647"/>
      <c r="DF27" s="647"/>
      <c r="DG27" s="647"/>
      <c r="DH27" s="647"/>
      <c r="DI27" s="647"/>
      <c r="DJ27" s="647"/>
      <c r="DK27" s="648"/>
      <c r="DL27" s="640">
        <v>127931</v>
      </c>
      <c r="DM27" s="647"/>
      <c r="DN27" s="647"/>
      <c r="DO27" s="647"/>
      <c r="DP27" s="647"/>
      <c r="DQ27" s="647"/>
      <c r="DR27" s="647"/>
      <c r="DS27" s="647"/>
      <c r="DT27" s="647"/>
      <c r="DU27" s="647"/>
      <c r="DV27" s="648"/>
      <c r="DW27" s="637">
        <v>3.8</v>
      </c>
      <c r="DX27" s="649"/>
      <c r="DY27" s="649"/>
      <c r="DZ27" s="649"/>
      <c r="EA27" s="649"/>
      <c r="EB27" s="649"/>
      <c r="EC27" s="661"/>
    </row>
    <row r="28" spans="2:133" ht="11.25" customHeight="1" x14ac:dyDescent="0.2">
      <c r="B28" s="631" t="s">
        <v>289</v>
      </c>
      <c r="C28" s="632"/>
      <c r="D28" s="632"/>
      <c r="E28" s="632"/>
      <c r="F28" s="632"/>
      <c r="G28" s="632"/>
      <c r="H28" s="632"/>
      <c r="I28" s="632"/>
      <c r="J28" s="632"/>
      <c r="K28" s="632"/>
      <c r="L28" s="632"/>
      <c r="M28" s="632"/>
      <c r="N28" s="632"/>
      <c r="O28" s="632"/>
      <c r="P28" s="632"/>
      <c r="Q28" s="633"/>
      <c r="R28" s="634">
        <v>42579</v>
      </c>
      <c r="S28" s="635"/>
      <c r="T28" s="635"/>
      <c r="U28" s="635"/>
      <c r="V28" s="635"/>
      <c r="W28" s="635"/>
      <c r="X28" s="635"/>
      <c r="Y28" s="636"/>
      <c r="Z28" s="672">
        <v>0.7</v>
      </c>
      <c r="AA28" s="672"/>
      <c r="AB28" s="672"/>
      <c r="AC28" s="672"/>
      <c r="AD28" s="673">
        <v>11958</v>
      </c>
      <c r="AE28" s="673"/>
      <c r="AF28" s="673"/>
      <c r="AG28" s="673"/>
      <c r="AH28" s="673"/>
      <c r="AI28" s="673"/>
      <c r="AJ28" s="673"/>
      <c r="AK28" s="673"/>
      <c r="AL28" s="637">
        <v>0.4</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568885</v>
      </c>
      <c r="CS28" s="635"/>
      <c r="CT28" s="635"/>
      <c r="CU28" s="635"/>
      <c r="CV28" s="635"/>
      <c r="CW28" s="635"/>
      <c r="CX28" s="635"/>
      <c r="CY28" s="636"/>
      <c r="CZ28" s="637">
        <v>9.9</v>
      </c>
      <c r="DA28" s="649"/>
      <c r="DB28" s="649"/>
      <c r="DC28" s="650"/>
      <c r="DD28" s="640">
        <v>568885</v>
      </c>
      <c r="DE28" s="635"/>
      <c r="DF28" s="635"/>
      <c r="DG28" s="635"/>
      <c r="DH28" s="635"/>
      <c r="DI28" s="635"/>
      <c r="DJ28" s="635"/>
      <c r="DK28" s="636"/>
      <c r="DL28" s="640">
        <v>568885</v>
      </c>
      <c r="DM28" s="635"/>
      <c r="DN28" s="635"/>
      <c r="DO28" s="635"/>
      <c r="DP28" s="635"/>
      <c r="DQ28" s="635"/>
      <c r="DR28" s="635"/>
      <c r="DS28" s="635"/>
      <c r="DT28" s="635"/>
      <c r="DU28" s="635"/>
      <c r="DV28" s="636"/>
      <c r="DW28" s="637">
        <v>16.899999999999999</v>
      </c>
      <c r="DX28" s="649"/>
      <c r="DY28" s="649"/>
      <c r="DZ28" s="649"/>
      <c r="EA28" s="649"/>
      <c r="EB28" s="649"/>
      <c r="EC28" s="661"/>
    </row>
    <row r="29" spans="2:133" ht="11.25" customHeight="1" x14ac:dyDescent="0.2">
      <c r="B29" s="631" t="s">
        <v>291</v>
      </c>
      <c r="C29" s="632"/>
      <c r="D29" s="632"/>
      <c r="E29" s="632"/>
      <c r="F29" s="632"/>
      <c r="G29" s="632"/>
      <c r="H29" s="632"/>
      <c r="I29" s="632"/>
      <c r="J29" s="632"/>
      <c r="K29" s="632"/>
      <c r="L29" s="632"/>
      <c r="M29" s="632"/>
      <c r="N29" s="632"/>
      <c r="O29" s="632"/>
      <c r="P29" s="632"/>
      <c r="Q29" s="633"/>
      <c r="R29" s="634">
        <v>3773</v>
      </c>
      <c r="S29" s="635"/>
      <c r="T29" s="635"/>
      <c r="U29" s="635"/>
      <c r="V29" s="635"/>
      <c r="W29" s="635"/>
      <c r="X29" s="635"/>
      <c r="Y29" s="636"/>
      <c r="Z29" s="672">
        <v>0.1</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292</v>
      </c>
      <c r="CE29" s="654"/>
      <c r="CF29" s="631" t="s">
        <v>66</v>
      </c>
      <c r="CG29" s="632"/>
      <c r="CH29" s="632"/>
      <c r="CI29" s="632"/>
      <c r="CJ29" s="632"/>
      <c r="CK29" s="632"/>
      <c r="CL29" s="632"/>
      <c r="CM29" s="632"/>
      <c r="CN29" s="632"/>
      <c r="CO29" s="632"/>
      <c r="CP29" s="632"/>
      <c r="CQ29" s="633"/>
      <c r="CR29" s="634">
        <v>568885</v>
      </c>
      <c r="CS29" s="647"/>
      <c r="CT29" s="647"/>
      <c r="CU29" s="647"/>
      <c r="CV29" s="647"/>
      <c r="CW29" s="647"/>
      <c r="CX29" s="647"/>
      <c r="CY29" s="648"/>
      <c r="CZ29" s="637">
        <v>9.9</v>
      </c>
      <c r="DA29" s="649"/>
      <c r="DB29" s="649"/>
      <c r="DC29" s="650"/>
      <c r="DD29" s="640">
        <v>568885</v>
      </c>
      <c r="DE29" s="647"/>
      <c r="DF29" s="647"/>
      <c r="DG29" s="647"/>
      <c r="DH29" s="647"/>
      <c r="DI29" s="647"/>
      <c r="DJ29" s="647"/>
      <c r="DK29" s="648"/>
      <c r="DL29" s="640">
        <v>568885</v>
      </c>
      <c r="DM29" s="647"/>
      <c r="DN29" s="647"/>
      <c r="DO29" s="647"/>
      <c r="DP29" s="647"/>
      <c r="DQ29" s="647"/>
      <c r="DR29" s="647"/>
      <c r="DS29" s="647"/>
      <c r="DT29" s="647"/>
      <c r="DU29" s="647"/>
      <c r="DV29" s="648"/>
      <c r="DW29" s="637">
        <v>16.899999999999999</v>
      </c>
      <c r="DX29" s="649"/>
      <c r="DY29" s="649"/>
      <c r="DZ29" s="649"/>
      <c r="EA29" s="649"/>
      <c r="EB29" s="649"/>
      <c r="EC29" s="661"/>
    </row>
    <row r="30" spans="2:133" ht="11.25" customHeight="1" x14ac:dyDescent="0.2">
      <c r="B30" s="631" t="s">
        <v>293</v>
      </c>
      <c r="C30" s="632"/>
      <c r="D30" s="632"/>
      <c r="E30" s="632"/>
      <c r="F30" s="632"/>
      <c r="G30" s="632"/>
      <c r="H30" s="632"/>
      <c r="I30" s="632"/>
      <c r="J30" s="632"/>
      <c r="K30" s="632"/>
      <c r="L30" s="632"/>
      <c r="M30" s="632"/>
      <c r="N30" s="632"/>
      <c r="O30" s="632"/>
      <c r="P30" s="632"/>
      <c r="Q30" s="633"/>
      <c r="R30" s="634">
        <v>251515</v>
      </c>
      <c r="S30" s="635"/>
      <c r="T30" s="635"/>
      <c r="U30" s="635"/>
      <c r="V30" s="635"/>
      <c r="W30" s="635"/>
      <c r="X30" s="635"/>
      <c r="Y30" s="636"/>
      <c r="Z30" s="672">
        <v>4.2</v>
      </c>
      <c r="AA30" s="672"/>
      <c r="AB30" s="672"/>
      <c r="AC30" s="672"/>
      <c r="AD30" s="673" t="s">
        <v>122</v>
      </c>
      <c r="AE30" s="673"/>
      <c r="AF30" s="673"/>
      <c r="AG30" s="673"/>
      <c r="AH30" s="673"/>
      <c r="AI30" s="673"/>
      <c r="AJ30" s="673"/>
      <c r="AK30" s="673"/>
      <c r="AL30" s="637" t="s">
        <v>122</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4"/>
      <c r="BI30" s="704"/>
      <c r="BJ30" s="704"/>
      <c r="BK30" s="704"/>
      <c r="BL30" s="704"/>
      <c r="BM30" s="704"/>
      <c r="BN30" s="704"/>
      <c r="BO30" s="704"/>
      <c r="BP30" s="704"/>
      <c r="BQ30" s="705"/>
      <c r="BR30" s="686" t="s">
        <v>295</v>
      </c>
      <c r="BS30" s="704"/>
      <c r="BT30" s="704"/>
      <c r="BU30" s="704"/>
      <c r="BV30" s="704"/>
      <c r="BW30" s="704"/>
      <c r="BX30" s="704"/>
      <c r="BY30" s="704"/>
      <c r="BZ30" s="704"/>
      <c r="CA30" s="704"/>
      <c r="CB30" s="705"/>
      <c r="CD30" s="655"/>
      <c r="CE30" s="656"/>
      <c r="CF30" s="631" t="s">
        <v>296</v>
      </c>
      <c r="CG30" s="632"/>
      <c r="CH30" s="632"/>
      <c r="CI30" s="632"/>
      <c r="CJ30" s="632"/>
      <c r="CK30" s="632"/>
      <c r="CL30" s="632"/>
      <c r="CM30" s="632"/>
      <c r="CN30" s="632"/>
      <c r="CO30" s="632"/>
      <c r="CP30" s="632"/>
      <c r="CQ30" s="633"/>
      <c r="CR30" s="634">
        <v>553514</v>
      </c>
      <c r="CS30" s="635"/>
      <c r="CT30" s="635"/>
      <c r="CU30" s="635"/>
      <c r="CV30" s="635"/>
      <c r="CW30" s="635"/>
      <c r="CX30" s="635"/>
      <c r="CY30" s="636"/>
      <c r="CZ30" s="637">
        <v>9.6</v>
      </c>
      <c r="DA30" s="649"/>
      <c r="DB30" s="649"/>
      <c r="DC30" s="650"/>
      <c r="DD30" s="640">
        <v>553514</v>
      </c>
      <c r="DE30" s="635"/>
      <c r="DF30" s="635"/>
      <c r="DG30" s="635"/>
      <c r="DH30" s="635"/>
      <c r="DI30" s="635"/>
      <c r="DJ30" s="635"/>
      <c r="DK30" s="636"/>
      <c r="DL30" s="640">
        <v>553514</v>
      </c>
      <c r="DM30" s="635"/>
      <c r="DN30" s="635"/>
      <c r="DO30" s="635"/>
      <c r="DP30" s="635"/>
      <c r="DQ30" s="635"/>
      <c r="DR30" s="635"/>
      <c r="DS30" s="635"/>
      <c r="DT30" s="635"/>
      <c r="DU30" s="635"/>
      <c r="DV30" s="636"/>
      <c r="DW30" s="637">
        <v>16.399999999999999</v>
      </c>
      <c r="DX30" s="649"/>
      <c r="DY30" s="649"/>
      <c r="DZ30" s="649"/>
      <c r="EA30" s="649"/>
      <c r="EB30" s="649"/>
      <c r="EC30" s="661"/>
    </row>
    <row r="31" spans="2:133" ht="11.25" customHeight="1" x14ac:dyDescent="0.2">
      <c r="B31" s="701" t="s">
        <v>297</v>
      </c>
      <c r="C31" s="702"/>
      <c r="D31" s="702"/>
      <c r="E31" s="702"/>
      <c r="F31" s="702"/>
      <c r="G31" s="702"/>
      <c r="H31" s="702"/>
      <c r="I31" s="702"/>
      <c r="J31" s="702"/>
      <c r="K31" s="702"/>
      <c r="L31" s="702"/>
      <c r="M31" s="702"/>
      <c r="N31" s="702"/>
      <c r="O31" s="702"/>
      <c r="P31" s="702"/>
      <c r="Q31" s="703"/>
      <c r="R31" s="634" t="s">
        <v>122</v>
      </c>
      <c r="S31" s="635"/>
      <c r="T31" s="635"/>
      <c r="U31" s="635"/>
      <c r="V31" s="635"/>
      <c r="W31" s="635"/>
      <c r="X31" s="635"/>
      <c r="Y31" s="636"/>
      <c r="Z31" s="672" t="s">
        <v>122</v>
      </c>
      <c r="AA31" s="672"/>
      <c r="AB31" s="672"/>
      <c r="AC31" s="672"/>
      <c r="AD31" s="673" t="s">
        <v>122</v>
      </c>
      <c r="AE31" s="673"/>
      <c r="AF31" s="673"/>
      <c r="AG31" s="673"/>
      <c r="AH31" s="673"/>
      <c r="AI31" s="673"/>
      <c r="AJ31" s="673"/>
      <c r="AK31" s="673"/>
      <c r="AL31" s="637" t="s">
        <v>122</v>
      </c>
      <c r="AM31" s="638"/>
      <c r="AN31" s="638"/>
      <c r="AO31" s="674"/>
      <c r="AP31" s="706" t="s">
        <v>298</v>
      </c>
      <c r="AQ31" s="707"/>
      <c r="AR31" s="707"/>
      <c r="AS31" s="707"/>
      <c r="AT31" s="708" t="s">
        <v>299</v>
      </c>
      <c r="AU31" s="212"/>
      <c r="AV31" s="212"/>
      <c r="AW31" s="212"/>
      <c r="AX31" s="692" t="s">
        <v>177</v>
      </c>
      <c r="AY31" s="693"/>
      <c r="AZ31" s="693"/>
      <c r="BA31" s="693"/>
      <c r="BB31" s="693"/>
      <c r="BC31" s="693"/>
      <c r="BD31" s="693"/>
      <c r="BE31" s="693"/>
      <c r="BF31" s="694"/>
      <c r="BG31" s="696">
        <v>99.2</v>
      </c>
      <c r="BH31" s="697"/>
      <c r="BI31" s="697"/>
      <c r="BJ31" s="697"/>
      <c r="BK31" s="697"/>
      <c r="BL31" s="697"/>
      <c r="BM31" s="698">
        <v>98.3</v>
      </c>
      <c r="BN31" s="697"/>
      <c r="BO31" s="697"/>
      <c r="BP31" s="697"/>
      <c r="BQ31" s="699"/>
      <c r="BR31" s="696">
        <v>99.5</v>
      </c>
      <c r="BS31" s="697"/>
      <c r="BT31" s="697"/>
      <c r="BU31" s="697"/>
      <c r="BV31" s="697"/>
      <c r="BW31" s="697"/>
      <c r="BX31" s="698">
        <v>98.6</v>
      </c>
      <c r="BY31" s="697"/>
      <c r="BZ31" s="697"/>
      <c r="CA31" s="697"/>
      <c r="CB31" s="699"/>
      <c r="CD31" s="655"/>
      <c r="CE31" s="656"/>
      <c r="CF31" s="631" t="s">
        <v>300</v>
      </c>
      <c r="CG31" s="632"/>
      <c r="CH31" s="632"/>
      <c r="CI31" s="632"/>
      <c r="CJ31" s="632"/>
      <c r="CK31" s="632"/>
      <c r="CL31" s="632"/>
      <c r="CM31" s="632"/>
      <c r="CN31" s="632"/>
      <c r="CO31" s="632"/>
      <c r="CP31" s="632"/>
      <c r="CQ31" s="633"/>
      <c r="CR31" s="634">
        <v>15371</v>
      </c>
      <c r="CS31" s="647"/>
      <c r="CT31" s="647"/>
      <c r="CU31" s="647"/>
      <c r="CV31" s="647"/>
      <c r="CW31" s="647"/>
      <c r="CX31" s="647"/>
      <c r="CY31" s="648"/>
      <c r="CZ31" s="637">
        <v>0.3</v>
      </c>
      <c r="DA31" s="649"/>
      <c r="DB31" s="649"/>
      <c r="DC31" s="650"/>
      <c r="DD31" s="640">
        <v>15371</v>
      </c>
      <c r="DE31" s="647"/>
      <c r="DF31" s="647"/>
      <c r="DG31" s="647"/>
      <c r="DH31" s="647"/>
      <c r="DI31" s="647"/>
      <c r="DJ31" s="647"/>
      <c r="DK31" s="648"/>
      <c r="DL31" s="640">
        <v>15371</v>
      </c>
      <c r="DM31" s="647"/>
      <c r="DN31" s="647"/>
      <c r="DO31" s="647"/>
      <c r="DP31" s="647"/>
      <c r="DQ31" s="647"/>
      <c r="DR31" s="647"/>
      <c r="DS31" s="647"/>
      <c r="DT31" s="647"/>
      <c r="DU31" s="647"/>
      <c r="DV31" s="648"/>
      <c r="DW31" s="637">
        <v>0.5</v>
      </c>
      <c r="DX31" s="649"/>
      <c r="DY31" s="649"/>
      <c r="DZ31" s="649"/>
      <c r="EA31" s="649"/>
      <c r="EB31" s="649"/>
      <c r="EC31" s="661"/>
    </row>
    <row r="32" spans="2:133" ht="11.25" customHeight="1" x14ac:dyDescent="0.2">
      <c r="B32" s="631" t="s">
        <v>301</v>
      </c>
      <c r="C32" s="632"/>
      <c r="D32" s="632"/>
      <c r="E32" s="632"/>
      <c r="F32" s="632"/>
      <c r="G32" s="632"/>
      <c r="H32" s="632"/>
      <c r="I32" s="632"/>
      <c r="J32" s="632"/>
      <c r="K32" s="632"/>
      <c r="L32" s="632"/>
      <c r="M32" s="632"/>
      <c r="N32" s="632"/>
      <c r="O32" s="632"/>
      <c r="P32" s="632"/>
      <c r="Q32" s="633"/>
      <c r="R32" s="634">
        <v>735908</v>
      </c>
      <c r="S32" s="635"/>
      <c r="T32" s="635"/>
      <c r="U32" s="635"/>
      <c r="V32" s="635"/>
      <c r="W32" s="635"/>
      <c r="X32" s="635"/>
      <c r="Y32" s="636"/>
      <c r="Z32" s="672">
        <v>12.2</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9"/>
      <c r="AU32" s="208" t="s">
        <v>302</v>
      </c>
      <c r="AX32" s="631" t="s">
        <v>303</v>
      </c>
      <c r="AY32" s="632"/>
      <c r="AZ32" s="632"/>
      <c r="BA32" s="632"/>
      <c r="BB32" s="632"/>
      <c r="BC32" s="632"/>
      <c r="BD32" s="632"/>
      <c r="BE32" s="632"/>
      <c r="BF32" s="633"/>
      <c r="BG32" s="700">
        <v>98.4</v>
      </c>
      <c r="BH32" s="647"/>
      <c r="BI32" s="647"/>
      <c r="BJ32" s="647"/>
      <c r="BK32" s="647"/>
      <c r="BL32" s="647"/>
      <c r="BM32" s="638">
        <v>97.3</v>
      </c>
      <c r="BN32" s="647"/>
      <c r="BO32" s="647"/>
      <c r="BP32" s="647"/>
      <c r="BQ32" s="670"/>
      <c r="BR32" s="700">
        <v>99.3</v>
      </c>
      <c r="BS32" s="647"/>
      <c r="BT32" s="647"/>
      <c r="BU32" s="647"/>
      <c r="BV32" s="647"/>
      <c r="BW32" s="647"/>
      <c r="BX32" s="638">
        <v>98.2</v>
      </c>
      <c r="BY32" s="647"/>
      <c r="BZ32" s="647"/>
      <c r="CA32" s="647"/>
      <c r="CB32" s="670"/>
      <c r="CD32" s="657"/>
      <c r="CE32" s="658"/>
      <c r="CF32" s="631" t="s">
        <v>304</v>
      </c>
      <c r="CG32" s="632"/>
      <c r="CH32" s="632"/>
      <c r="CI32" s="632"/>
      <c r="CJ32" s="632"/>
      <c r="CK32" s="632"/>
      <c r="CL32" s="632"/>
      <c r="CM32" s="632"/>
      <c r="CN32" s="632"/>
      <c r="CO32" s="632"/>
      <c r="CP32" s="632"/>
      <c r="CQ32" s="633"/>
      <c r="CR32" s="634" t="s">
        <v>122</v>
      </c>
      <c r="CS32" s="635"/>
      <c r="CT32" s="635"/>
      <c r="CU32" s="635"/>
      <c r="CV32" s="635"/>
      <c r="CW32" s="635"/>
      <c r="CX32" s="635"/>
      <c r="CY32" s="636"/>
      <c r="CZ32" s="637" t="s">
        <v>122</v>
      </c>
      <c r="DA32" s="649"/>
      <c r="DB32" s="649"/>
      <c r="DC32" s="650"/>
      <c r="DD32" s="640" t="s">
        <v>122</v>
      </c>
      <c r="DE32" s="635"/>
      <c r="DF32" s="635"/>
      <c r="DG32" s="635"/>
      <c r="DH32" s="635"/>
      <c r="DI32" s="635"/>
      <c r="DJ32" s="635"/>
      <c r="DK32" s="636"/>
      <c r="DL32" s="640" t="s">
        <v>122</v>
      </c>
      <c r="DM32" s="635"/>
      <c r="DN32" s="635"/>
      <c r="DO32" s="635"/>
      <c r="DP32" s="635"/>
      <c r="DQ32" s="635"/>
      <c r="DR32" s="635"/>
      <c r="DS32" s="635"/>
      <c r="DT32" s="635"/>
      <c r="DU32" s="635"/>
      <c r="DV32" s="636"/>
      <c r="DW32" s="637" t="s">
        <v>122</v>
      </c>
      <c r="DX32" s="649"/>
      <c r="DY32" s="649"/>
      <c r="DZ32" s="649"/>
      <c r="EA32" s="649"/>
      <c r="EB32" s="649"/>
      <c r="EC32" s="661"/>
    </row>
    <row r="33" spans="2:133" ht="11.25" customHeight="1" x14ac:dyDescent="0.2">
      <c r="B33" s="631" t="s">
        <v>305</v>
      </c>
      <c r="C33" s="632"/>
      <c r="D33" s="632"/>
      <c r="E33" s="632"/>
      <c r="F33" s="632"/>
      <c r="G33" s="632"/>
      <c r="H33" s="632"/>
      <c r="I33" s="632"/>
      <c r="J33" s="632"/>
      <c r="K33" s="632"/>
      <c r="L33" s="632"/>
      <c r="M33" s="632"/>
      <c r="N33" s="632"/>
      <c r="O33" s="632"/>
      <c r="P33" s="632"/>
      <c r="Q33" s="633"/>
      <c r="R33" s="634">
        <v>18228</v>
      </c>
      <c r="S33" s="635"/>
      <c r="T33" s="635"/>
      <c r="U33" s="635"/>
      <c r="V33" s="635"/>
      <c r="W33" s="635"/>
      <c r="X33" s="635"/>
      <c r="Y33" s="636"/>
      <c r="Z33" s="672">
        <v>0.3</v>
      </c>
      <c r="AA33" s="672"/>
      <c r="AB33" s="672"/>
      <c r="AC33" s="672"/>
      <c r="AD33" s="673" t="s">
        <v>122</v>
      </c>
      <c r="AE33" s="673"/>
      <c r="AF33" s="673"/>
      <c r="AG33" s="673"/>
      <c r="AH33" s="673"/>
      <c r="AI33" s="673"/>
      <c r="AJ33" s="673"/>
      <c r="AK33" s="673"/>
      <c r="AL33" s="637" t="s">
        <v>122</v>
      </c>
      <c r="AM33" s="638"/>
      <c r="AN33" s="638"/>
      <c r="AO33" s="674"/>
      <c r="AP33" s="677"/>
      <c r="AQ33" s="678"/>
      <c r="AR33" s="678"/>
      <c r="AS33" s="678"/>
      <c r="AT33" s="710"/>
      <c r="AU33" s="213"/>
      <c r="AV33" s="213"/>
      <c r="AW33" s="213"/>
      <c r="AX33" s="615" t="s">
        <v>306</v>
      </c>
      <c r="AY33" s="616"/>
      <c r="AZ33" s="616"/>
      <c r="BA33" s="616"/>
      <c r="BB33" s="616"/>
      <c r="BC33" s="616"/>
      <c r="BD33" s="616"/>
      <c r="BE33" s="616"/>
      <c r="BF33" s="617"/>
      <c r="BG33" s="695">
        <v>99.6</v>
      </c>
      <c r="BH33" s="619"/>
      <c r="BI33" s="619"/>
      <c r="BJ33" s="619"/>
      <c r="BK33" s="619"/>
      <c r="BL33" s="619"/>
      <c r="BM33" s="665">
        <v>98.9</v>
      </c>
      <c r="BN33" s="619"/>
      <c r="BO33" s="619"/>
      <c r="BP33" s="619"/>
      <c r="BQ33" s="682"/>
      <c r="BR33" s="695">
        <v>99.5</v>
      </c>
      <c r="BS33" s="619"/>
      <c r="BT33" s="619"/>
      <c r="BU33" s="619"/>
      <c r="BV33" s="619"/>
      <c r="BW33" s="619"/>
      <c r="BX33" s="665">
        <v>98.8</v>
      </c>
      <c r="BY33" s="619"/>
      <c r="BZ33" s="619"/>
      <c r="CA33" s="619"/>
      <c r="CB33" s="682"/>
      <c r="CD33" s="631" t="s">
        <v>307</v>
      </c>
      <c r="CE33" s="632"/>
      <c r="CF33" s="632"/>
      <c r="CG33" s="632"/>
      <c r="CH33" s="632"/>
      <c r="CI33" s="632"/>
      <c r="CJ33" s="632"/>
      <c r="CK33" s="632"/>
      <c r="CL33" s="632"/>
      <c r="CM33" s="632"/>
      <c r="CN33" s="632"/>
      <c r="CO33" s="632"/>
      <c r="CP33" s="632"/>
      <c r="CQ33" s="633"/>
      <c r="CR33" s="634">
        <v>2931365</v>
      </c>
      <c r="CS33" s="647"/>
      <c r="CT33" s="647"/>
      <c r="CU33" s="647"/>
      <c r="CV33" s="647"/>
      <c r="CW33" s="647"/>
      <c r="CX33" s="647"/>
      <c r="CY33" s="648"/>
      <c r="CZ33" s="637">
        <v>51</v>
      </c>
      <c r="DA33" s="649"/>
      <c r="DB33" s="649"/>
      <c r="DC33" s="650"/>
      <c r="DD33" s="640">
        <v>1847078</v>
      </c>
      <c r="DE33" s="647"/>
      <c r="DF33" s="647"/>
      <c r="DG33" s="647"/>
      <c r="DH33" s="647"/>
      <c r="DI33" s="647"/>
      <c r="DJ33" s="647"/>
      <c r="DK33" s="648"/>
      <c r="DL33" s="640">
        <v>1166821</v>
      </c>
      <c r="DM33" s="647"/>
      <c r="DN33" s="647"/>
      <c r="DO33" s="647"/>
      <c r="DP33" s="647"/>
      <c r="DQ33" s="647"/>
      <c r="DR33" s="647"/>
      <c r="DS33" s="647"/>
      <c r="DT33" s="647"/>
      <c r="DU33" s="647"/>
      <c r="DV33" s="648"/>
      <c r="DW33" s="637">
        <v>34.6</v>
      </c>
      <c r="DX33" s="649"/>
      <c r="DY33" s="649"/>
      <c r="DZ33" s="649"/>
      <c r="EA33" s="649"/>
      <c r="EB33" s="649"/>
      <c r="EC33" s="661"/>
    </row>
    <row r="34" spans="2:133" ht="11.25" customHeight="1" x14ac:dyDescent="0.2">
      <c r="B34" s="631" t="s">
        <v>308</v>
      </c>
      <c r="C34" s="632"/>
      <c r="D34" s="632"/>
      <c r="E34" s="632"/>
      <c r="F34" s="632"/>
      <c r="G34" s="632"/>
      <c r="H34" s="632"/>
      <c r="I34" s="632"/>
      <c r="J34" s="632"/>
      <c r="K34" s="632"/>
      <c r="L34" s="632"/>
      <c r="M34" s="632"/>
      <c r="N34" s="632"/>
      <c r="O34" s="632"/>
      <c r="P34" s="632"/>
      <c r="Q34" s="633"/>
      <c r="R34" s="634">
        <v>13482</v>
      </c>
      <c r="S34" s="635"/>
      <c r="T34" s="635"/>
      <c r="U34" s="635"/>
      <c r="V34" s="635"/>
      <c r="W34" s="635"/>
      <c r="X34" s="635"/>
      <c r="Y34" s="636"/>
      <c r="Z34" s="672">
        <v>0.2</v>
      </c>
      <c r="AA34" s="672"/>
      <c r="AB34" s="672"/>
      <c r="AC34" s="672"/>
      <c r="AD34" s="673" t="s">
        <v>122</v>
      </c>
      <c r="AE34" s="673"/>
      <c r="AF34" s="673"/>
      <c r="AG34" s="673"/>
      <c r="AH34" s="673"/>
      <c r="AI34" s="673"/>
      <c r="AJ34" s="673"/>
      <c r="AK34" s="673"/>
      <c r="AL34" s="637" t="s">
        <v>122</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309</v>
      </c>
      <c r="CE34" s="632"/>
      <c r="CF34" s="632"/>
      <c r="CG34" s="632"/>
      <c r="CH34" s="632"/>
      <c r="CI34" s="632"/>
      <c r="CJ34" s="632"/>
      <c r="CK34" s="632"/>
      <c r="CL34" s="632"/>
      <c r="CM34" s="632"/>
      <c r="CN34" s="632"/>
      <c r="CO34" s="632"/>
      <c r="CP34" s="632"/>
      <c r="CQ34" s="633"/>
      <c r="CR34" s="634">
        <v>880437</v>
      </c>
      <c r="CS34" s="635"/>
      <c r="CT34" s="635"/>
      <c r="CU34" s="635"/>
      <c r="CV34" s="635"/>
      <c r="CW34" s="635"/>
      <c r="CX34" s="635"/>
      <c r="CY34" s="636"/>
      <c r="CZ34" s="637">
        <v>15.3</v>
      </c>
      <c r="DA34" s="649"/>
      <c r="DB34" s="649"/>
      <c r="DC34" s="650"/>
      <c r="DD34" s="640">
        <v>531141</v>
      </c>
      <c r="DE34" s="635"/>
      <c r="DF34" s="635"/>
      <c r="DG34" s="635"/>
      <c r="DH34" s="635"/>
      <c r="DI34" s="635"/>
      <c r="DJ34" s="635"/>
      <c r="DK34" s="636"/>
      <c r="DL34" s="640">
        <v>160294</v>
      </c>
      <c r="DM34" s="635"/>
      <c r="DN34" s="635"/>
      <c r="DO34" s="635"/>
      <c r="DP34" s="635"/>
      <c r="DQ34" s="635"/>
      <c r="DR34" s="635"/>
      <c r="DS34" s="635"/>
      <c r="DT34" s="635"/>
      <c r="DU34" s="635"/>
      <c r="DV34" s="636"/>
      <c r="DW34" s="637">
        <v>4.8</v>
      </c>
      <c r="DX34" s="649"/>
      <c r="DY34" s="649"/>
      <c r="DZ34" s="649"/>
      <c r="EA34" s="649"/>
      <c r="EB34" s="649"/>
      <c r="EC34" s="661"/>
    </row>
    <row r="35" spans="2:133" ht="11.25" customHeight="1" x14ac:dyDescent="0.2">
      <c r="B35" s="631" t="s">
        <v>310</v>
      </c>
      <c r="C35" s="632"/>
      <c r="D35" s="632"/>
      <c r="E35" s="632"/>
      <c r="F35" s="632"/>
      <c r="G35" s="632"/>
      <c r="H35" s="632"/>
      <c r="I35" s="632"/>
      <c r="J35" s="632"/>
      <c r="K35" s="632"/>
      <c r="L35" s="632"/>
      <c r="M35" s="632"/>
      <c r="N35" s="632"/>
      <c r="O35" s="632"/>
      <c r="P35" s="632"/>
      <c r="Q35" s="633"/>
      <c r="R35" s="634">
        <v>223372</v>
      </c>
      <c r="S35" s="635"/>
      <c r="T35" s="635"/>
      <c r="U35" s="635"/>
      <c r="V35" s="635"/>
      <c r="W35" s="635"/>
      <c r="X35" s="635"/>
      <c r="Y35" s="636"/>
      <c r="Z35" s="672">
        <v>3.7</v>
      </c>
      <c r="AA35" s="672"/>
      <c r="AB35" s="672"/>
      <c r="AC35" s="672"/>
      <c r="AD35" s="673" t="s">
        <v>122</v>
      </c>
      <c r="AE35" s="673"/>
      <c r="AF35" s="673"/>
      <c r="AG35" s="673"/>
      <c r="AH35" s="673"/>
      <c r="AI35" s="673"/>
      <c r="AJ35" s="673"/>
      <c r="AK35" s="673"/>
      <c r="AL35" s="637" t="s">
        <v>122</v>
      </c>
      <c r="AM35" s="638"/>
      <c r="AN35" s="638"/>
      <c r="AO35" s="674"/>
      <c r="AP35" s="216"/>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274593</v>
      </c>
      <c r="CS35" s="647"/>
      <c r="CT35" s="647"/>
      <c r="CU35" s="647"/>
      <c r="CV35" s="647"/>
      <c r="CW35" s="647"/>
      <c r="CX35" s="647"/>
      <c r="CY35" s="648"/>
      <c r="CZ35" s="637">
        <v>4.8</v>
      </c>
      <c r="DA35" s="649"/>
      <c r="DB35" s="649"/>
      <c r="DC35" s="650"/>
      <c r="DD35" s="640">
        <v>175119</v>
      </c>
      <c r="DE35" s="647"/>
      <c r="DF35" s="647"/>
      <c r="DG35" s="647"/>
      <c r="DH35" s="647"/>
      <c r="DI35" s="647"/>
      <c r="DJ35" s="647"/>
      <c r="DK35" s="648"/>
      <c r="DL35" s="640">
        <v>161501</v>
      </c>
      <c r="DM35" s="647"/>
      <c r="DN35" s="647"/>
      <c r="DO35" s="647"/>
      <c r="DP35" s="647"/>
      <c r="DQ35" s="647"/>
      <c r="DR35" s="647"/>
      <c r="DS35" s="647"/>
      <c r="DT35" s="647"/>
      <c r="DU35" s="647"/>
      <c r="DV35" s="648"/>
      <c r="DW35" s="637">
        <v>4.8</v>
      </c>
      <c r="DX35" s="649"/>
      <c r="DY35" s="649"/>
      <c r="DZ35" s="649"/>
      <c r="EA35" s="649"/>
      <c r="EB35" s="649"/>
      <c r="EC35" s="661"/>
    </row>
    <row r="36" spans="2:133" ht="11.25" customHeight="1" x14ac:dyDescent="0.2">
      <c r="B36" s="631" t="s">
        <v>314</v>
      </c>
      <c r="C36" s="632"/>
      <c r="D36" s="632"/>
      <c r="E36" s="632"/>
      <c r="F36" s="632"/>
      <c r="G36" s="632"/>
      <c r="H36" s="632"/>
      <c r="I36" s="632"/>
      <c r="J36" s="632"/>
      <c r="K36" s="632"/>
      <c r="L36" s="632"/>
      <c r="M36" s="632"/>
      <c r="N36" s="632"/>
      <c r="O36" s="632"/>
      <c r="P36" s="632"/>
      <c r="Q36" s="633"/>
      <c r="R36" s="634">
        <v>152465</v>
      </c>
      <c r="S36" s="635"/>
      <c r="T36" s="635"/>
      <c r="U36" s="635"/>
      <c r="V36" s="635"/>
      <c r="W36" s="635"/>
      <c r="X36" s="635"/>
      <c r="Y36" s="636"/>
      <c r="Z36" s="672">
        <v>2.5</v>
      </c>
      <c r="AA36" s="672"/>
      <c r="AB36" s="672"/>
      <c r="AC36" s="672"/>
      <c r="AD36" s="673" t="s">
        <v>122</v>
      </c>
      <c r="AE36" s="673"/>
      <c r="AF36" s="673"/>
      <c r="AG36" s="673"/>
      <c r="AH36" s="673"/>
      <c r="AI36" s="673"/>
      <c r="AJ36" s="673"/>
      <c r="AK36" s="673"/>
      <c r="AL36" s="637" t="s">
        <v>122</v>
      </c>
      <c r="AM36" s="638"/>
      <c r="AN36" s="638"/>
      <c r="AO36" s="674"/>
      <c r="AP36" s="216"/>
      <c r="AQ36" s="683" t="s">
        <v>315</v>
      </c>
      <c r="AR36" s="684"/>
      <c r="AS36" s="684"/>
      <c r="AT36" s="684"/>
      <c r="AU36" s="684"/>
      <c r="AV36" s="684"/>
      <c r="AW36" s="684"/>
      <c r="AX36" s="684"/>
      <c r="AY36" s="685"/>
      <c r="AZ36" s="689">
        <v>581417</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t="s">
        <v>122</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1506199</v>
      </c>
      <c r="CS36" s="635"/>
      <c r="CT36" s="635"/>
      <c r="CU36" s="635"/>
      <c r="CV36" s="635"/>
      <c r="CW36" s="635"/>
      <c r="CX36" s="635"/>
      <c r="CY36" s="636"/>
      <c r="CZ36" s="637">
        <v>26.2</v>
      </c>
      <c r="DA36" s="649"/>
      <c r="DB36" s="649"/>
      <c r="DC36" s="650"/>
      <c r="DD36" s="640">
        <v>1006657</v>
      </c>
      <c r="DE36" s="635"/>
      <c r="DF36" s="635"/>
      <c r="DG36" s="635"/>
      <c r="DH36" s="635"/>
      <c r="DI36" s="635"/>
      <c r="DJ36" s="635"/>
      <c r="DK36" s="636"/>
      <c r="DL36" s="640">
        <v>739738</v>
      </c>
      <c r="DM36" s="635"/>
      <c r="DN36" s="635"/>
      <c r="DO36" s="635"/>
      <c r="DP36" s="635"/>
      <c r="DQ36" s="635"/>
      <c r="DR36" s="635"/>
      <c r="DS36" s="635"/>
      <c r="DT36" s="635"/>
      <c r="DU36" s="635"/>
      <c r="DV36" s="636"/>
      <c r="DW36" s="637">
        <v>21.9</v>
      </c>
      <c r="DX36" s="649"/>
      <c r="DY36" s="649"/>
      <c r="DZ36" s="649"/>
      <c r="EA36" s="649"/>
      <c r="EB36" s="649"/>
      <c r="EC36" s="661"/>
    </row>
    <row r="37" spans="2:133" ht="11.25" customHeight="1" x14ac:dyDescent="0.2">
      <c r="B37" s="631" t="s">
        <v>318</v>
      </c>
      <c r="C37" s="632"/>
      <c r="D37" s="632"/>
      <c r="E37" s="632"/>
      <c r="F37" s="632"/>
      <c r="G37" s="632"/>
      <c r="H37" s="632"/>
      <c r="I37" s="632"/>
      <c r="J37" s="632"/>
      <c r="K37" s="632"/>
      <c r="L37" s="632"/>
      <c r="M37" s="632"/>
      <c r="N37" s="632"/>
      <c r="O37" s="632"/>
      <c r="P37" s="632"/>
      <c r="Q37" s="633"/>
      <c r="R37" s="634">
        <v>374594</v>
      </c>
      <c r="S37" s="635"/>
      <c r="T37" s="635"/>
      <c r="U37" s="635"/>
      <c r="V37" s="635"/>
      <c r="W37" s="635"/>
      <c r="X37" s="635"/>
      <c r="Y37" s="636"/>
      <c r="Z37" s="672">
        <v>6.2</v>
      </c>
      <c r="AA37" s="672"/>
      <c r="AB37" s="672"/>
      <c r="AC37" s="672"/>
      <c r="AD37" s="673" t="s">
        <v>122</v>
      </c>
      <c r="AE37" s="673"/>
      <c r="AF37" s="673"/>
      <c r="AG37" s="673"/>
      <c r="AH37" s="673"/>
      <c r="AI37" s="673"/>
      <c r="AJ37" s="673"/>
      <c r="AK37" s="673"/>
      <c r="AL37" s="637" t="s">
        <v>122</v>
      </c>
      <c r="AM37" s="638"/>
      <c r="AN37" s="638"/>
      <c r="AO37" s="674"/>
      <c r="AQ37" s="667" t="s">
        <v>319</v>
      </c>
      <c r="AR37" s="668"/>
      <c r="AS37" s="668"/>
      <c r="AT37" s="668"/>
      <c r="AU37" s="668"/>
      <c r="AV37" s="668"/>
      <c r="AW37" s="668"/>
      <c r="AX37" s="668"/>
      <c r="AY37" s="669"/>
      <c r="AZ37" s="634">
        <v>230081</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-2502</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345108</v>
      </c>
      <c r="CS37" s="647"/>
      <c r="CT37" s="647"/>
      <c r="CU37" s="647"/>
      <c r="CV37" s="647"/>
      <c r="CW37" s="647"/>
      <c r="CX37" s="647"/>
      <c r="CY37" s="648"/>
      <c r="CZ37" s="637">
        <v>6</v>
      </c>
      <c r="DA37" s="649"/>
      <c r="DB37" s="649"/>
      <c r="DC37" s="650"/>
      <c r="DD37" s="640">
        <v>333653</v>
      </c>
      <c r="DE37" s="647"/>
      <c r="DF37" s="647"/>
      <c r="DG37" s="647"/>
      <c r="DH37" s="647"/>
      <c r="DI37" s="647"/>
      <c r="DJ37" s="647"/>
      <c r="DK37" s="648"/>
      <c r="DL37" s="640">
        <v>333468</v>
      </c>
      <c r="DM37" s="647"/>
      <c r="DN37" s="647"/>
      <c r="DO37" s="647"/>
      <c r="DP37" s="647"/>
      <c r="DQ37" s="647"/>
      <c r="DR37" s="647"/>
      <c r="DS37" s="647"/>
      <c r="DT37" s="647"/>
      <c r="DU37" s="647"/>
      <c r="DV37" s="648"/>
      <c r="DW37" s="637">
        <v>9.9</v>
      </c>
      <c r="DX37" s="649"/>
      <c r="DY37" s="649"/>
      <c r="DZ37" s="649"/>
      <c r="EA37" s="649"/>
      <c r="EB37" s="649"/>
      <c r="EC37" s="661"/>
    </row>
    <row r="38" spans="2:133" ht="11.25" customHeight="1" x14ac:dyDescent="0.2">
      <c r="B38" s="631" t="s">
        <v>322</v>
      </c>
      <c r="C38" s="632"/>
      <c r="D38" s="632"/>
      <c r="E38" s="632"/>
      <c r="F38" s="632"/>
      <c r="G38" s="632"/>
      <c r="H38" s="632"/>
      <c r="I38" s="632"/>
      <c r="J38" s="632"/>
      <c r="K38" s="632"/>
      <c r="L38" s="632"/>
      <c r="M38" s="632"/>
      <c r="N38" s="632"/>
      <c r="O38" s="632"/>
      <c r="P38" s="632"/>
      <c r="Q38" s="633"/>
      <c r="R38" s="634">
        <v>465165</v>
      </c>
      <c r="S38" s="635"/>
      <c r="T38" s="635"/>
      <c r="U38" s="635"/>
      <c r="V38" s="635"/>
      <c r="W38" s="635"/>
      <c r="X38" s="635"/>
      <c r="Y38" s="636"/>
      <c r="Z38" s="672">
        <v>7.7</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v>154940</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684</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196396</v>
      </c>
      <c r="CS38" s="635"/>
      <c r="CT38" s="635"/>
      <c r="CU38" s="635"/>
      <c r="CV38" s="635"/>
      <c r="CW38" s="635"/>
      <c r="CX38" s="635"/>
      <c r="CY38" s="636"/>
      <c r="CZ38" s="637">
        <v>3.4</v>
      </c>
      <c r="DA38" s="649"/>
      <c r="DB38" s="649"/>
      <c r="DC38" s="650"/>
      <c r="DD38" s="640">
        <v>105288</v>
      </c>
      <c r="DE38" s="635"/>
      <c r="DF38" s="635"/>
      <c r="DG38" s="635"/>
      <c r="DH38" s="635"/>
      <c r="DI38" s="635"/>
      <c r="DJ38" s="635"/>
      <c r="DK38" s="636"/>
      <c r="DL38" s="640">
        <v>105288</v>
      </c>
      <c r="DM38" s="635"/>
      <c r="DN38" s="635"/>
      <c r="DO38" s="635"/>
      <c r="DP38" s="635"/>
      <c r="DQ38" s="635"/>
      <c r="DR38" s="635"/>
      <c r="DS38" s="635"/>
      <c r="DT38" s="635"/>
      <c r="DU38" s="635"/>
      <c r="DV38" s="636"/>
      <c r="DW38" s="637">
        <v>3.1</v>
      </c>
      <c r="DX38" s="649"/>
      <c r="DY38" s="649"/>
      <c r="DZ38" s="649"/>
      <c r="EA38" s="649"/>
      <c r="EB38" s="649"/>
      <c r="EC38" s="661"/>
    </row>
    <row r="39" spans="2:133" ht="11.25" customHeight="1" x14ac:dyDescent="0.2">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t="s">
        <v>122</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1014</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57740</v>
      </c>
      <c r="CS39" s="647"/>
      <c r="CT39" s="647"/>
      <c r="CU39" s="647"/>
      <c r="CV39" s="647"/>
      <c r="CW39" s="647"/>
      <c r="CX39" s="647"/>
      <c r="CY39" s="648"/>
      <c r="CZ39" s="637">
        <v>1</v>
      </c>
      <c r="DA39" s="649"/>
      <c r="DB39" s="649"/>
      <c r="DC39" s="650"/>
      <c r="DD39" s="640">
        <v>28873</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2">
      <c r="B40" s="631" t="s">
        <v>330</v>
      </c>
      <c r="C40" s="632"/>
      <c r="D40" s="632"/>
      <c r="E40" s="632"/>
      <c r="F40" s="632"/>
      <c r="G40" s="632"/>
      <c r="H40" s="632"/>
      <c r="I40" s="632"/>
      <c r="J40" s="632"/>
      <c r="K40" s="632"/>
      <c r="L40" s="632"/>
      <c r="M40" s="632"/>
      <c r="N40" s="632"/>
      <c r="O40" s="632"/>
      <c r="P40" s="632"/>
      <c r="Q40" s="633"/>
      <c r="R40" s="634">
        <v>14365</v>
      </c>
      <c r="S40" s="635"/>
      <c r="T40" s="635"/>
      <c r="U40" s="635"/>
      <c r="V40" s="635"/>
      <c r="W40" s="635"/>
      <c r="X40" s="635"/>
      <c r="Y40" s="636"/>
      <c r="Z40" s="672">
        <v>0.2</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t="s">
        <v>122</v>
      </c>
      <c r="BA40" s="635"/>
      <c r="BB40" s="635"/>
      <c r="BC40" s="635"/>
      <c r="BD40" s="647"/>
      <c r="BE40" s="647"/>
      <c r="BF40" s="670"/>
      <c r="BG40" s="675" t="s">
        <v>332</v>
      </c>
      <c r="BH40" s="676"/>
      <c r="BI40" s="676"/>
      <c r="BJ40" s="676"/>
      <c r="BK40" s="676"/>
      <c r="BL40" s="217"/>
      <c r="BM40" s="632" t="s">
        <v>333</v>
      </c>
      <c r="BN40" s="632"/>
      <c r="BO40" s="632"/>
      <c r="BP40" s="632"/>
      <c r="BQ40" s="632"/>
      <c r="BR40" s="632"/>
      <c r="BS40" s="632"/>
      <c r="BT40" s="632"/>
      <c r="BU40" s="633"/>
      <c r="BV40" s="634">
        <v>96</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16000</v>
      </c>
      <c r="CS40" s="635"/>
      <c r="CT40" s="635"/>
      <c r="CU40" s="635"/>
      <c r="CV40" s="635"/>
      <c r="CW40" s="635"/>
      <c r="CX40" s="635"/>
      <c r="CY40" s="636"/>
      <c r="CZ40" s="637">
        <v>0.3</v>
      </c>
      <c r="DA40" s="649"/>
      <c r="DB40" s="649"/>
      <c r="DC40" s="650"/>
      <c r="DD40" s="640" t="s">
        <v>122</v>
      </c>
      <c r="DE40" s="635"/>
      <c r="DF40" s="635"/>
      <c r="DG40" s="635"/>
      <c r="DH40" s="635"/>
      <c r="DI40" s="635"/>
      <c r="DJ40" s="635"/>
      <c r="DK40" s="636"/>
      <c r="DL40" s="640" t="s">
        <v>122</v>
      </c>
      <c r="DM40" s="635"/>
      <c r="DN40" s="635"/>
      <c r="DO40" s="635"/>
      <c r="DP40" s="635"/>
      <c r="DQ40" s="635"/>
      <c r="DR40" s="635"/>
      <c r="DS40" s="635"/>
      <c r="DT40" s="635"/>
      <c r="DU40" s="635"/>
      <c r="DV40" s="636"/>
      <c r="DW40" s="637" t="s">
        <v>122</v>
      </c>
      <c r="DX40" s="649"/>
      <c r="DY40" s="649"/>
      <c r="DZ40" s="649"/>
      <c r="EA40" s="649"/>
      <c r="EB40" s="649"/>
      <c r="EC40" s="661"/>
    </row>
    <row r="41" spans="2:133" ht="11.25" customHeight="1" x14ac:dyDescent="0.2">
      <c r="B41" s="615" t="s">
        <v>335</v>
      </c>
      <c r="C41" s="616"/>
      <c r="D41" s="616"/>
      <c r="E41" s="616"/>
      <c r="F41" s="616"/>
      <c r="G41" s="616"/>
      <c r="H41" s="616"/>
      <c r="I41" s="616"/>
      <c r="J41" s="616"/>
      <c r="K41" s="616"/>
      <c r="L41" s="616"/>
      <c r="M41" s="616"/>
      <c r="N41" s="616"/>
      <c r="O41" s="616"/>
      <c r="P41" s="616"/>
      <c r="Q41" s="617"/>
      <c r="R41" s="618">
        <v>6008580</v>
      </c>
      <c r="S41" s="659"/>
      <c r="T41" s="659"/>
      <c r="U41" s="659"/>
      <c r="V41" s="659"/>
      <c r="W41" s="659"/>
      <c r="X41" s="659"/>
      <c r="Y41" s="662"/>
      <c r="Z41" s="663">
        <v>100</v>
      </c>
      <c r="AA41" s="663"/>
      <c r="AB41" s="663"/>
      <c r="AC41" s="663"/>
      <c r="AD41" s="664">
        <v>3358518</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93349</v>
      </c>
      <c r="BA41" s="635"/>
      <c r="BB41" s="635"/>
      <c r="BC41" s="635"/>
      <c r="BD41" s="647"/>
      <c r="BE41" s="647"/>
      <c r="BF41" s="670"/>
      <c r="BG41" s="675"/>
      <c r="BH41" s="676"/>
      <c r="BI41" s="676"/>
      <c r="BJ41" s="676"/>
      <c r="BK41" s="676"/>
      <c r="BL41" s="217"/>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339</v>
      </c>
      <c r="AR42" s="680"/>
      <c r="AS42" s="680"/>
      <c r="AT42" s="680"/>
      <c r="AU42" s="680"/>
      <c r="AV42" s="680"/>
      <c r="AW42" s="680"/>
      <c r="AX42" s="680"/>
      <c r="AY42" s="681"/>
      <c r="AZ42" s="618">
        <v>103047</v>
      </c>
      <c r="BA42" s="659"/>
      <c r="BB42" s="659"/>
      <c r="BC42" s="659"/>
      <c r="BD42" s="619"/>
      <c r="BE42" s="619"/>
      <c r="BF42" s="682"/>
      <c r="BG42" s="677"/>
      <c r="BH42" s="678"/>
      <c r="BI42" s="678"/>
      <c r="BJ42" s="678"/>
      <c r="BK42" s="678"/>
      <c r="BL42" s="218"/>
      <c r="BM42" s="616" t="s">
        <v>340</v>
      </c>
      <c r="BN42" s="616"/>
      <c r="BO42" s="616"/>
      <c r="BP42" s="616"/>
      <c r="BQ42" s="616"/>
      <c r="BR42" s="616"/>
      <c r="BS42" s="616"/>
      <c r="BT42" s="616"/>
      <c r="BU42" s="617"/>
      <c r="BV42" s="618">
        <v>358</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979688</v>
      </c>
      <c r="CS42" s="647"/>
      <c r="CT42" s="647"/>
      <c r="CU42" s="647"/>
      <c r="CV42" s="647"/>
      <c r="CW42" s="647"/>
      <c r="CX42" s="647"/>
      <c r="CY42" s="648"/>
      <c r="CZ42" s="637">
        <v>17</v>
      </c>
      <c r="DA42" s="649"/>
      <c r="DB42" s="649"/>
      <c r="DC42" s="650"/>
      <c r="DD42" s="640">
        <v>311553</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342</v>
      </c>
      <c r="CD43" s="631" t="s">
        <v>343</v>
      </c>
      <c r="CE43" s="632"/>
      <c r="CF43" s="632"/>
      <c r="CG43" s="632"/>
      <c r="CH43" s="632"/>
      <c r="CI43" s="632"/>
      <c r="CJ43" s="632"/>
      <c r="CK43" s="632"/>
      <c r="CL43" s="632"/>
      <c r="CM43" s="632"/>
      <c r="CN43" s="632"/>
      <c r="CO43" s="632"/>
      <c r="CP43" s="632"/>
      <c r="CQ43" s="633"/>
      <c r="CR43" s="634">
        <v>36278</v>
      </c>
      <c r="CS43" s="647"/>
      <c r="CT43" s="647"/>
      <c r="CU43" s="647"/>
      <c r="CV43" s="647"/>
      <c r="CW43" s="647"/>
      <c r="CX43" s="647"/>
      <c r="CY43" s="648"/>
      <c r="CZ43" s="637">
        <v>0.6</v>
      </c>
      <c r="DA43" s="649"/>
      <c r="DB43" s="649"/>
      <c r="DC43" s="650"/>
      <c r="DD43" s="640">
        <v>36278</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819062</v>
      </c>
      <c r="CS44" s="635"/>
      <c r="CT44" s="635"/>
      <c r="CU44" s="635"/>
      <c r="CV44" s="635"/>
      <c r="CW44" s="635"/>
      <c r="CX44" s="635"/>
      <c r="CY44" s="636"/>
      <c r="CZ44" s="637">
        <v>14.2</v>
      </c>
      <c r="DA44" s="638"/>
      <c r="DB44" s="638"/>
      <c r="DC44" s="639"/>
      <c r="DD44" s="640">
        <v>278640</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69226</v>
      </c>
      <c r="CS45" s="647"/>
      <c r="CT45" s="647"/>
      <c r="CU45" s="647"/>
      <c r="CV45" s="647"/>
      <c r="CW45" s="647"/>
      <c r="CX45" s="647"/>
      <c r="CY45" s="648"/>
      <c r="CZ45" s="637">
        <v>1.2</v>
      </c>
      <c r="DA45" s="649"/>
      <c r="DB45" s="649"/>
      <c r="DC45" s="650"/>
      <c r="DD45" s="640">
        <v>1349</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348</v>
      </c>
      <c r="CG46" s="632"/>
      <c r="CH46" s="632"/>
      <c r="CI46" s="632"/>
      <c r="CJ46" s="632"/>
      <c r="CK46" s="632"/>
      <c r="CL46" s="632"/>
      <c r="CM46" s="632"/>
      <c r="CN46" s="632"/>
      <c r="CO46" s="632"/>
      <c r="CP46" s="632"/>
      <c r="CQ46" s="633"/>
      <c r="CR46" s="634">
        <v>702587</v>
      </c>
      <c r="CS46" s="635"/>
      <c r="CT46" s="635"/>
      <c r="CU46" s="635"/>
      <c r="CV46" s="635"/>
      <c r="CW46" s="635"/>
      <c r="CX46" s="635"/>
      <c r="CY46" s="636"/>
      <c r="CZ46" s="637">
        <v>12.2</v>
      </c>
      <c r="DA46" s="638"/>
      <c r="DB46" s="638"/>
      <c r="DC46" s="639"/>
      <c r="DD46" s="640">
        <v>235753</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349</v>
      </c>
      <c r="CG47" s="632"/>
      <c r="CH47" s="632"/>
      <c r="CI47" s="632"/>
      <c r="CJ47" s="632"/>
      <c r="CK47" s="632"/>
      <c r="CL47" s="632"/>
      <c r="CM47" s="632"/>
      <c r="CN47" s="632"/>
      <c r="CO47" s="632"/>
      <c r="CP47" s="632"/>
      <c r="CQ47" s="633"/>
      <c r="CR47" s="634">
        <v>160626</v>
      </c>
      <c r="CS47" s="647"/>
      <c r="CT47" s="647"/>
      <c r="CU47" s="647"/>
      <c r="CV47" s="647"/>
      <c r="CW47" s="647"/>
      <c r="CX47" s="647"/>
      <c r="CY47" s="648"/>
      <c r="CZ47" s="637">
        <v>2.8</v>
      </c>
      <c r="DA47" s="649"/>
      <c r="DB47" s="649"/>
      <c r="DC47" s="650"/>
      <c r="DD47" s="640">
        <v>32913</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1" x14ac:dyDescent="0.2">
      <c r="B48" s="219"/>
      <c r="CD48" s="657"/>
      <c r="CE48" s="658"/>
      <c r="CF48" s="631" t="s">
        <v>350</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351</v>
      </c>
      <c r="CE49" s="616"/>
      <c r="CF49" s="616"/>
      <c r="CG49" s="616"/>
      <c r="CH49" s="616"/>
      <c r="CI49" s="616"/>
      <c r="CJ49" s="616"/>
      <c r="CK49" s="616"/>
      <c r="CL49" s="616"/>
      <c r="CM49" s="616"/>
      <c r="CN49" s="616"/>
      <c r="CO49" s="616"/>
      <c r="CP49" s="616"/>
      <c r="CQ49" s="617"/>
      <c r="CR49" s="618">
        <v>5751696</v>
      </c>
      <c r="CS49" s="619"/>
      <c r="CT49" s="619"/>
      <c r="CU49" s="619"/>
      <c r="CV49" s="619"/>
      <c r="CW49" s="619"/>
      <c r="CX49" s="619"/>
      <c r="CY49" s="620"/>
      <c r="CZ49" s="621">
        <v>100</v>
      </c>
      <c r="DA49" s="622"/>
      <c r="DB49" s="622"/>
      <c r="DC49" s="623"/>
      <c r="DD49" s="624">
        <v>3714170</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njbmjZ7KmCZJ7S4shy12WzuZMmG2ZqhcomK4mC9emuOhswHun6nPMcWdVgDGmMbkkKO2Ni1h0y89xLjek3hwcQ==" saltValue="QccU5PmpEigT1J9ngLgTQ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election activeCell="AP77" sqref="AP77:AT77"/>
    </sheetView>
  </sheetViews>
  <sheetFormatPr defaultColWidth="0" defaultRowHeight="13" zeroHeight="1" x14ac:dyDescent="0.2"/>
  <cols>
    <col min="1" max="130" width="2.81640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3" t="s">
        <v>352</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353</v>
      </c>
      <c r="DK2" s="1105"/>
      <c r="DL2" s="1105"/>
      <c r="DM2" s="1105"/>
      <c r="DN2" s="1105"/>
      <c r="DO2" s="1106"/>
      <c r="DP2" s="222"/>
      <c r="DQ2" s="1104" t="s">
        <v>354</v>
      </c>
      <c r="DR2" s="1105"/>
      <c r="DS2" s="1105"/>
      <c r="DT2" s="1105"/>
      <c r="DU2" s="1105"/>
      <c r="DV2" s="1105"/>
      <c r="DW2" s="1105"/>
      <c r="DX2" s="1105"/>
      <c r="DY2" s="1105"/>
      <c r="DZ2" s="1106"/>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72" t="s">
        <v>355</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2">
      <c r="A5" s="1008" t="s">
        <v>357</v>
      </c>
      <c r="B5" s="1009"/>
      <c r="C5" s="1009"/>
      <c r="D5" s="1009"/>
      <c r="E5" s="1009"/>
      <c r="F5" s="1009"/>
      <c r="G5" s="1009"/>
      <c r="H5" s="1009"/>
      <c r="I5" s="1009"/>
      <c r="J5" s="1009"/>
      <c r="K5" s="1009"/>
      <c r="L5" s="1009"/>
      <c r="M5" s="1009"/>
      <c r="N5" s="1009"/>
      <c r="O5" s="1009"/>
      <c r="P5" s="1010"/>
      <c r="Q5" s="1014" t="s">
        <v>358</v>
      </c>
      <c r="R5" s="1015"/>
      <c r="S5" s="1015"/>
      <c r="T5" s="1015"/>
      <c r="U5" s="1016"/>
      <c r="V5" s="1014" t="s">
        <v>359</v>
      </c>
      <c r="W5" s="1015"/>
      <c r="X5" s="1015"/>
      <c r="Y5" s="1015"/>
      <c r="Z5" s="1016"/>
      <c r="AA5" s="1014" t="s">
        <v>360</v>
      </c>
      <c r="AB5" s="1015"/>
      <c r="AC5" s="1015"/>
      <c r="AD5" s="1015"/>
      <c r="AE5" s="1015"/>
      <c r="AF5" s="1107" t="s">
        <v>361</v>
      </c>
      <c r="AG5" s="1015"/>
      <c r="AH5" s="1015"/>
      <c r="AI5" s="1015"/>
      <c r="AJ5" s="1028"/>
      <c r="AK5" s="1015" t="s">
        <v>362</v>
      </c>
      <c r="AL5" s="1015"/>
      <c r="AM5" s="1015"/>
      <c r="AN5" s="1015"/>
      <c r="AO5" s="1016"/>
      <c r="AP5" s="1014" t="s">
        <v>363</v>
      </c>
      <c r="AQ5" s="1015"/>
      <c r="AR5" s="1015"/>
      <c r="AS5" s="1015"/>
      <c r="AT5" s="1016"/>
      <c r="AU5" s="1014" t="s">
        <v>364</v>
      </c>
      <c r="AV5" s="1015"/>
      <c r="AW5" s="1015"/>
      <c r="AX5" s="1015"/>
      <c r="AY5" s="1028"/>
      <c r="AZ5" s="226"/>
      <c r="BA5" s="226"/>
      <c r="BB5" s="226"/>
      <c r="BC5" s="226"/>
      <c r="BD5" s="226"/>
      <c r="BE5" s="227"/>
      <c r="BF5" s="227"/>
      <c r="BG5" s="227"/>
      <c r="BH5" s="227"/>
      <c r="BI5" s="227"/>
      <c r="BJ5" s="227"/>
      <c r="BK5" s="227"/>
      <c r="BL5" s="227"/>
      <c r="BM5" s="227"/>
      <c r="BN5" s="227"/>
      <c r="BO5" s="227"/>
      <c r="BP5" s="227"/>
      <c r="BQ5" s="1008" t="s">
        <v>365</v>
      </c>
      <c r="BR5" s="1009"/>
      <c r="BS5" s="1009"/>
      <c r="BT5" s="1009"/>
      <c r="BU5" s="1009"/>
      <c r="BV5" s="1009"/>
      <c r="BW5" s="1009"/>
      <c r="BX5" s="1009"/>
      <c r="BY5" s="1009"/>
      <c r="BZ5" s="1009"/>
      <c r="CA5" s="1009"/>
      <c r="CB5" s="1009"/>
      <c r="CC5" s="1009"/>
      <c r="CD5" s="1009"/>
      <c r="CE5" s="1009"/>
      <c r="CF5" s="1009"/>
      <c r="CG5" s="1010"/>
      <c r="CH5" s="1014" t="s">
        <v>366</v>
      </c>
      <c r="CI5" s="1015"/>
      <c r="CJ5" s="1015"/>
      <c r="CK5" s="1015"/>
      <c r="CL5" s="1016"/>
      <c r="CM5" s="1014" t="s">
        <v>367</v>
      </c>
      <c r="CN5" s="1015"/>
      <c r="CO5" s="1015"/>
      <c r="CP5" s="1015"/>
      <c r="CQ5" s="1016"/>
      <c r="CR5" s="1014" t="s">
        <v>368</v>
      </c>
      <c r="CS5" s="1015"/>
      <c r="CT5" s="1015"/>
      <c r="CU5" s="1015"/>
      <c r="CV5" s="1016"/>
      <c r="CW5" s="1014" t="s">
        <v>369</v>
      </c>
      <c r="CX5" s="1015"/>
      <c r="CY5" s="1015"/>
      <c r="CZ5" s="1015"/>
      <c r="DA5" s="1016"/>
      <c r="DB5" s="1014" t="s">
        <v>370</v>
      </c>
      <c r="DC5" s="1015"/>
      <c r="DD5" s="1015"/>
      <c r="DE5" s="1015"/>
      <c r="DF5" s="1016"/>
      <c r="DG5" s="1097" t="s">
        <v>371</v>
      </c>
      <c r="DH5" s="1098"/>
      <c r="DI5" s="1098"/>
      <c r="DJ5" s="1098"/>
      <c r="DK5" s="1099"/>
      <c r="DL5" s="1097" t="s">
        <v>372</v>
      </c>
      <c r="DM5" s="1098"/>
      <c r="DN5" s="1098"/>
      <c r="DO5" s="1098"/>
      <c r="DP5" s="1099"/>
      <c r="DQ5" s="1014" t="s">
        <v>373</v>
      </c>
      <c r="DR5" s="1015"/>
      <c r="DS5" s="1015"/>
      <c r="DT5" s="1015"/>
      <c r="DU5" s="1016"/>
      <c r="DV5" s="1014" t="s">
        <v>364</v>
      </c>
      <c r="DW5" s="1015"/>
      <c r="DX5" s="1015"/>
      <c r="DY5" s="1015"/>
      <c r="DZ5" s="1028"/>
      <c r="EA5" s="228"/>
    </row>
    <row r="6" spans="1:131" s="229" customFormat="1" ht="26.25" customHeight="1" thickBot="1" x14ac:dyDescent="0.25">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8"/>
    </row>
    <row r="7" spans="1:131" s="229" customFormat="1" ht="26.25" customHeight="1" thickTop="1" x14ac:dyDescent="0.2">
      <c r="A7" s="230">
        <v>1</v>
      </c>
      <c r="B7" s="1060" t="s">
        <v>374</v>
      </c>
      <c r="C7" s="1061"/>
      <c r="D7" s="1061"/>
      <c r="E7" s="1061"/>
      <c r="F7" s="1061"/>
      <c r="G7" s="1061"/>
      <c r="H7" s="1061"/>
      <c r="I7" s="1061"/>
      <c r="J7" s="1061"/>
      <c r="K7" s="1061"/>
      <c r="L7" s="1061"/>
      <c r="M7" s="1061"/>
      <c r="N7" s="1061"/>
      <c r="O7" s="1061"/>
      <c r="P7" s="1062"/>
      <c r="Q7" s="1115">
        <v>5934</v>
      </c>
      <c r="R7" s="1116"/>
      <c r="S7" s="1116"/>
      <c r="T7" s="1116"/>
      <c r="U7" s="1116"/>
      <c r="V7" s="1116">
        <v>5677</v>
      </c>
      <c r="W7" s="1116"/>
      <c r="X7" s="1116"/>
      <c r="Y7" s="1116"/>
      <c r="Z7" s="1116"/>
      <c r="AA7" s="1116">
        <v>257</v>
      </c>
      <c r="AB7" s="1116"/>
      <c r="AC7" s="1116"/>
      <c r="AD7" s="1116"/>
      <c r="AE7" s="1117"/>
      <c r="AF7" s="1118">
        <v>108</v>
      </c>
      <c r="AG7" s="1119"/>
      <c r="AH7" s="1119"/>
      <c r="AI7" s="1119"/>
      <c r="AJ7" s="1120"/>
      <c r="AK7" s="1121">
        <v>223</v>
      </c>
      <c r="AL7" s="1122"/>
      <c r="AM7" s="1122"/>
      <c r="AN7" s="1122"/>
      <c r="AO7" s="1122"/>
      <c r="AP7" s="1122">
        <v>6526</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0">
        <v>1</v>
      </c>
      <c r="BR7" s="231"/>
      <c r="BS7" s="1112"/>
      <c r="BT7" s="1113"/>
      <c r="BU7" s="1113"/>
      <c r="BV7" s="1113"/>
      <c r="BW7" s="1113"/>
      <c r="BX7" s="1113"/>
      <c r="BY7" s="1113"/>
      <c r="BZ7" s="1113"/>
      <c r="CA7" s="1113"/>
      <c r="CB7" s="1113"/>
      <c r="CC7" s="1113"/>
      <c r="CD7" s="1113"/>
      <c r="CE7" s="1113"/>
      <c r="CF7" s="1113"/>
      <c r="CG7" s="1125"/>
      <c r="CH7" s="1109"/>
      <c r="CI7" s="1110"/>
      <c r="CJ7" s="1110"/>
      <c r="CK7" s="1110"/>
      <c r="CL7" s="1111"/>
      <c r="CM7" s="1109"/>
      <c r="CN7" s="1110"/>
      <c r="CO7" s="1110"/>
      <c r="CP7" s="1110"/>
      <c r="CQ7" s="1111"/>
      <c r="CR7" s="1109"/>
      <c r="CS7" s="1110"/>
      <c r="CT7" s="1110"/>
      <c r="CU7" s="1110"/>
      <c r="CV7" s="1111"/>
      <c r="CW7" s="1109"/>
      <c r="CX7" s="1110"/>
      <c r="CY7" s="1110"/>
      <c r="CZ7" s="1110"/>
      <c r="DA7" s="1111"/>
      <c r="DB7" s="1109"/>
      <c r="DC7" s="1110"/>
      <c r="DD7" s="1110"/>
      <c r="DE7" s="1110"/>
      <c r="DF7" s="1111"/>
      <c r="DG7" s="1109"/>
      <c r="DH7" s="1110"/>
      <c r="DI7" s="1110"/>
      <c r="DJ7" s="1110"/>
      <c r="DK7" s="1111"/>
      <c r="DL7" s="1109"/>
      <c r="DM7" s="1110"/>
      <c r="DN7" s="1110"/>
      <c r="DO7" s="1110"/>
      <c r="DP7" s="1111"/>
      <c r="DQ7" s="1109"/>
      <c r="DR7" s="1110"/>
      <c r="DS7" s="1110"/>
      <c r="DT7" s="1110"/>
      <c r="DU7" s="1111"/>
      <c r="DV7" s="1112"/>
      <c r="DW7" s="1113"/>
      <c r="DX7" s="1113"/>
      <c r="DY7" s="1113"/>
      <c r="DZ7" s="1114"/>
      <c r="EA7" s="228"/>
    </row>
    <row r="8" spans="1:131" s="229" customFormat="1" ht="26.25" customHeight="1" x14ac:dyDescent="0.2">
      <c r="A8" s="232">
        <v>2</v>
      </c>
      <c r="B8" s="1043" t="s">
        <v>375</v>
      </c>
      <c r="C8" s="1044"/>
      <c r="D8" s="1044"/>
      <c r="E8" s="1044"/>
      <c r="F8" s="1044"/>
      <c r="G8" s="1044"/>
      <c r="H8" s="1044"/>
      <c r="I8" s="1044"/>
      <c r="J8" s="1044"/>
      <c r="K8" s="1044"/>
      <c r="L8" s="1044"/>
      <c r="M8" s="1044"/>
      <c r="N8" s="1044"/>
      <c r="O8" s="1044"/>
      <c r="P8" s="1045"/>
      <c r="Q8" s="1051">
        <v>40</v>
      </c>
      <c r="R8" s="1052"/>
      <c r="S8" s="1052"/>
      <c r="T8" s="1052"/>
      <c r="U8" s="1052"/>
      <c r="V8" s="1052">
        <v>40</v>
      </c>
      <c r="W8" s="1052"/>
      <c r="X8" s="1052"/>
      <c r="Y8" s="1052"/>
      <c r="Z8" s="1052"/>
      <c r="AA8" s="1052" t="s">
        <v>548</v>
      </c>
      <c r="AB8" s="1052"/>
      <c r="AC8" s="1052"/>
      <c r="AD8" s="1052"/>
      <c r="AE8" s="1053"/>
      <c r="AF8" s="1048" t="s">
        <v>122</v>
      </c>
      <c r="AG8" s="1049"/>
      <c r="AH8" s="1049"/>
      <c r="AI8" s="1049"/>
      <c r="AJ8" s="1050"/>
      <c r="AK8" s="1093" t="s">
        <v>548</v>
      </c>
      <c r="AL8" s="1094"/>
      <c r="AM8" s="1094"/>
      <c r="AN8" s="1094"/>
      <c r="AO8" s="1094"/>
      <c r="AP8" s="1094" t="s">
        <v>548</v>
      </c>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2">
        <v>2</v>
      </c>
      <c r="BR8" s="233"/>
      <c r="BS8" s="1005"/>
      <c r="BT8" s="1006"/>
      <c r="BU8" s="1006"/>
      <c r="BV8" s="1006"/>
      <c r="BW8" s="1006"/>
      <c r="BX8" s="1006"/>
      <c r="BY8" s="1006"/>
      <c r="BZ8" s="1006"/>
      <c r="CA8" s="1006"/>
      <c r="CB8" s="1006"/>
      <c r="CC8" s="1006"/>
      <c r="CD8" s="1006"/>
      <c r="CE8" s="1006"/>
      <c r="CF8" s="1006"/>
      <c r="CG8" s="1027"/>
      <c r="CH8" s="1002"/>
      <c r="CI8" s="1003"/>
      <c r="CJ8" s="1003"/>
      <c r="CK8" s="1003"/>
      <c r="CL8" s="1004"/>
      <c r="CM8" s="1002"/>
      <c r="CN8" s="1003"/>
      <c r="CO8" s="1003"/>
      <c r="CP8" s="1003"/>
      <c r="CQ8" s="1004"/>
      <c r="CR8" s="1002"/>
      <c r="CS8" s="1003"/>
      <c r="CT8" s="1003"/>
      <c r="CU8" s="1003"/>
      <c r="CV8" s="1004"/>
      <c r="CW8" s="1002"/>
      <c r="CX8" s="1003"/>
      <c r="CY8" s="1003"/>
      <c r="CZ8" s="1003"/>
      <c r="DA8" s="1004"/>
      <c r="DB8" s="1002"/>
      <c r="DC8" s="1003"/>
      <c r="DD8" s="1003"/>
      <c r="DE8" s="1003"/>
      <c r="DF8" s="1004"/>
      <c r="DG8" s="1002"/>
      <c r="DH8" s="1003"/>
      <c r="DI8" s="1003"/>
      <c r="DJ8" s="1003"/>
      <c r="DK8" s="1004"/>
      <c r="DL8" s="1002"/>
      <c r="DM8" s="1003"/>
      <c r="DN8" s="1003"/>
      <c r="DO8" s="1003"/>
      <c r="DP8" s="1004"/>
      <c r="DQ8" s="1002"/>
      <c r="DR8" s="1003"/>
      <c r="DS8" s="1003"/>
      <c r="DT8" s="1003"/>
      <c r="DU8" s="1004"/>
      <c r="DV8" s="1005"/>
      <c r="DW8" s="1006"/>
      <c r="DX8" s="1006"/>
      <c r="DY8" s="1006"/>
      <c r="DZ8" s="1007"/>
      <c r="EA8" s="228"/>
    </row>
    <row r="9" spans="1:131" s="229" customFormat="1" ht="26.25" customHeight="1" x14ac:dyDescent="0.2">
      <c r="A9" s="232">
        <v>3</v>
      </c>
      <c r="B9" s="1043" t="s">
        <v>376</v>
      </c>
      <c r="C9" s="1044"/>
      <c r="D9" s="1044"/>
      <c r="E9" s="1044"/>
      <c r="F9" s="1044"/>
      <c r="G9" s="1044"/>
      <c r="H9" s="1044"/>
      <c r="I9" s="1044"/>
      <c r="J9" s="1044"/>
      <c r="K9" s="1044"/>
      <c r="L9" s="1044"/>
      <c r="M9" s="1044"/>
      <c r="N9" s="1044"/>
      <c r="O9" s="1044"/>
      <c r="P9" s="1045"/>
      <c r="Q9" s="1051">
        <v>75</v>
      </c>
      <c r="R9" s="1052"/>
      <c r="S9" s="1052"/>
      <c r="T9" s="1052"/>
      <c r="U9" s="1052"/>
      <c r="V9" s="1052">
        <v>75</v>
      </c>
      <c r="W9" s="1052"/>
      <c r="X9" s="1052"/>
      <c r="Y9" s="1052"/>
      <c r="Z9" s="1052"/>
      <c r="AA9" s="1052" t="s">
        <v>548</v>
      </c>
      <c r="AB9" s="1052"/>
      <c r="AC9" s="1052"/>
      <c r="AD9" s="1052"/>
      <c r="AE9" s="1053"/>
      <c r="AF9" s="1048" t="s">
        <v>122</v>
      </c>
      <c r="AG9" s="1049"/>
      <c r="AH9" s="1049"/>
      <c r="AI9" s="1049"/>
      <c r="AJ9" s="1050"/>
      <c r="AK9" s="1093" t="s">
        <v>548</v>
      </c>
      <c r="AL9" s="1094"/>
      <c r="AM9" s="1094"/>
      <c r="AN9" s="1094"/>
      <c r="AO9" s="1094"/>
      <c r="AP9" s="1094">
        <v>40</v>
      </c>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2">
        <v>3</v>
      </c>
      <c r="BR9" s="233"/>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8"/>
    </row>
    <row r="10" spans="1:131" s="229" customFormat="1" ht="26.25" customHeight="1" x14ac:dyDescent="0.2">
      <c r="A10" s="232">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2">
        <v>4</v>
      </c>
      <c r="BR10" s="233"/>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8"/>
    </row>
    <row r="11" spans="1:131" s="229" customFormat="1" ht="26.25" customHeight="1" x14ac:dyDescent="0.2">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2">
        <v>5</v>
      </c>
      <c r="BR11" s="233"/>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8"/>
    </row>
    <row r="12" spans="1:131" s="229" customFormat="1" ht="26.25" customHeight="1" x14ac:dyDescent="0.2">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2">
        <v>6</v>
      </c>
      <c r="BR12" s="233"/>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8"/>
    </row>
    <row r="13" spans="1:131" s="229" customFormat="1" ht="26.25" customHeight="1" x14ac:dyDescent="0.2">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2">
        <v>7</v>
      </c>
      <c r="BR13" s="233"/>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8"/>
    </row>
    <row r="14" spans="1:131" s="229" customFormat="1" ht="26.25" customHeight="1" x14ac:dyDescent="0.2">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2">
        <v>8</v>
      </c>
      <c r="BR14" s="233"/>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8"/>
    </row>
    <row r="15" spans="1:131" s="229" customFormat="1" ht="26.25" customHeight="1" x14ac:dyDescent="0.2">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2">
        <v>9</v>
      </c>
      <c r="BR15" s="233"/>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x14ac:dyDescent="0.2">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2">
        <v>10</v>
      </c>
      <c r="BR16" s="233"/>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x14ac:dyDescent="0.2">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x14ac:dyDescent="0.2">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x14ac:dyDescent="0.2">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x14ac:dyDescent="0.2">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x14ac:dyDescent="0.25">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x14ac:dyDescent="0.2">
      <c r="A22" s="232">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377</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x14ac:dyDescent="0.25">
      <c r="A23" s="234" t="s">
        <v>378</v>
      </c>
      <c r="B23" s="950" t="s">
        <v>379</v>
      </c>
      <c r="C23" s="951"/>
      <c r="D23" s="951"/>
      <c r="E23" s="951"/>
      <c r="F23" s="951"/>
      <c r="G23" s="951"/>
      <c r="H23" s="951"/>
      <c r="I23" s="951"/>
      <c r="J23" s="951"/>
      <c r="K23" s="951"/>
      <c r="L23" s="951"/>
      <c r="M23" s="951"/>
      <c r="N23" s="951"/>
      <c r="O23" s="951"/>
      <c r="P23" s="961"/>
      <c r="Q23" s="1080">
        <v>6009</v>
      </c>
      <c r="R23" s="1074"/>
      <c r="S23" s="1074"/>
      <c r="T23" s="1074"/>
      <c r="U23" s="1074"/>
      <c r="V23" s="1074">
        <v>5752</v>
      </c>
      <c r="W23" s="1074"/>
      <c r="X23" s="1074"/>
      <c r="Y23" s="1074"/>
      <c r="Z23" s="1074"/>
      <c r="AA23" s="1074">
        <v>257</v>
      </c>
      <c r="AB23" s="1074"/>
      <c r="AC23" s="1074"/>
      <c r="AD23" s="1074"/>
      <c r="AE23" s="1081"/>
      <c r="AF23" s="1082">
        <v>108</v>
      </c>
      <c r="AG23" s="1074"/>
      <c r="AH23" s="1074"/>
      <c r="AI23" s="1074"/>
      <c r="AJ23" s="1083"/>
      <c r="AK23" s="1084"/>
      <c r="AL23" s="1085"/>
      <c r="AM23" s="1085"/>
      <c r="AN23" s="1085"/>
      <c r="AO23" s="1085"/>
      <c r="AP23" s="1074">
        <v>6566</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x14ac:dyDescent="0.2">
      <c r="A24" s="1073" t="s">
        <v>380</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x14ac:dyDescent="0.25">
      <c r="A25" s="1072" t="s">
        <v>381</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
      <c r="A26" s="1008" t="s">
        <v>357</v>
      </c>
      <c r="B26" s="1009"/>
      <c r="C26" s="1009"/>
      <c r="D26" s="1009"/>
      <c r="E26" s="1009"/>
      <c r="F26" s="1009"/>
      <c r="G26" s="1009"/>
      <c r="H26" s="1009"/>
      <c r="I26" s="1009"/>
      <c r="J26" s="1009"/>
      <c r="K26" s="1009"/>
      <c r="L26" s="1009"/>
      <c r="M26" s="1009"/>
      <c r="N26" s="1009"/>
      <c r="O26" s="1009"/>
      <c r="P26" s="1010"/>
      <c r="Q26" s="1014" t="s">
        <v>382</v>
      </c>
      <c r="R26" s="1015"/>
      <c r="S26" s="1015"/>
      <c r="T26" s="1015"/>
      <c r="U26" s="1016"/>
      <c r="V26" s="1014" t="s">
        <v>383</v>
      </c>
      <c r="W26" s="1015"/>
      <c r="X26" s="1015"/>
      <c r="Y26" s="1015"/>
      <c r="Z26" s="1016"/>
      <c r="AA26" s="1014" t="s">
        <v>384</v>
      </c>
      <c r="AB26" s="1015"/>
      <c r="AC26" s="1015"/>
      <c r="AD26" s="1015"/>
      <c r="AE26" s="1015"/>
      <c r="AF26" s="1068" t="s">
        <v>385</v>
      </c>
      <c r="AG26" s="1021"/>
      <c r="AH26" s="1021"/>
      <c r="AI26" s="1021"/>
      <c r="AJ26" s="1069"/>
      <c r="AK26" s="1015" t="s">
        <v>386</v>
      </c>
      <c r="AL26" s="1015"/>
      <c r="AM26" s="1015"/>
      <c r="AN26" s="1015"/>
      <c r="AO26" s="1016"/>
      <c r="AP26" s="1014" t="s">
        <v>387</v>
      </c>
      <c r="AQ26" s="1015"/>
      <c r="AR26" s="1015"/>
      <c r="AS26" s="1015"/>
      <c r="AT26" s="1016"/>
      <c r="AU26" s="1014" t="s">
        <v>388</v>
      </c>
      <c r="AV26" s="1015"/>
      <c r="AW26" s="1015"/>
      <c r="AX26" s="1015"/>
      <c r="AY26" s="1016"/>
      <c r="AZ26" s="1014" t="s">
        <v>389</v>
      </c>
      <c r="BA26" s="1015"/>
      <c r="BB26" s="1015"/>
      <c r="BC26" s="1015"/>
      <c r="BD26" s="1016"/>
      <c r="BE26" s="1014" t="s">
        <v>364</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5">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
      <c r="A28" s="236">
        <v>1</v>
      </c>
      <c r="B28" s="1060" t="s">
        <v>390</v>
      </c>
      <c r="C28" s="1061"/>
      <c r="D28" s="1061"/>
      <c r="E28" s="1061"/>
      <c r="F28" s="1061"/>
      <c r="G28" s="1061"/>
      <c r="H28" s="1061"/>
      <c r="I28" s="1061"/>
      <c r="J28" s="1061"/>
      <c r="K28" s="1061"/>
      <c r="L28" s="1061"/>
      <c r="M28" s="1061"/>
      <c r="N28" s="1061"/>
      <c r="O28" s="1061"/>
      <c r="P28" s="1062"/>
      <c r="Q28" s="1063">
        <v>577</v>
      </c>
      <c r="R28" s="1064"/>
      <c r="S28" s="1064"/>
      <c r="T28" s="1064"/>
      <c r="U28" s="1064"/>
      <c r="V28" s="1064">
        <v>577</v>
      </c>
      <c r="W28" s="1064"/>
      <c r="X28" s="1064"/>
      <c r="Y28" s="1064"/>
      <c r="Z28" s="1064"/>
      <c r="AA28" s="1064" t="s">
        <v>549</v>
      </c>
      <c r="AB28" s="1064"/>
      <c r="AC28" s="1064"/>
      <c r="AD28" s="1064"/>
      <c r="AE28" s="1065"/>
      <c r="AF28" s="1066" t="s">
        <v>122</v>
      </c>
      <c r="AG28" s="1064"/>
      <c r="AH28" s="1064"/>
      <c r="AI28" s="1064"/>
      <c r="AJ28" s="1067"/>
      <c r="AK28" s="1055">
        <v>95</v>
      </c>
      <c r="AL28" s="1056"/>
      <c r="AM28" s="1056"/>
      <c r="AN28" s="1056"/>
      <c r="AO28" s="1056"/>
      <c r="AP28" s="1056" t="s">
        <v>549</v>
      </c>
      <c r="AQ28" s="1056"/>
      <c r="AR28" s="1056"/>
      <c r="AS28" s="1056"/>
      <c r="AT28" s="1056"/>
      <c r="AU28" s="1056" t="s">
        <v>549</v>
      </c>
      <c r="AV28" s="1056"/>
      <c r="AW28" s="1056"/>
      <c r="AX28" s="1056"/>
      <c r="AY28" s="1056"/>
      <c r="AZ28" s="1057" t="s">
        <v>549</v>
      </c>
      <c r="BA28" s="1057"/>
      <c r="BB28" s="1057"/>
      <c r="BC28" s="1057"/>
      <c r="BD28" s="1057"/>
      <c r="BE28" s="1058"/>
      <c r="BF28" s="1058"/>
      <c r="BG28" s="1058"/>
      <c r="BH28" s="1058"/>
      <c r="BI28" s="1059"/>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
      <c r="A29" s="236">
        <v>2</v>
      </c>
      <c r="B29" s="1043" t="s">
        <v>391</v>
      </c>
      <c r="C29" s="1044"/>
      <c r="D29" s="1044"/>
      <c r="E29" s="1044"/>
      <c r="F29" s="1044"/>
      <c r="G29" s="1044"/>
      <c r="H29" s="1044"/>
      <c r="I29" s="1044"/>
      <c r="J29" s="1044"/>
      <c r="K29" s="1044"/>
      <c r="L29" s="1044"/>
      <c r="M29" s="1044"/>
      <c r="N29" s="1044"/>
      <c r="O29" s="1044"/>
      <c r="P29" s="1045"/>
      <c r="Q29" s="1051">
        <v>209</v>
      </c>
      <c r="R29" s="1052"/>
      <c r="S29" s="1052"/>
      <c r="T29" s="1052"/>
      <c r="U29" s="1052"/>
      <c r="V29" s="1052">
        <v>209</v>
      </c>
      <c r="W29" s="1052"/>
      <c r="X29" s="1052"/>
      <c r="Y29" s="1052"/>
      <c r="Z29" s="1052"/>
      <c r="AA29" s="1052" t="s">
        <v>549</v>
      </c>
      <c r="AB29" s="1052"/>
      <c r="AC29" s="1052"/>
      <c r="AD29" s="1052"/>
      <c r="AE29" s="1053"/>
      <c r="AF29" s="1048" t="s">
        <v>122</v>
      </c>
      <c r="AG29" s="1049"/>
      <c r="AH29" s="1049"/>
      <c r="AI29" s="1049"/>
      <c r="AJ29" s="1050"/>
      <c r="AK29" s="993">
        <v>103</v>
      </c>
      <c r="AL29" s="984"/>
      <c r="AM29" s="984"/>
      <c r="AN29" s="984"/>
      <c r="AO29" s="984"/>
      <c r="AP29" s="984" t="s">
        <v>549</v>
      </c>
      <c r="AQ29" s="984"/>
      <c r="AR29" s="984"/>
      <c r="AS29" s="984"/>
      <c r="AT29" s="984"/>
      <c r="AU29" s="984" t="s">
        <v>549</v>
      </c>
      <c r="AV29" s="984"/>
      <c r="AW29" s="984"/>
      <c r="AX29" s="984"/>
      <c r="AY29" s="984"/>
      <c r="AZ29" s="1054" t="s">
        <v>549</v>
      </c>
      <c r="BA29" s="1054"/>
      <c r="BB29" s="1054"/>
      <c r="BC29" s="1054"/>
      <c r="BD29" s="1054"/>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
      <c r="A30" s="236">
        <v>3</v>
      </c>
      <c r="B30" s="1043" t="s">
        <v>392</v>
      </c>
      <c r="C30" s="1044"/>
      <c r="D30" s="1044"/>
      <c r="E30" s="1044"/>
      <c r="F30" s="1044"/>
      <c r="G30" s="1044"/>
      <c r="H30" s="1044"/>
      <c r="I30" s="1044"/>
      <c r="J30" s="1044"/>
      <c r="K30" s="1044"/>
      <c r="L30" s="1044"/>
      <c r="M30" s="1044"/>
      <c r="N30" s="1044"/>
      <c r="O30" s="1044"/>
      <c r="P30" s="1045"/>
      <c r="Q30" s="1051">
        <v>777</v>
      </c>
      <c r="R30" s="1052"/>
      <c r="S30" s="1052"/>
      <c r="T30" s="1052"/>
      <c r="U30" s="1052"/>
      <c r="V30" s="1052">
        <v>581</v>
      </c>
      <c r="W30" s="1052"/>
      <c r="X30" s="1052"/>
      <c r="Y30" s="1052"/>
      <c r="Z30" s="1052"/>
      <c r="AA30" s="1052">
        <v>196</v>
      </c>
      <c r="AB30" s="1052"/>
      <c r="AC30" s="1052"/>
      <c r="AD30" s="1052"/>
      <c r="AE30" s="1053"/>
      <c r="AF30" s="1048">
        <v>424</v>
      </c>
      <c r="AG30" s="1049"/>
      <c r="AH30" s="1049"/>
      <c r="AI30" s="1049"/>
      <c r="AJ30" s="1050"/>
      <c r="AK30" s="993">
        <v>226</v>
      </c>
      <c r="AL30" s="984"/>
      <c r="AM30" s="984"/>
      <c r="AN30" s="984"/>
      <c r="AO30" s="984"/>
      <c r="AP30" s="984">
        <v>619</v>
      </c>
      <c r="AQ30" s="984"/>
      <c r="AR30" s="984"/>
      <c r="AS30" s="984"/>
      <c r="AT30" s="984"/>
      <c r="AU30" s="984">
        <v>529</v>
      </c>
      <c r="AV30" s="984"/>
      <c r="AW30" s="984"/>
      <c r="AX30" s="984"/>
      <c r="AY30" s="984"/>
      <c r="AZ30" s="1054" t="s">
        <v>549</v>
      </c>
      <c r="BA30" s="1054"/>
      <c r="BB30" s="1054"/>
      <c r="BC30" s="1054"/>
      <c r="BD30" s="1054"/>
      <c r="BE30" s="985" t="s">
        <v>393</v>
      </c>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
      <c r="A31" s="236">
        <v>4</v>
      </c>
      <c r="B31" s="1043" t="s">
        <v>394</v>
      </c>
      <c r="C31" s="1044"/>
      <c r="D31" s="1044"/>
      <c r="E31" s="1044"/>
      <c r="F31" s="1044"/>
      <c r="G31" s="1044"/>
      <c r="H31" s="1044"/>
      <c r="I31" s="1044"/>
      <c r="J31" s="1044"/>
      <c r="K31" s="1044"/>
      <c r="L31" s="1044"/>
      <c r="M31" s="1044"/>
      <c r="N31" s="1044"/>
      <c r="O31" s="1044"/>
      <c r="P31" s="1045"/>
      <c r="Q31" s="1051">
        <v>365</v>
      </c>
      <c r="R31" s="1052"/>
      <c r="S31" s="1052"/>
      <c r="T31" s="1052"/>
      <c r="U31" s="1052"/>
      <c r="V31" s="1052">
        <v>329</v>
      </c>
      <c r="W31" s="1052"/>
      <c r="X31" s="1052"/>
      <c r="Y31" s="1052"/>
      <c r="Z31" s="1052"/>
      <c r="AA31" s="1052">
        <v>36</v>
      </c>
      <c r="AB31" s="1052"/>
      <c r="AC31" s="1052"/>
      <c r="AD31" s="1052"/>
      <c r="AE31" s="1053"/>
      <c r="AF31" s="1048">
        <v>273</v>
      </c>
      <c r="AG31" s="1049"/>
      <c r="AH31" s="1049"/>
      <c r="AI31" s="1049"/>
      <c r="AJ31" s="1050"/>
      <c r="AK31" s="993">
        <v>263</v>
      </c>
      <c r="AL31" s="984"/>
      <c r="AM31" s="984"/>
      <c r="AN31" s="984"/>
      <c r="AO31" s="984"/>
      <c r="AP31" s="984">
        <v>512</v>
      </c>
      <c r="AQ31" s="984"/>
      <c r="AR31" s="984"/>
      <c r="AS31" s="984"/>
      <c r="AT31" s="984"/>
      <c r="AU31" s="984">
        <v>505</v>
      </c>
      <c r="AV31" s="984"/>
      <c r="AW31" s="984"/>
      <c r="AX31" s="984"/>
      <c r="AY31" s="984"/>
      <c r="AZ31" s="1054" t="s">
        <v>549</v>
      </c>
      <c r="BA31" s="1054"/>
      <c r="BB31" s="1054"/>
      <c r="BC31" s="1054"/>
      <c r="BD31" s="1054"/>
      <c r="BE31" s="985" t="s">
        <v>393</v>
      </c>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
      <c r="A32" s="236">
        <v>5</v>
      </c>
      <c r="B32" s="1043"/>
      <c r="C32" s="1044"/>
      <c r="D32" s="1044"/>
      <c r="E32" s="1044"/>
      <c r="F32" s="1044"/>
      <c r="G32" s="1044"/>
      <c r="H32" s="1044"/>
      <c r="I32" s="1044"/>
      <c r="J32" s="1044"/>
      <c r="K32" s="1044"/>
      <c r="L32" s="1044"/>
      <c r="M32" s="1044"/>
      <c r="N32" s="1044"/>
      <c r="O32" s="1044"/>
      <c r="P32" s="1045"/>
      <c r="Q32" s="1051"/>
      <c r="R32" s="1052"/>
      <c r="S32" s="1052"/>
      <c r="T32" s="1052"/>
      <c r="U32" s="1052"/>
      <c r="V32" s="1052"/>
      <c r="W32" s="1052"/>
      <c r="X32" s="1052"/>
      <c r="Y32" s="1052"/>
      <c r="Z32" s="1052"/>
      <c r="AA32" s="1052"/>
      <c r="AB32" s="1052"/>
      <c r="AC32" s="1052"/>
      <c r="AD32" s="1052"/>
      <c r="AE32" s="1053"/>
      <c r="AF32" s="1048"/>
      <c r="AG32" s="1049"/>
      <c r="AH32" s="1049"/>
      <c r="AI32" s="1049"/>
      <c r="AJ32" s="1050"/>
      <c r="AK32" s="993"/>
      <c r="AL32" s="984"/>
      <c r="AM32" s="984"/>
      <c r="AN32" s="984"/>
      <c r="AO32" s="984"/>
      <c r="AP32" s="984"/>
      <c r="AQ32" s="984"/>
      <c r="AR32" s="984"/>
      <c r="AS32" s="984"/>
      <c r="AT32" s="984"/>
      <c r="AU32" s="984"/>
      <c r="AV32" s="984"/>
      <c r="AW32" s="984"/>
      <c r="AX32" s="984"/>
      <c r="AY32" s="984"/>
      <c r="AZ32" s="1054"/>
      <c r="BA32" s="1054"/>
      <c r="BB32" s="1054"/>
      <c r="BC32" s="1054"/>
      <c r="BD32" s="1054"/>
      <c r="BE32" s="985"/>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
      <c r="A33" s="236">
        <v>6</v>
      </c>
      <c r="B33" s="1043"/>
      <c r="C33" s="1044"/>
      <c r="D33" s="1044"/>
      <c r="E33" s="1044"/>
      <c r="F33" s="1044"/>
      <c r="G33" s="1044"/>
      <c r="H33" s="1044"/>
      <c r="I33" s="1044"/>
      <c r="J33" s="1044"/>
      <c r="K33" s="1044"/>
      <c r="L33" s="1044"/>
      <c r="M33" s="1044"/>
      <c r="N33" s="1044"/>
      <c r="O33" s="1044"/>
      <c r="P33" s="1045"/>
      <c r="Q33" s="1051"/>
      <c r="R33" s="1052"/>
      <c r="S33" s="1052"/>
      <c r="T33" s="1052"/>
      <c r="U33" s="1052"/>
      <c r="V33" s="1052"/>
      <c r="W33" s="1052"/>
      <c r="X33" s="1052"/>
      <c r="Y33" s="1052"/>
      <c r="Z33" s="1052"/>
      <c r="AA33" s="1052"/>
      <c r="AB33" s="1052"/>
      <c r="AC33" s="1052"/>
      <c r="AD33" s="1052"/>
      <c r="AE33" s="1053"/>
      <c r="AF33" s="1048"/>
      <c r="AG33" s="1049"/>
      <c r="AH33" s="1049"/>
      <c r="AI33" s="1049"/>
      <c r="AJ33" s="1050"/>
      <c r="AK33" s="993"/>
      <c r="AL33" s="984"/>
      <c r="AM33" s="984"/>
      <c r="AN33" s="984"/>
      <c r="AO33" s="984"/>
      <c r="AP33" s="984"/>
      <c r="AQ33" s="984"/>
      <c r="AR33" s="984"/>
      <c r="AS33" s="984"/>
      <c r="AT33" s="984"/>
      <c r="AU33" s="984"/>
      <c r="AV33" s="984"/>
      <c r="AW33" s="984"/>
      <c r="AX33" s="984"/>
      <c r="AY33" s="984"/>
      <c r="AZ33" s="1054"/>
      <c r="BA33" s="1054"/>
      <c r="BB33" s="1054"/>
      <c r="BC33" s="1054"/>
      <c r="BD33" s="1054"/>
      <c r="BE33" s="985"/>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
      <c r="A34" s="236">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
      <c r="A35" s="236">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
      <c r="A36" s="236">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
      <c r="A37" s="236">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
      <c r="A38" s="236">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
      <c r="A39" s="236">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5">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395</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5">
      <c r="A63" s="234" t="s">
        <v>378</v>
      </c>
      <c r="B63" s="950" t="s">
        <v>396</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697</v>
      </c>
      <c r="AG63" s="972"/>
      <c r="AH63" s="972"/>
      <c r="AI63" s="972"/>
      <c r="AJ63" s="1035"/>
      <c r="AK63" s="1036"/>
      <c r="AL63" s="976"/>
      <c r="AM63" s="976"/>
      <c r="AN63" s="976"/>
      <c r="AO63" s="976"/>
      <c r="AP63" s="972">
        <v>1131</v>
      </c>
      <c r="AQ63" s="972"/>
      <c r="AR63" s="972"/>
      <c r="AS63" s="972"/>
      <c r="AT63" s="972"/>
      <c r="AU63" s="972">
        <v>1034</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5">
      <c r="A65" s="226" t="s">
        <v>397</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
      <c r="A66" s="1008" t="s">
        <v>398</v>
      </c>
      <c r="B66" s="1009"/>
      <c r="C66" s="1009"/>
      <c r="D66" s="1009"/>
      <c r="E66" s="1009"/>
      <c r="F66" s="1009"/>
      <c r="G66" s="1009"/>
      <c r="H66" s="1009"/>
      <c r="I66" s="1009"/>
      <c r="J66" s="1009"/>
      <c r="K66" s="1009"/>
      <c r="L66" s="1009"/>
      <c r="M66" s="1009"/>
      <c r="N66" s="1009"/>
      <c r="O66" s="1009"/>
      <c r="P66" s="1010"/>
      <c r="Q66" s="1014" t="s">
        <v>382</v>
      </c>
      <c r="R66" s="1015"/>
      <c r="S66" s="1015"/>
      <c r="T66" s="1015"/>
      <c r="U66" s="1016"/>
      <c r="V66" s="1014" t="s">
        <v>383</v>
      </c>
      <c r="W66" s="1015"/>
      <c r="X66" s="1015"/>
      <c r="Y66" s="1015"/>
      <c r="Z66" s="1016"/>
      <c r="AA66" s="1014" t="s">
        <v>384</v>
      </c>
      <c r="AB66" s="1015"/>
      <c r="AC66" s="1015"/>
      <c r="AD66" s="1015"/>
      <c r="AE66" s="1016"/>
      <c r="AF66" s="1020" t="s">
        <v>385</v>
      </c>
      <c r="AG66" s="1021"/>
      <c r="AH66" s="1021"/>
      <c r="AI66" s="1021"/>
      <c r="AJ66" s="1022"/>
      <c r="AK66" s="1014" t="s">
        <v>386</v>
      </c>
      <c r="AL66" s="1009"/>
      <c r="AM66" s="1009"/>
      <c r="AN66" s="1009"/>
      <c r="AO66" s="1010"/>
      <c r="AP66" s="1014" t="s">
        <v>387</v>
      </c>
      <c r="AQ66" s="1015"/>
      <c r="AR66" s="1015"/>
      <c r="AS66" s="1015"/>
      <c r="AT66" s="1016"/>
      <c r="AU66" s="1014" t="s">
        <v>399</v>
      </c>
      <c r="AV66" s="1015"/>
      <c r="AW66" s="1015"/>
      <c r="AX66" s="1015"/>
      <c r="AY66" s="1016"/>
      <c r="AZ66" s="1014" t="s">
        <v>364</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0">
        <v>1</v>
      </c>
      <c r="B68" s="998" t="s">
        <v>550</v>
      </c>
      <c r="C68" s="999"/>
      <c r="D68" s="999"/>
      <c r="E68" s="999"/>
      <c r="F68" s="999"/>
      <c r="G68" s="999"/>
      <c r="H68" s="999"/>
      <c r="I68" s="999"/>
      <c r="J68" s="999"/>
      <c r="K68" s="999"/>
      <c r="L68" s="999"/>
      <c r="M68" s="999"/>
      <c r="N68" s="999"/>
      <c r="O68" s="999"/>
      <c r="P68" s="1000"/>
      <c r="Q68" s="1001">
        <v>7139</v>
      </c>
      <c r="R68" s="995"/>
      <c r="S68" s="995"/>
      <c r="T68" s="995"/>
      <c r="U68" s="995"/>
      <c r="V68" s="995">
        <v>6167</v>
      </c>
      <c r="W68" s="995"/>
      <c r="X68" s="995"/>
      <c r="Y68" s="995"/>
      <c r="Z68" s="995"/>
      <c r="AA68" s="995">
        <v>972</v>
      </c>
      <c r="AB68" s="995"/>
      <c r="AC68" s="995"/>
      <c r="AD68" s="995"/>
      <c r="AE68" s="995"/>
      <c r="AF68" s="995">
        <v>972</v>
      </c>
      <c r="AG68" s="995"/>
      <c r="AH68" s="995"/>
      <c r="AI68" s="995"/>
      <c r="AJ68" s="995"/>
      <c r="AK68" s="995" t="s">
        <v>551</v>
      </c>
      <c r="AL68" s="995"/>
      <c r="AM68" s="995"/>
      <c r="AN68" s="995"/>
      <c r="AO68" s="995"/>
      <c r="AP68" s="995" t="s">
        <v>551</v>
      </c>
      <c r="AQ68" s="995"/>
      <c r="AR68" s="995"/>
      <c r="AS68" s="995"/>
      <c r="AT68" s="995"/>
      <c r="AU68" s="995" t="s">
        <v>551</v>
      </c>
      <c r="AV68" s="995"/>
      <c r="AW68" s="995"/>
      <c r="AX68" s="995"/>
      <c r="AY68" s="995"/>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2">
        <v>2</v>
      </c>
      <c r="B69" s="987" t="s">
        <v>552</v>
      </c>
      <c r="C69" s="988"/>
      <c r="D69" s="988"/>
      <c r="E69" s="988"/>
      <c r="F69" s="988"/>
      <c r="G69" s="988"/>
      <c r="H69" s="988"/>
      <c r="I69" s="988"/>
      <c r="J69" s="988"/>
      <c r="K69" s="988"/>
      <c r="L69" s="988"/>
      <c r="M69" s="988"/>
      <c r="N69" s="988"/>
      <c r="O69" s="988"/>
      <c r="P69" s="989"/>
      <c r="Q69" s="990">
        <v>2063</v>
      </c>
      <c r="R69" s="984"/>
      <c r="S69" s="984"/>
      <c r="T69" s="984"/>
      <c r="U69" s="984"/>
      <c r="V69" s="984">
        <v>1802</v>
      </c>
      <c r="W69" s="984"/>
      <c r="X69" s="984"/>
      <c r="Y69" s="984"/>
      <c r="Z69" s="984"/>
      <c r="AA69" s="984">
        <v>261</v>
      </c>
      <c r="AB69" s="984"/>
      <c r="AC69" s="984"/>
      <c r="AD69" s="984"/>
      <c r="AE69" s="984"/>
      <c r="AF69" s="984">
        <v>261</v>
      </c>
      <c r="AG69" s="984"/>
      <c r="AH69" s="984"/>
      <c r="AI69" s="984"/>
      <c r="AJ69" s="984"/>
      <c r="AK69" s="984" t="s">
        <v>551</v>
      </c>
      <c r="AL69" s="984"/>
      <c r="AM69" s="984"/>
      <c r="AN69" s="984"/>
      <c r="AO69" s="984"/>
      <c r="AP69" s="984" t="s">
        <v>551</v>
      </c>
      <c r="AQ69" s="984"/>
      <c r="AR69" s="984"/>
      <c r="AS69" s="984"/>
      <c r="AT69" s="984"/>
      <c r="AU69" s="984" t="s">
        <v>551</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2">
        <v>3</v>
      </c>
      <c r="B70" s="987" t="s">
        <v>553</v>
      </c>
      <c r="C70" s="988"/>
      <c r="D70" s="988"/>
      <c r="E70" s="988"/>
      <c r="F70" s="988"/>
      <c r="G70" s="988"/>
      <c r="H70" s="988"/>
      <c r="I70" s="988"/>
      <c r="J70" s="988"/>
      <c r="K70" s="988"/>
      <c r="L70" s="988"/>
      <c r="M70" s="988"/>
      <c r="N70" s="988"/>
      <c r="O70" s="988"/>
      <c r="P70" s="989"/>
      <c r="Q70" s="990">
        <v>1017156</v>
      </c>
      <c r="R70" s="984"/>
      <c r="S70" s="984"/>
      <c r="T70" s="984"/>
      <c r="U70" s="984"/>
      <c r="V70" s="984">
        <v>995709</v>
      </c>
      <c r="W70" s="984"/>
      <c r="X70" s="984"/>
      <c r="Y70" s="984"/>
      <c r="Z70" s="984"/>
      <c r="AA70" s="984">
        <v>21447</v>
      </c>
      <c r="AB70" s="984"/>
      <c r="AC70" s="984"/>
      <c r="AD70" s="984"/>
      <c r="AE70" s="984"/>
      <c r="AF70" s="984">
        <v>21447</v>
      </c>
      <c r="AG70" s="984"/>
      <c r="AH70" s="984"/>
      <c r="AI70" s="984"/>
      <c r="AJ70" s="984"/>
      <c r="AK70" s="984">
        <v>1</v>
      </c>
      <c r="AL70" s="984"/>
      <c r="AM70" s="984"/>
      <c r="AN70" s="984"/>
      <c r="AO70" s="984"/>
      <c r="AP70" s="984" t="s">
        <v>551</v>
      </c>
      <c r="AQ70" s="984"/>
      <c r="AR70" s="984"/>
      <c r="AS70" s="984"/>
      <c r="AT70" s="984"/>
      <c r="AU70" s="984" t="s">
        <v>551</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2">
        <v>4</v>
      </c>
      <c r="B71" s="987" t="s">
        <v>554</v>
      </c>
      <c r="C71" s="988"/>
      <c r="D71" s="988"/>
      <c r="E71" s="988"/>
      <c r="F71" s="988"/>
      <c r="G71" s="988"/>
      <c r="H71" s="988"/>
      <c r="I71" s="988"/>
      <c r="J71" s="988"/>
      <c r="K71" s="988"/>
      <c r="L71" s="988"/>
      <c r="M71" s="988"/>
      <c r="N71" s="988"/>
      <c r="O71" s="988"/>
      <c r="P71" s="989"/>
      <c r="Q71" s="990">
        <v>667</v>
      </c>
      <c r="R71" s="984"/>
      <c r="S71" s="984"/>
      <c r="T71" s="984"/>
      <c r="U71" s="984"/>
      <c r="V71" s="984">
        <v>641</v>
      </c>
      <c r="W71" s="984"/>
      <c r="X71" s="984"/>
      <c r="Y71" s="984"/>
      <c r="Z71" s="984"/>
      <c r="AA71" s="984">
        <v>26</v>
      </c>
      <c r="AB71" s="984"/>
      <c r="AC71" s="984"/>
      <c r="AD71" s="984"/>
      <c r="AE71" s="984"/>
      <c r="AF71" s="984">
        <v>26</v>
      </c>
      <c r="AG71" s="984"/>
      <c r="AH71" s="984"/>
      <c r="AI71" s="984"/>
      <c r="AJ71" s="984"/>
      <c r="AK71" s="984" t="s">
        <v>551</v>
      </c>
      <c r="AL71" s="984"/>
      <c r="AM71" s="984"/>
      <c r="AN71" s="984"/>
      <c r="AO71" s="984"/>
      <c r="AP71" s="984" t="s">
        <v>551</v>
      </c>
      <c r="AQ71" s="984"/>
      <c r="AR71" s="984"/>
      <c r="AS71" s="984"/>
      <c r="AT71" s="984"/>
      <c r="AU71" s="984" t="s">
        <v>551</v>
      </c>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2">
        <v>5</v>
      </c>
      <c r="B72" s="987" t="s">
        <v>555</v>
      </c>
      <c r="C72" s="988"/>
      <c r="D72" s="988"/>
      <c r="E72" s="988"/>
      <c r="F72" s="988"/>
      <c r="G72" s="988"/>
      <c r="H72" s="988"/>
      <c r="I72" s="988"/>
      <c r="J72" s="988"/>
      <c r="K72" s="988"/>
      <c r="L72" s="988"/>
      <c r="M72" s="988"/>
      <c r="N72" s="988"/>
      <c r="O72" s="988"/>
      <c r="P72" s="989"/>
      <c r="Q72" s="990">
        <v>10100</v>
      </c>
      <c r="R72" s="984"/>
      <c r="S72" s="984"/>
      <c r="T72" s="984"/>
      <c r="U72" s="984"/>
      <c r="V72" s="984">
        <v>9911</v>
      </c>
      <c r="W72" s="984"/>
      <c r="X72" s="984"/>
      <c r="Y72" s="984"/>
      <c r="Z72" s="984"/>
      <c r="AA72" s="984">
        <v>190</v>
      </c>
      <c r="AB72" s="984"/>
      <c r="AC72" s="984"/>
      <c r="AD72" s="984"/>
      <c r="AE72" s="984"/>
      <c r="AF72" s="984">
        <v>190</v>
      </c>
      <c r="AG72" s="984"/>
      <c r="AH72" s="984"/>
      <c r="AI72" s="984"/>
      <c r="AJ72" s="984"/>
      <c r="AK72" s="984">
        <v>59</v>
      </c>
      <c r="AL72" s="984"/>
      <c r="AM72" s="984"/>
      <c r="AN72" s="984"/>
      <c r="AO72" s="984"/>
      <c r="AP72" s="984" t="s">
        <v>551</v>
      </c>
      <c r="AQ72" s="984"/>
      <c r="AR72" s="984"/>
      <c r="AS72" s="984"/>
      <c r="AT72" s="984"/>
      <c r="AU72" s="984" t="s">
        <v>551</v>
      </c>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2">
        <v>6</v>
      </c>
      <c r="B73" s="987" t="s">
        <v>556</v>
      </c>
      <c r="C73" s="988"/>
      <c r="D73" s="988"/>
      <c r="E73" s="988"/>
      <c r="F73" s="988"/>
      <c r="G73" s="988"/>
      <c r="H73" s="988"/>
      <c r="I73" s="988"/>
      <c r="J73" s="988"/>
      <c r="K73" s="988"/>
      <c r="L73" s="988"/>
      <c r="M73" s="988"/>
      <c r="N73" s="988"/>
      <c r="O73" s="988"/>
      <c r="P73" s="989"/>
      <c r="Q73" s="990">
        <v>56045</v>
      </c>
      <c r="R73" s="984"/>
      <c r="S73" s="984"/>
      <c r="T73" s="984"/>
      <c r="U73" s="984"/>
      <c r="V73" s="984">
        <v>55253</v>
      </c>
      <c r="W73" s="984"/>
      <c r="X73" s="984"/>
      <c r="Y73" s="984"/>
      <c r="Z73" s="984"/>
      <c r="AA73" s="984">
        <v>792</v>
      </c>
      <c r="AB73" s="984"/>
      <c r="AC73" s="984"/>
      <c r="AD73" s="984"/>
      <c r="AE73" s="984"/>
      <c r="AF73" s="984">
        <v>792</v>
      </c>
      <c r="AG73" s="984"/>
      <c r="AH73" s="984"/>
      <c r="AI73" s="984"/>
      <c r="AJ73" s="984"/>
      <c r="AK73" s="984">
        <v>8352</v>
      </c>
      <c r="AL73" s="984"/>
      <c r="AM73" s="984"/>
      <c r="AN73" s="984"/>
      <c r="AO73" s="984"/>
      <c r="AP73" s="984" t="s">
        <v>551</v>
      </c>
      <c r="AQ73" s="984"/>
      <c r="AR73" s="984"/>
      <c r="AS73" s="984"/>
      <c r="AT73" s="984"/>
      <c r="AU73" s="984" t="s">
        <v>551</v>
      </c>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2">
        <v>7</v>
      </c>
      <c r="B74" s="987"/>
      <c r="C74" s="988"/>
      <c r="D74" s="988"/>
      <c r="E74" s="988"/>
      <c r="F74" s="988"/>
      <c r="G74" s="988"/>
      <c r="H74" s="988"/>
      <c r="I74" s="988"/>
      <c r="J74" s="988"/>
      <c r="K74" s="988"/>
      <c r="L74" s="988"/>
      <c r="M74" s="988"/>
      <c r="N74" s="988"/>
      <c r="O74" s="988"/>
      <c r="P74" s="989"/>
      <c r="Q74" s="990"/>
      <c r="R74" s="984"/>
      <c r="S74" s="984"/>
      <c r="T74" s="984"/>
      <c r="U74" s="984"/>
      <c r="V74" s="984"/>
      <c r="W74" s="984"/>
      <c r="X74" s="984"/>
      <c r="Y74" s="984"/>
      <c r="Z74" s="984"/>
      <c r="AA74" s="984"/>
      <c r="AB74" s="984"/>
      <c r="AC74" s="984"/>
      <c r="AD74" s="984"/>
      <c r="AE74" s="984"/>
      <c r="AF74" s="984"/>
      <c r="AG74" s="984"/>
      <c r="AH74" s="984"/>
      <c r="AI74" s="984"/>
      <c r="AJ74" s="984"/>
      <c r="AK74" s="984"/>
      <c r="AL74" s="984"/>
      <c r="AM74" s="984"/>
      <c r="AN74" s="984"/>
      <c r="AO74" s="984"/>
      <c r="AP74" s="984"/>
      <c r="AQ74" s="984"/>
      <c r="AR74" s="984"/>
      <c r="AS74" s="984"/>
      <c r="AT74" s="984"/>
      <c r="AU74" s="984"/>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2">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2">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2">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2">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4" t="s">
        <v>378</v>
      </c>
      <c r="B88" s="950" t="s">
        <v>400</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23688</v>
      </c>
      <c r="AG88" s="972"/>
      <c r="AH88" s="972"/>
      <c r="AI88" s="972"/>
      <c r="AJ88" s="972"/>
      <c r="AK88" s="976"/>
      <c r="AL88" s="976"/>
      <c r="AM88" s="976"/>
      <c r="AN88" s="976"/>
      <c r="AO88" s="976"/>
      <c r="AP88" s="972" t="s">
        <v>551</v>
      </c>
      <c r="AQ88" s="972"/>
      <c r="AR88" s="972"/>
      <c r="AS88" s="972"/>
      <c r="AT88" s="972"/>
      <c r="AU88" s="972" t="s">
        <v>551</v>
      </c>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378</v>
      </c>
      <c r="BR102" s="950" t="s">
        <v>401</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c r="CS102" s="966"/>
      <c r="CT102" s="966"/>
      <c r="CU102" s="966"/>
      <c r="CV102" s="967"/>
      <c r="CW102" s="965"/>
      <c r="CX102" s="966"/>
      <c r="CY102" s="966"/>
      <c r="CZ102" s="966"/>
      <c r="DA102" s="967"/>
      <c r="DB102" s="965"/>
      <c r="DC102" s="966"/>
      <c r="DD102" s="966"/>
      <c r="DE102" s="966"/>
      <c r="DF102" s="967"/>
      <c r="DG102" s="965"/>
      <c r="DH102" s="966"/>
      <c r="DI102" s="966"/>
      <c r="DJ102" s="966"/>
      <c r="DK102" s="967"/>
      <c r="DL102" s="965"/>
      <c r="DM102" s="966"/>
      <c r="DN102" s="966"/>
      <c r="DO102" s="966"/>
      <c r="DP102" s="967"/>
      <c r="DQ102" s="965"/>
      <c r="DR102" s="966"/>
      <c r="DS102" s="966"/>
      <c r="DT102" s="966"/>
      <c r="DU102" s="967"/>
      <c r="DV102" s="950"/>
      <c r="DW102" s="951"/>
      <c r="DX102" s="951"/>
      <c r="DY102" s="951"/>
      <c r="DZ102" s="952"/>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402</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403</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404</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405</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406</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407</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408</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409</v>
      </c>
      <c r="AB109" s="909"/>
      <c r="AC109" s="909"/>
      <c r="AD109" s="909"/>
      <c r="AE109" s="910"/>
      <c r="AF109" s="911" t="s">
        <v>410</v>
      </c>
      <c r="AG109" s="909"/>
      <c r="AH109" s="909"/>
      <c r="AI109" s="909"/>
      <c r="AJ109" s="910"/>
      <c r="AK109" s="911" t="s">
        <v>294</v>
      </c>
      <c r="AL109" s="909"/>
      <c r="AM109" s="909"/>
      <c r="AN109" s="909"/>
      <c r="AO109" s="910"/>
      <c r="AP109" s="911" t="s">
        <v>411</v>
      </c>
      <c r="AQ109" s="909"/>
      <c r="AR109" s="909"/>
      <c r="AS109" s="909"/>
      <c r="AT109" s="942"/>
      <c r="AU109" s="908" t="s">
        <v>408</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409</v>
      </c>
      <c r="BR109" s="909"/>
      <c r="BS109" s="909"/>
      <c r="BT109" s="909"/>
      <c r="BU109" s="910"/>
      <c r="BV109" s="911" t="s">
        <v>410</v>
      </c>
      <c r="BW109" s="909"/>
      <c r="BX109" s="909"/>
      <c r="BY109" s="909"/>
      <c r="BZ109" s="910"/>
      <c r="CA109" s="911" t="s">
        <v>294</v>
      </c>
      <c r="CB109" s="909"/>
      <c r="CC109" s="909"/>
      <c r="CD109" s="909"/>
      <c r="CE109" s="910"/>
      <c r="CF109" s="949" t="s">
        <v>411</v>
      </c>
      <c r="CG109" s="949"/>
      <c r="CH109" s="949"/>
      <c r="CI109" s="949"/>
      <c r="CJ109" s="949"/>
      <c r="CK109" s="911" t="s">
        <v>412</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409</v>
      </c>
      <c r="DH109" s="909"/>
      <c r="DI109" s="909"/>
      <c r="DJ109" s="909"/>
      <c r="DK109" s="910"/>
      <c r="DL109" s="911" t="s">
        <v>410</v>
      </c>
      <c r="DM109" s="909"/>
      <c r="DN109" s="909"/>
      <c r="DO109" s="909"/>
      <c r="DP109" s="910"/>
      <c r="DQ109" s="911" t="s">
        <v>294</v>
      </c>
      <c r="DR109" s="909"/>
      <c r="DS109" s="909"/>
      <c r="DT109" s="909"/>
      <c r="DU109" s="910"/>
      <c r="DV109" s="911" t="s">
        <v>411</v>
      </c>
      <c r="DW109" s="909"/>
      <c r="DX109" s="909"/>
      <c r="DY109" s="909"/>
      <c r="DZ109" s="942"/>
    </row>
    <row r="110" spans="1:131" s="224" customFormat="1" ht="26.25" customHeight="1" x14ac:dyDescent="0.2">
      <c r="A110" s="820" t="s">
        <v>413</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521615</v>
      </c>
      <c r="AB110" s="902"/>
      <c r="AC110" s="902"/>
      <c r="AD110" s="902"/>
      <c r="AE110" s="903"/>
      <c r="AF110" s="904">
        <v>539510</v>
      </c>
      <c r="AG110" s="902"/>
      <c r="AH110" s="902"/>
      <c r="AI110" s="902"/>
      <c r="AJ110" s="903"/>
      <c r="AK110" s="904">
        <v>568886</v>
      </c>
      <c r="AL110" s="902"/>
      <c r="AM110" s="902"/>
      <c r="AN110" s="902"/>
      <c r="AO110" s="903"/>
      <c r="AP110" s="905">
        <v>19.5</v>
      </c>
      <c r="AQ110" s="906"/>
      <c r="AR110" s="906"/>
      <c r="AS110" s="906"/>
      <c r="AT110" s="907"/>
      <c r="AU110" s="943" t="s">
        <v>69</v>
      </c>
      <c r="AV110" s="944"/>
      <c r="AW110" s="944"/>
      <c r="AX110" s="944"/>
      <c r="AY110" s="944"/>
      <c r="AZ110" s="873" t="s">
        <v>414</v>
      </c>
      <c r="BA110" s="821"/>
      <c r="BB110" s="821"/>
      <c r="BC110" s="821"/>
      <c r="BD110" s="821"/>
      <c r="BE110" s="821"/>
      <c r="BF110" s="821"/>
      <c r="BG110" s="821"/>
      <c r="BH110" s="821"/>
      <c r="BI110" s="821"/>
      <c r="BJ110" s="821"/>
      <c r="BK110" s="821"/>
      <c r="BL110" s="821"/>
      <c r="BM110" s="821"/>
      <c r="BN110" s="821"/>
      <c r="BO110" s="821"/>
      <c r="BP110" s="822"/>
      <c r="BQ110" s="874">
        <v>6730337</v>
      </c>
      <c r="BR110" s="855"/>
      <c r="BS110" s="855"/>
      <c r="BT110" s="855"/>
      <c r="BU110" s="855"/>
      <c r="BV110" s="855">
        <v>6654020</v>
      </c>
      <c r="BW110" s="855"/>
      <c r="BX110" s="855"/>
      <c r="BY110" s="855"/>
      <c r="BZ110" s="855"/>
      <c r="CA110" s="855">
        <v>6565671</v>
      </c>
      <c r="CB110" s="855"/>
      <c r="CC110" s="855"/>
      <c r="CD110" s="855"/>
      <c r="CE110" s="855"/>
      <c r="CF110" s="879">
        <v>225.1</v>
      </c>
      <c r="CG110" s="880"/>
      <c r="CH110" s="880"/>
      <c r="CI110" s="880"/>
      <c r="CJ110" s="880"/>
      <c r="CK110" s="939" t="s">
        <v>415</v>
      </c>
      <c r="CL110" s="832"/>
      <c r="CM110" s="873" t="s">
        <v>416</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2">
      <c r="A111" s="787" t="s">
        <v>417</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418</v>
      </c>
      <c r="BA111" s="765"/>
      <c r="BB111" s="765"/>
      <c r="BC111" s="765"/>
      <c r="BD111" s="765"/>
      <c r="BE111" s="765"/>
      <c r="BF111" s="765"/>
      <c r="BG111" s="765"/>
      <c r="BH111" s="765"/>
      <c r="BI111" s="765"/>
      <c r="BJ111" s="765"/>
      <c r="BK111" s="765"/>
      <c r="BL111" s="765"/>
      <c r="BM111" s="765"/>
      <c r="BN111" s="765"/>
      <c r="BO111" s="765"/>
      <c r="BP111" s="766"/>
      <c r="BQ111" s="829" t="s">
        <v>122</v>
      </c>
      <c r="BR111" s="830"/>
      <c r="BS111" s="830"/>
      <c r="BT111" s="830"/>
      <c r="BU111" s="830"/>
      <c r="BV111" s="830" t="s">
        <v>122</v>
      </c>
      <c r="BW111" s="830"/>
      <c r="BX111" s="830"/>
      <c r="BY111" s="830"/>
      <c r="BZ111" s="830"/>
      <c r="CA111" s="830" t="s">
        <v>122</v>
      </c>
      <c r="CB111" s="830"/>
      <c r="CC111" s="830"/>
      <c r="CD111" s="830"/>
      <c r="CE111" s="830"/>
      <c r="CF111" s="888" t="s">
        <v>122</v>
      </c>
      <c r="CG111" s="889"/>
      <c r="CH111" s="889"/>
      <c r="CI111" s="889"/>
      <c r="CJ111" s="889"/>
      <c r="CK111" s="940"/>
      <c r="CL111" s="834"/>
      <c r="CM111" s="828" t="s">
        <v>419</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2">
      <c r="A112" s="925" t="s">
        <v>420</v>
      </c>
      <c r="B112" s="926"/>
      <c r="C112" s="765" t="s">
        <v>421</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422</v>
      </c>
      <c r="BA112" s="765"/>
      <c r="BB112" s="765"/>
      <c r="BC112" s="765"/>
      <c r="BD112" s="765"/>
      <c r="BE112" s="765"/>
      <c r="BF112" s="765"/>
      <c r="BG112" s="765"/>
      <c r="BH112" s="765"/>
      <c r="BI112" s="765"/>
      <c r="BJ112" s="765"/>
      <c r="BK112" s="765"/>
      <c r="BL112" s="765"/>
      <c r="BM112" s="765"/>
      <c r="BN112" s="765"/>
      <c r="BO112" s="765"/>
      <c r="BP112" s="766"/>
      <c r="BQ112" s="829">
        <v>938625</v>
      </c>
      <c r="BR112" s="830"/>
      <c r="BS112" s="830"/>
      <c r="BT112" s="830"/>
      <c r="BU112" s="830"/>
      <c r="BV112" s="830">
        <v>990729</v>
      </c>
      <c r="BW112" s="830"/>
      <c r="BX112" s="830"/>
      <c r="BY112" s="830"/>
      <c r="BZ112" s="830"/>
      <c r="CA112" s="830">
        <v>1034254</v>
      </c>
      <c r="CB112" s="830"/>
      <c r="CC112" s="830"/>
      <c r="CD112" s="830"/>
      <c r="CE112" s="830"/>
      <c r="CF112" s="888">
        <v>35.5</v>
      </c>
      <c r="CG112" s="889"/>
      <c r="CH112" s="889"/>
      <c r="CI112" s="889"/>
      <c r="CJ112" s="889"/>
      <c r="CK112" s="940"/>
      <c r="CL112" s="834"/>
      <c r="CM112" s="828" t="s">
        <v>423</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2">
      <c r="A113" s="927"/>
      <c r="B113" s="928"/>
      <c r="C113" s="765" t="s">
        <v>424</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96936</v>
      </c>
      <c r="AB113" s="932"/>
      <c r="AC113" s="932"/>
      <c r="AD113" s="932"/>
      <c r="AE113" s="933"/>
      <c r="AF113" s="934">
        <v>116295</v>
      </c>
      <c r="AG113" s="932"/>
      <c r="AH113" s="932"/>
      <c r="AI113" s="932"/>
      <c r="AJ113" s="933"/>
      <c r="AK113" s="934">
        <v>110777</v>
      </c>
      <c r="AL113" s="932"/>
      <c r="AM113" s="932"/>
      <c r="AN113" s="932"/>
      <c r="AO113" s="933"/>
      <c r="AP113" s="935">
        <v>3.8</v>
      </c>
      <c r="AQ113" s="936"/>
      <c r="AR113" s="936"/>
      <c r="AS113" s="936"/>
      <c r="AT113" s="937"/>
      <c r="AU113" s="945"/>
      <c r="AV113" s="946"/>
      <c r="AW113" s="946"/>
      <c r="AX113" s="946"/>
      <c r="AY113" s="946"/>
      <c r="AZ113" s="828" t="s">
        <v>425</v>
      </c>
      <c r="BA113" s="765"/>
      <c r="BB113" s="765"/>
      <c r="BC113" s="765"/>
      <c r="BD113" s="765"/>
      <c r="BE113" s="765"/>
      <c r="BF113" s="765"/>
      <c r="BG113" s="765"/>
      <c r="BH113" s="765"/>
      <c r="BI113" s="765"/>
      <c r="BJ113" s="765"/>
      <c r="BK113" s="765"/>
      <c r="BL113" s="765"/>
      <c r="BM113" s="765"/>
      <c r="BN113" s="765"/>
      <c r="BO113" s="765"/>
      <c r="BP113" s="766"/>
      <c r="BQ113" s="829" t="s">
        <v>122</v>
      </c>
      <c r="BR113" s="830"/>
      <c r="BS113" s="830"/>
      <c r="BT113" s="830"/>
      <c r="BU113" s="830"/>
      <c r="BV113" s="830" t="s">
        <v>122</v>
      </c>
      <c r="BW113" s="830"/>
      <c r="BX113" s="830"/>
      <c r="BY113" s="830"/>
      <c r="BZ113" s="830"/>
      <c r="CA113" s="830" t="s">
        <v>122</v>
      </c>
      <c r="CB113" s="830"/>
      <c r="CC113" s="830"/>
      <c r="CD113" s="830"/>
      <c r="CE113" s="830"/>
      <c r="CF113" s="888" t="s">
        <v>122</v>
      </c>
      <c r="CG113" s="889"/>
      <c r="CH113" s="889"/>
      <c r="CI113" s="889"/>
      <c r="CJ113" s="889"/>
      <c r="CK113" s="940"/>
      <c r="CL113" s="834"/>
      <c r="CM113" s="828" t="s">
        <v>426</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2">
      <c r="A114" s="927"/>
      <c r="B114" s="928"/>
      <c r="C114" s="765" t="s">
        <v>427</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t="s">
        <v>122</v>
      </c>
      <c r="AB114" s="793"/>
      <c r="AC114" s="793"/>
      <c r="AD114" s="793"/>
      <c r="AE114" s="794"/>
      <c r="AF114" s="795" t="s">
        <v>122</v>
      </c>
      <c r="AG114" s="793"/>
      <c r="AH114" s="793"/>
      <c r="AI114" s="793"/>
      <c r="AJ114" s="794"/>
      <c r="AK114" s="795" t="s">
        <v>122</v>
      </c>
      <c r="AL114" s="793"/>
      <c r="AM114" s="793"/>
      <c r="AN114" s="793"/>
      <c r="AO114" s="794"/>
      <c r="AP114" s="837" t="s">
        <v>122</v>
      </c>
      <c r="AQ114" s="838"/>
      <c r="AR114" s="838"/>
      <c r="AS114" s="838"/>
      <c r="AT114" s="839"/>
      <c r="AU114" s="945"/>
      <c r="AV114" s="946"/>
      <c r="AW114" s="946"/>
      <c r="AX114" s="946"/>
      <c r="AY114" s="946"/>
      <c r="AZ114" s="828" t="s">
        <v>428</v>
      </c>
      <c r="BA114" s="765"/>
      <c r="BB114" s="765"/>
      <c r="BC114" s="765"/>
      <c r="BD114" s="765"/>
      <c r="BE114" s="765"/>
      <c r="BF114" s="765"/>
      <c r="BG114" s="765"/>
      <c r="BH114" s="765"/>
      <c r="BI114" s="765"/>
      <c r="BJ114" s="765"/>
      <c r="BK114" s="765"/>
      <c r="BL114" s="765"/>
      <c r="BM114" s="765"/>
      <c r="BN114" s="765"/>
      <c r="BO114" s="765"/>
      <c r="BP114" s="766"/>
      <c r="BQ114" s="829">
        <v>1430977</v>
      </c>
      <c r="BR114" s="830"/>
      <c r="BS114" s="830"/>
      <c r="BT114" s="830"/>
      <c r="BU114" s="830"/>
      <c r="BV114" s="830">
        <v>1438891</v>
      </c>
      <c r="BW114" s="830"/>
      <c r="BX114" s="830"/>
      <c r="BY114" s="830"/>
      <c r="BZ114" s="830"/>
      <c r="CA114" s="830">
        <v>1399315</v>
      </c>
      <c r="CB114" s="830"/>
      <c r="CC114" s="830"/>
      <c r="CD114" s="830"/>
      <c r="CE114" s="830"/>
      <c r="CF114" s="888">
        <v>48</v>
      </c>
      <c r="CG114" s="889"/>
      <c r="CH114" s="889"/>
      <c r="CI114" s="889"/>
      <c r="CJ114" s="889"/>
      <c r="CK114" s="940"/>
      <c r="CL114" s="834"/>
      <c r="CM114" s="828" t="s">
        <v>429</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2">
      <c r="A115" s="927"/>
      <c r="B115" s="928"/>
      <c r="C115" s="765" t="s">
        <v>430</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t="s">
        <v>122</v>
      </c>
      <c r="AB115" s="932"/>
      <c r="AC115" s="932"/>
      <c r="AD115" s="932"/>
      <c r="AE115" s="933"/>
      <c r="AF115" s="934" t="s">
        <v>122</v>
      </c>
      <c r="AG115" s="932"/>
      <c r="AH115" s="932"/>
      <c r="AI115" s="932"/>
      <c r="AJ115" s="933"/>
      <c r="AK115" s="934" t="s">
        <v>122</v>
      </c>
      <c r="AL115" s="932"/>
      <c r="AM115" s="932"/>
      <c r="AN115" s="932"/>
      <c r="AO115" s="933"/>
      <c r="AP115" s="935" t="s">
        <v>122</v>
      </c>
      <c r="AQ115" s="936"/>
      <c r="AR115" s="936"/>
      <c r="AS115" s="936"/>
      <c r="AT115" s="937"/>
      <c r="AU115" s="945"/>
      <c r="AV115" s="946"/>
      <c r="AW115" s="946"/>
      <c r="AX115" s="946"/>
      <c r="AY115" s="946"/>
      <c r="AZ115" s="828" t="s">
        <v>431</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432</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x14ac:dyDescent="0.2">
      <c r="A116" s="929"/>
      <c r="B116" s="930"/>
      <c r="C116" s="852" t="s">
        <v>433</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v>418</v>
      </c>
      <c r="AB116" s="793"/>
      <c r="AC116" s="793"/>
      <c r="AD116" s="793"/>
      <c r="AE116" s="794"/>
      <c r="AF116" s="795">
        <v>711</v>
      </c>
      <c r="AG116" s="793"/>
      <c r="AH116" s="793"/>
      <c r="AI116" s="793"/>
      <c r="AJ116" s="794"/>
      <c r="AK116" s="795">
        <v>372</v>
      </c>
      <c r="AL116" s="793"/>
      <c r="AM116" s="793"/>
      <c r="AN116" s="793"/>
      <c r="AO116" s="794"/>
      <c r="AP116" s="837">
        <v>0</v>
      </c>
      <c r="AQ116" s="838"/>
      <c r="AR116" s="838"/>
      <c r="AS116" s="838"/>
      <c r="AT116" s="839"/>
      <c r="AU116" s="945"/>
      <c r="AV116" s="946"/>
      <c r="AW116" s="946"/>
      <c r="AX116" s="946"/>
      <c r="AY116" s="946"/>
      <c r="AZ116" s="922" t="s">
        <v>434</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435</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x14ac:dyDescent="0.2">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436</v>
      </c>
      <c r="Z117" s="910"/>
      <c r="AA117" s="915">
        <v>618969</v>
      </c>
      <c r="AB117" s="916"/>
      <c r="AC117" s="916"/>
      <c r="AD117" s="916"/>
      <c r="AE117" s="917"/>
      <c r="AF117" s="918">
        <v>656516</v>
      </c>
      <c r="AG117" s="916"/>
      <c r="AH117" s="916"/>
      <c r="AI117" s="916"/>
      <c r="AJ117" s="917"/>
      <c r="AK117" s="918">
        <v>680035</v>
      </c>
      <c r="AL117" s="916"/>
      <c r="AM117" s="916"/>
      <c r="AN117" s="916"/>
      <c r="AO117" s="917"/>
      <c r="AP117" s="919"/>
      <c r="AQ117" s="920"/>
      <c r="AR117" s="920"/>
      <c r="AS117" s="920"/>
      <c r="AT117" s="921"/>
      <c r="AU117" s="945"/>
      <c r="AV117" s="946"/>
      <c r="AW117" s="946"/>
      <c r="AX117" s="946"/>
      <c r="AY117" s="946"/>
      <c r="AZ117" s="876" t="s">
        <v>437</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438</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2">
      <c r="A118" s="908" t="s">
        <v>412</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409</v>
      </c>
      <c r="AB118" s="909"/>
      <c r="AC118" s="909"/>
      <c r="AD118" s="909"/>
      <c r="AE118" s="910"/>
      <c r="AF118" s="911" t="s">
        <v>410</v>
      </c>
      <c r="AG118" s="909"/>
      <c r="AH118" s="909"/>
      <c r="AI118" s="909"/>
      <c r="AJ118" s="910"/>
      <c r="AK118" s="911" t="s">
        <v>294</v>
      </c>
      <c r="AL118" s="909"/>
      <c r="AM118" s="909"/>
      <c r="AN118" s="909"/>
      <c r="AO118" s="910"/>
      <c r="AP118" s="912" t="s">
        <v>411</v>
      </c>
      <c r="AQ118" s="913"/>
      <c r="AR118" s="913"/>
      <c r="AS118" s="913"/>
      <c r="AT118" s="914"/>
      <c r="AU118" s="945"/>
      <c r="AV118" s="946"/>
      <c r="AW118" s="946"/>
      <c r="AX118" s="946"/>
      <c r="AY118" s="946"/>
      <c r="AZ118" s="851" t="s">
        <v>439</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440</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2">
      <c r="A119" s="831" t="s">
        <v>415</v>
      </c>
      <c r="B119" s="832"/>
      <c r="C119" s="873" t="s">
        <v>416</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5" t="s">
        <v>177</v>
      </c>
      <c r="BA119" s="245"/>
      <c r="BB119" s="245"/>
      <c r="BC119" s="245"/>
      <c r="BD119" s="245"/>
      <c r="BE119" s="245"/>
      <c r="BF119" s="245"/>
      <c r="BG119" s="245"/>
      <c r="BH119" s="245"/>
      <c r="BI119" s="245"/>
      <c r="BJ119" s="245"/>
      <c r="BK119" s="245"/>
      <c r="BL119" s="245"/>
      <c r="BM119" s="245"/>
      <c r="BN119" s="245"/>
      <c r="BO119" s="890" t="s">
        <v>441</v>
      </c>
      <c r="BP119" s="891"/>
      <c r="BQ119" s="892">
        <v>9099939</v>
      </c>
      <c r="BR119" s="858"/>
      <c r="BS119" s="858"/>
      <c r="BT119" s="858"/>
      <c r="BU119" s="858"/>
      <c r="BV119" s="858">
        <v>9083640</v>
      </c>
      <c r="BW119" s="858"/>
      <c r="BX119" s="858"/>
      <c r="BY119" s="858"/>
      <c r="BZ119" s="858"/>
      <c r="CA119" s="858">
        <v>8999240</v>
      </c>
      <c r="CB119" s="858"/>
      <c r="CC119" s="858"/>
      <c r="CD119" s="858"/>
      <c r="CE119" s="858"/>
      <c r="CF119" s="761"/>
      <c r="CG119" s="762"/>
      <c r="CH119" s="762"/>
      <c r="CI119" s="762"/>
      <c r="CJ119" s="847"/>
      <c r="CK119" s="941"/>
      <c r="CL119" s="836"/>
      <c r="CM119" s="851" t="s">
        <v>442</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122</v>
      </c>
      <c r="DH119" s="777"/>
      <c r="DI119" s="777"/>
      <c r="DJ119" s="777"/>
      <c r="DK119" s="778"/>
      <c r="DL119" s="779" t="s">
        <v>122</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x14ac:dyDescent="0.2">
      <c r="A120" s="833"/>
      <c r="B120" s="834"/>
      <c r="C120" s="828" t="s">
        <v>419</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443</v>
      </c>
      <c r="AV120" s="894"/>
      <c r="AW120" s="894"/>
      <c r="AX120" s="894"/>
      <c r="AY120" s="895"/>
      <c r="AZ120" s="873" t="s">
        <v>444</v>
      </c>
      <c r="BA120" s="821"/>
      <c r="BB120" s="821"/>
      <c r="BC120" s="821"/>
      <c r="BD120" s="821"/>
      <c r="BE120" s="821"/>
      <c r="BF120" s="821"/>
      <c r="BG120" s="821"/>
      <c r="BH120" s="821"/>
      <c r="BI120" s="821"/>
      <c r="BJ120" s="821"/>
      <c r="BK120" s="821"/>
      <c r="BL120" s="821"/>
      <c r="BM120" s="821"/>
      <c r="BN120" s="821"/>
      <c r="BO120" s="821"/>
      <c r="BP120" s="822"/>
      <c r="BQ120" s="874">
        <v>4257924</v>
      </c>
      <c r="BR120" s="855"/>
      <c r="BS120" s="855"/>
      <c r="BT120" s="855"/>
      <c r="BU120" s="855"/>
      <c r="BV120" s="855">
        <v>3837935</v>
      </c>
      <c r="BW120" s="855"/>
      <c r="BX120" s="855"/>
      <c r="BY120" s="855"/>
      <c r="BZ120" s="855"/>
      <c r="CA120" s="855">
        <v>3766232</v>
      </c>
      <c r="CB120" s="855"/>
      <c r="CC120" s="855"/>
      <c r="CD120" s="855"/>
      <c r="CE120" s="855"/>
      <c r="CF120" s="879">
        <v>129.1</v>
      </c>
      <c r="CG120" s="880"/>
      <c r="CH120" s="880"/>
      <c r="CI120" s="880"/>
      <c r="CJ120" s="880"/>
      <c r="CK120" s="881" t="s">
        <v>445</v>
      </c>
      <c r="CL120" s="865"/>
      <c r="CM120" s="865"/>
      <c r="CN120" s="865"/>
      <c r="CO120" s="866"/>
      <c r="CP120" s="885" t="s">
        <v>392</v>
      </c>
      <c r="CQ120" s="886"/>
      <c r="CR120" s="886"/>
      <c r="CS120" s="886"/>
      <c r="CT120" s="886"/>
      <c r="CU120" s="886"/>
      <c r="CV120" s="886"/>
      <c r="CW120" s="886"/>
      <c r="CX120" s="886"/>
      <c r="CY120" s="886"/>
      <c r="CZ120" s="886"/>
      <c r="DA120" s="886"/>
      <c r="DB120" s="886"/>
      <c r="DC120" s="886"/>
      <c r="DD120" s="886"/>
      <c r="DE120" s="886"/>
      <c r="DF120" s="887"/>
      <c r="DG120" s="874" t="s">
        <v>122</v>
      </c>
      <c r="DH120" s="855"/>
      <c r="DI120" s="855"/>
      <c r="DJ120" s="855"/>
      <c r="DK120" s="855"/>
      <c r="DL120" s="855" t="s">
        <v>122</v>
      </c>
      <c r="DM120" s="855"/>
      <c r="DN120" s="855"/>
      <c r="DO120" s="855"/>
      <c r="DP120" s="855"/>
      <c r="DQ120" s="855">
        <v>528815</v>
      </c>
      <c r="DR120" s="855"/>
      <c r="DS120" s="855"/>
      <c r="DT120" s="855"/>
      <c r="DU120" s="855"/>
      <c r="DV120" s="856">
        <v>18.100000000000001</v>
      </c>
      <c r="DW120" s="856"/>
      <c r="DX120" s="856"/>
      <c r="DY120" s="856"/>
      <c r="DZ120" s="857"/>
    </row>
    <row r="121" spans="1:130" s="224" customFormat="1" ht="26.25" customHeight="1" x14ac:dyDescent="0.2">
      <c r="A121" s="833"/>
      <c r="B121" s="834"/>
      <c r="C121" s="876" t="s">
        <v>446</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447</v>
      </c>
      <c r="BA121" s="765"/>
      <c r="BB121" s="765"/>
      <c r="BC121" s="765"/>
      <c r="BD121" s="765"/>
      <c r="BE121" s="765"/>
      <c r="BF121" s="765"/>
      <c r="BG121" s="765"/>
      <c r="BH121" s="765"/>
      <c r="BI121" s="765"/>
      <c r="BJ121" s="765"/>
      <c r="BK121" s="765"/>
      <c r="BL121" s="765"/>
      <c r="BM121" s="765"/>
      <c r="BN121" s="765"/>
      <c r="BO121" s="765"/>
      <c r="BP121" s="766"/>
      <c r="BQ121" s="829" t="s">
        <v>122</v>
      </c>
      <c r="BR121" s="830"/>
      <c r="BS121" s="830"/>
      <c r="BT121" s="830"/>
      <c r="BU121" s="830"/>
      <c r="BV121" s="830" t="s">
        <v>122</v>
      </c>
      <c r="BW121" s="830"/>
      <c r="BX121" s="830"/>
      <c r="BY121" s="830"/>
      <c r="BZ121" s="830"/>
      <c r="CA121" s="830" t="s">
        <v>122</v>
      </c>
      <c r="CB121" s="830"/>
      <c r="CC121" s="830"/>
      <c r="CD121" s="830"/>
      <c r="CE121" s="830"/>
      <c r="CF121" s="888" t="s">
        <v>122</v>
      </c>
      <c r="CG121" s="889"/>
      <c r="CH121" s="889"/>
      <c r="CI121" s="889"/>
      <c r="CJ121" s="889"/>
      <c r="CK121" s="882"/>
      <c r="CL121" s="868"/>
      <c r="CM121" s="868"/>
      <c r="CN121" s="868"/>
      <c r="CO121" s="869"/>
      <c r="CP121" s="848" t="s">
        <v>448</v>
      </c>
      <c r="CQ121" s="849"/>
      <c r="CR121" s="849"/>
      <c r="CS121" s="849"/>
      <c r="CT121" s="849"/>
      <c r="CU121" s="849"/>
      <c r="CV121" s="849"/>
      <c r="CW121" s="849"/>
      <c r="CX121" s="849"/>
      <c r="CY121" s="849"/>
      <c r="CZ121" s="849"/>
      <c r="DA121" s="849"/>
      <c r="DB121" s="849"/>
      <c r="DC121" s="849"/>
      <c r="DD121" s="849"/>
      <c r="DE121" s="849"/>
      <c r="DF121" s="850"/>
      <c r="DG121" s="829" t="s">
        <v>122</v>
      </c>
      <c r="DH121" s="830"/>
      <c r="DI121" s="830"/>
      <c r="DJ121" s="830"/>
      <c r="DK121" s="830"/>
      <c r="DL121" s="830" t="s">
        <v>122</v>
      </c>
      <c r="DM121" s="830"/>
      <c r="DN121" s="830"/>
      <c r="DO121" s="830"/>
      <c r="DP121" s="830"/>
      <c r="DQ121" s="830">
        <v>505439</v>
      </c>
      <c r="DR121" s="830"/>
      <c r="DS121" s="830"/>
      <c r="DT121" s="830"/>
      <c r="DU121" s="830"/>
      <c r="DV121" s="807">
        <v>17.3</v>
      </c>
      <c r="DW121" s="807"/>
      <c r="DX121" s="807"/>
      <c r="DY121" s="807"/>
      <c r="DZ121" s="808"/>
    </row>
    <row r="122" spans="1:130" s="224" customFormat="1" ht="26.25" customHeight="1" x14ac:dyDescent="0.2">
      <c r="A122" s="833"/>
      <c r="B122" s="834"/>
      <c r="C122" s="828" t="s">
        <v>429</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449</v>
      </c>
      <c r="BA122" s="852"/>
      <c r="BB122" s="852"/>
      <c r="BC122" s="852"/>
      <c r="BD122" s="852"/>
      <c r="BE122" s="852"/>
      <c r="BF122" s="852"/>
      <c r="BG122" s="852"/>
      <c r="BH122" s="852"/>
      <c r="BI122" s="852"/>
      <c r="BJ122" s="852"/>
      <c r="BK122" s="852"/>
      <c r="BL122" s="852"/>
      <c r="BM122" s="852"/>
      <c r="BN122" s="852"/>
      <c r="BO122" s="852"/>
      <c r="BP122" s="853"/>
      <c r="BQ122" s="892">
        <v>5481956</v>
      </c>
      <c r="BR122" s="858"/>
      <c r="BS122" s="858"/>
      <c r="BT122" s="858"/>
      <c r="BU122" s="858"/>
      <c r="BV122" s="858">
        <v>5413914</v>
      </c>
      <c r="BW122" s="858"/>
      <c r="BX122" s="858"/>
      <c r="BY122" s="858"/>
      <c r="BZ122" s="858"/>
      <c r="CA122" s="858">
        <v>5315026</v>
      </c>
      <c r="CB122" s="858"/>
      <c r="CC122" s="858"/>
      <c r="CD122" s="858"/>
      <c r="CE122" s="858"/>
      <c r="CF122" s="859">
        <v>182.3</v>
      </c>
      <c r="CG122" s="860"/>
      <c r="CH122" s="860"/>
      <c r="CI122" s="860"/>
      <c r="CJ122" s="860"/>
      <c r="CK122" s="882"/>
      <c r="CL122" s="868"/>
      <c r="CM122" s="868"/>
      <c r="CN122" s="868"/>
      <c r="CO122" s="869"/>
      <c r="CP122" s="848" t="s">
        <v>391</v>
      </c>
      <c r="CQ122" s="849"/>
      <c r="CR122" s="849"/>
      <c r="CS122" s="849"/>
      <c r="CT122" s="849"/>
      <c r="CU122" s="849"/>
      <c r="CV122" s="849"/>
      <c r="CW122" s="849"/>
      <c r="CX122" s="849"/>
      <c r="CY122" s="849"/>
      <c r="CZ122" s="849"/>
      <c r="DA122" s="849"/>
      <c r="DB122" s="849"/>
      <c r="DC122" s="849"/>
      <c r="DD122" s="849"/>
      <c r="DE122" s="849"/>
      <c r="DF122" s="850"/>
      <c r="DG122" s="829" t="s">
        <v>122</v>
      </c>
      <c r="DH122" s="830"/>
      <c r="DI122" s="830"/>
      <c r="DJ122" s="830"/>
      <c r="DK122" s="830"/>
      <c r="DL122" s="830" t="s">
        <v>122</v>
      </c>
      <c r="DM122" s="830"/>
      <c r="DN122" s="830"/>
      <c r="DO122" s="830"/>
      <c r="DP122" s="830"/>
      <c r="DQ122" s="830" t="s">
        <v>122</v>
      </c>
      <c r="DR122" s="830"/>
      <c r="DS122" s="830"/>
      <c r="DT122" s="830"/>
      <c r="DU122" s="830"/>
      <c r="DV122" s="807" t="s">
        <v>122</v>
      </c>
      <c r="DW122" s="807"/>
      <c r="DX122" s="807"/>
      <c r="DY122" s="807"/>
      <c r="DZ122" s="808"/>
    </row>
    <row r="123" spans="1:130" s="224" customFormat="1" ht="26.25" customHeight="1" x14ac:dyDescent="0.2">
      <c r="A123" s="833"/>
      <c r="B123" s="834"/>
      <c r="C123" s="828" t="s">
        <v>435</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5" t="s">
        <v>177</v>
      </c>
      <c r="BA123" s="245"/>
      <c r="BB123" s="245"/>
      <c r="BC123" s="245"/>
      <c r="BD123" s="245"/>
      <c r="BE123" s="245"/>
      <c r="BF123" s="245"/>
      <c r="BG123" s="245"/>
      <c r="BH123" s="245"/>
      <c r="BI123" s="245"/>
      <c r="BJ123" s="245"/>
      <c r="BK123" s="245"/>
      <c r="BL123" s="245"/>
      <c r="BM123" s="245"/>
      <c r="BN123" s="245"/>
      <c r="BO123" s="890" t="s">
        <v>450</v>
      </c>
      <c r="BP123" s="891"/>
      <c r="BQ123" s="845">
        <v>9739880</v>
      </c>
      <c r="BR123" s="846"/>
      <c r="BS123" s="846"/>
      <c r="BT123" s="846"/>
      <c r="BU123" s="846"/>
      <c r="BV123" s="846">
        <v>9251849</v>
      </c>
      <c r="BW123" s="846"/>
      <c r="BX123" s="846"/>
      <c r="BY123" s="846"/>
      <c r="BZ123" s="846"/>
      <c r="CA123" s="846">
        <v>9081258</v>
      </c>
      <c r="CB123" s="846"/>
      <c r="CC123" s="846"/>
      <c r="CD123" s="846"/>
      <c r="CE123" s="846"/>
      <c r="CF123" s="761"/>
      <c r="CG123" s="762"/>
      <c r="CH123" s="762"/>
      <c r="CI123" s="762"/>
      <c r="CJ123" s="847"/>
      <c r="CK123" s="882"/>
      <c r="CL123" s="868"/>
      <c r="CM123" s="868"/>
      <c r="CN123" s="868"/>
      <c r="CO123" s="869"/>
      <c r="CP123" s="848" t="s">
        <v>390</v>
      </c>
      <c r="CQ123" s="849"/>
      <c r="CR123" s="849"/>
      <c r="CS123" s="849"/>
      <c r="CT123" s="849"/>
      <c r="CU123" s="849"/>
      <c r="CV123" s="849"/>
      <c r="CW123" s="849"/>
      <c r="CX123" s="849"/>
      <c r="CY123" s="849"/>
      <c r="CZ123" s="849"/>
      <c r="DA123" s="849"/>
      <c r="DB123" s="849"/>
      <c r="DC123" s="849"/>
      <c r="DD123" s="849"/>
      <c r="DE123" s="849"/>
      <c r="DF123" s="850"/>
      <c r="DG123" s="792" t="s">
        <v>122</v>
      </c>
      <c r="DH123" s="793"/>
      <c r="DI123" s="793"/>
      <c r="DJ123" s="793"/>
      <c r="DK123" s="794"/>
      <c r="DL123" s="795" t="s">
        <v>122</v>
      </c>
      <c r="DM123" s="793"/>
      <c r="DN123" s="793"/>
      <c r="DO123" s="793"/>
      <c r="DP123" s="794"/>
      <c r="DQ123" s="795" t="s">
        <v>122</v>
      </c>
      <c r="DR123" s="793"/>
      <c r="DS123" s="793"/>
      <c r="DT123" s="793"/>
      <c r="DU123" s="794"/>
      <c r="DV123" s="837" t="s">
        <v>122</v>
      </c>
      <c r="DW123" s="838"/>
      <c r="DX123" s="838"/>
      <c r="DY123" s="838"/>
      <c r="DZ123" s="839"/>
    </row>
    <row r="124" spans="1:130" s="224" customFormat="1" ht="26.25" customHeight="1" thickBot="1" x14ac:dyDescent="0.25">
      <c r="A124" s="833"/>
      <c r="B124" s="834"/>
      <c r="C124" s="828" t="s">
        <v>438</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451</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122</v>
      </c>
      <c r="BR124" s="844"/>
      <c r="BS124" s="844"/>
      <c r="BT124" s="844"/>
      <c r="BU124" s="844"/>
      <c r="BV124" s="844" t="s">
        <v>122</v>
      </c>
      <c r="BW124" s="844"/>
      <c r="BX124" s="844"/>
      <c r="BY124" s="844"/>
      <c r="BZ124" s="844"/>
      <c r="CA124" s="844" t="s">
        <v>122</v>
      </c>
      <c r="CB124" s="844"/>
      <c r="CC124" s="844"/>
      <c r="CD124" s="844"/>
      <c r="CE124" s="844"/>
      <c r="CF124" s="739"/>
      <c r="CG124" s="740"/>
      <c r="CH124" s="740"/>
      <c r="CI124" s="740"/>
      <c r="CJ124" s="875"/>
      <c r="CK124" s="883"/>
      <c r="CL124" s="883"/>
      <c r="CM124" s="883"/>
      <c r="CN124" s="883"/>
      <c r="CO124" s="884"/>
      <c r="CP124" s="848" t="s">
        <v>452</v>
      </c>
      <c r="CQ124" s="849"/>
      <c r="CR124" s="849"/>
      <c r="CS124" s="849"/>
      <c r="CT124" s="849"/>
      <c r="CU124" s="849"/>
      <c r="CV124" s="849"/>
      <c r="CW124" s="849"/>
      <c r="CX124" s="849"/>
      <c r="CY124" s="849"/>
      <c r="CZ124" s="849"/>
      <c r="DA124" s="849"/>
      <c r="DB124" s="849"/>
      <c r="DC124" s="849"/>
      <c r="DD124" s="849"/>
      <c r="DE124" s="849"/>
      <c r="DF124" s="850"/>
      <c r="DG124" s="776">
        <v>938625</v>
      </c>
      <c r="DH124" s="777"/>
      <c r="DI124" s="777"/>
      <c r="DJ124" s="777"/>
      <c r="DK124" s="778"/>
      <c r="DL124" s="779">
        <v>990729</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2">
      <c r="A125" s="833"/>
      <c r="B125" s="834"/>
      <c r="C125" s="828" t="s">
        <v>440</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453</v>
      </c>
      <c r="CL125" s="865"/>
      <c r="CM125" s="865"/>
      <c r="CN125" s="865"/>
      <c r="CO125" s="866"/>
      <c r="CP125" s="873" t="s">
        <v>454</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5">
      <c r="A126" s="833"/>
      <c r="B126" s="834"/>
      <c r="C126" s="828" t="s">
        <v>442</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122</v>
      </c>
      <c r="AB126" s="793"/>
      <c r="AC126" s="793"/>
      <c r="AD126" s="793"/>
      <c r="AE126" s="794"/>
      <c r="AF126" s="795" t="s">
        <v>122</v>
      </c>
      <c r="AG126" s="793"/>
      <c r="AH126" s="793"/>
      <c r="AI126" s="793"/>
      <c r="AJ126" s="794"/>
      <c r="AK126" s="795" t="s">
        <v>122</v>
      </c>
      <c r="AL126" s="793"/>
      <c r="AM126" s="793"/>
      <c r="AN126" s="793"/>
      <c r="AO126" s="794"/>
      <c r="AP126" s="837" t="s">
        <v>122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455</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2">
      <c r="A127" s="835"/>
      <c r="B127" s="836"/>
      <c r="C127" s="851" t="s">
        <v>456</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122</v>
      </c>
      <c r="AB127" s="793"/>
      <c r="AC127" s="793"/>
      <c r="AD127" s="793"/>
      <c r="AE127" s="794"/>
      <c r="AF127" s="795" t="s">
        <v>122</v>
      </c>
      <c r="AG127" s="793"/>
      <c r="AH127" s="793"/>
      <c r="AI127" s="793"/>
      <c r="AJ127" s="794"/>
      <c r="AK127" s="795" t="s">
        <v>122</v>
      </c>
      <c r="AL127" s="793"/>
      <c r="AM127" s="793"/>
      <c r="AN127" s="793"/>
      <c r="AO127" s="794"/>
      <c r="AP127" s="837" t="s">
        <v>122</v>
      </c>
      <c r="AQ127" s="838"/>
      <c r="AR127" s="838"/>
      <c r="AS127" s="838"/>
      <c r="AT127" s="839"/>
      <c r="AU127" s="226"/>
      <c r="AV127" s="226"/>
      <c r="AW127" s="226"/>
      <c r="AX127" s="854" t="s">
        <v>457</v>
      </c>
      <c r="AY127" s="825"/>
      <c r="AZ127" s="825"/>
      <c r="BA127" s="825"/>
      <c r="BB127" s="825"/>
      <c r="BC127" s="825"/>
      <c r="BD127" s="825"/>
      <c r="BE127" s="826"/>
      <c r="BF127" s="824" t="s">
        <v>458</v>
      </c>
      <c r="BG127" s="825"/>
      <c r="BH127" s="825"/>
      <c r="BI127" s="825"/>
      <c r="BJ127" s="825"/>
      <c r="BK127" s="825"/>
      <c r="BL127" s="826"/>
      <c r="BM127" s="824" t="s">
        <v>459</v>
      </c>
      <c r="BN127" s="825"/>
      <c r="BO127" s="825"/>
      <c r="BP127" s="825"/>
      <c r="BQ127" s="825"/>
      <c r="BR127" s="825"/>
      <c r="BS127" s="826"/>
      <c r="BT127" s="824" t="s">
        <v>460</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461</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5">
      <c r="A128" s="809" t="s">
        <v>462</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463</v>
      </c>
      <c r="X128" s="811"/>
      <c r="Y128" s="811"/>
      <c r="Z128" s="812"/>
      <c r="AA128" s="813">
        <v>8172</v>
      </c>
      <c r="AB128" s="814"/>
      <c r="AC128" s="814"/>
      <c r="AD128" s="814"/>
      <c r="AE128" s="815"/>
      <c r="AF128" s="816">
        <v>83</v>
      </c>
      <c r="AG128" s="814"/>
      <c r="AH128" s="814"/>
      <c r="AI128" s="814"/>
      <c r="AJ128" s="815"/>
      <c r="AK128" s="816" t="s">
        <v>122</v>
      </c>
      <c r="AL128" s="814"/>
      <c r="AM128" s="814"/>
      <c r="AN128" s="814"/>
      <c r="AO128" s="815"/>
      <c r="AP128" s="817"/>
      <c r="AQ128" s="818"/>
      <c r="AR128" s="818"/>
      <c r="AS128" s="818"/>
      <c r="AT128" s="819"/>
      <c r="AU128" s="226"/>
      <c r="AV128" s="226"/>
      <c r="AW128" s="226"/>
      <c r="AX128" s="820" t="s">
        <v>464</v>
      </c>
      <c r="AY128" s="821"/>
      <c r="AZ128" s="821"/>
      <c r="BA128" s="821"/>
      <c r="BB128" s="821"/>
      <c r="BC128" s="821"/>
      <c r="BD128" s="821"/>
      <c r="BE128" s="822"/>
      <c r="BF128" s="799" t="s">
        <v>122</v>
      </c>
      <c r="BG128" s="800"/>
      <c r="BH128" s="800"/>
      <c r="BI128" s="800"/>
      <c r="BJ128" s="800"/>
      <c r="BK128" s="800"/>
      <c r="BL128" s="823"/>
      <c r="BM128" s="799">
        <v>15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465</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2">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466</v>
      </c>
      <c r="X129" s="790"/>
      <c r="Y129" s="790"/>
      <c r="Z129" s="791"/>
      <c r="AA129" s="792">
        <v>3451043</v>
      </c>
      <c r="AB129" s="793"/>
      <c r="AC129" s="793"/>
      <c r="AD129" s="793"/>
      <c r="AE129" s="794"/>
      <c r="AF129" s="795">
        <v>3364213</v>
      </c>
      <c r="AG129" s="793"/>
      <c r="AH129" s="793"/>
      <c r="AI129" s="793"/>
      <c r="AJ129" s="794"/>
      <c r="AK129" s="795">
        <v>3368178</v>
      </c>
      <c r="AL129" s="793"/>
      <c r="AM129" s="793"/>
      <c r="AN129" s="793"/>
      <c r="AO129" s="794"/>
      <c r="AP129" s="796"/>
      <c r="AQ129" s="797"/>
      <c r="AR129" s="797"/>
      <c r="AS129" s="797"/>
      <c r="AT129" s="798"/>
      <c r="AU129" s="227"/>
      <c r="AV129" s="227"/>
      <c r="AW129" s="227"/>
      <c r="AX129" s="764" t="s">
        <v>467</v>
      </c>
      <c r="AY129" s="765"/>
      <c r="AZ129" s="765"/>
      <c r="BA129" s="765"/>
      <c r="BB129" s="765"/>
      <c r="BC129" s="765"/>
      <c r="BD129" s="765"/>
      <c r="BE129" s="766"/>
      <c r="BF129" s="783" t="s">
        <v>122</v>
      </c>
      <c r="BG129" s="784"/>
      <c r="BH129" s="784"/>
      <c r="BI129" s="784"/>
      <c r="BJ129" s="784"/>
      <c r="BK129" s="784"/>
      <c r="BL129" s="785"/>
      <c r="BM129" s="783">
        <v>20</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468</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469</v>
      </c>
      <c r="X130" s="790"/>
      <c r="Y130" s="790"/>
      <c r="Z130" s="791"/>
      <c r="AA130" s="792">
        <v>441762</v>
      </c>
      <c r="AB130" s="793"/>
      <c r="AC130" s="793"/>
      <c r="AD130" s="793"/>
      <c r="AE130" s="794"/>
      <c r="AF130" s="795">
        <v>434298</v>
      </c>
      <c r="AG130" s="793"/>
      <c r="AH130" s="793"/>
      <c r="AI130" s="793"/>
      <c r="AJ130" s="794"/>
      <c r="AK130" s="795">
        <v>451890</v>
      </c>
      <c r="AL130" s="793"/>
      <c r="AM130" s="793"/>
      <c r="AN130" s="793"/>
      <c r="AO130" s="794"/>
      <c r="AP130" s="796"/>
      <c r="AQ130" s="797"/>
      <c r="AR130" s="797"/>
      <c r="AS130" s="797"/>
      <c r="AT130" s="798"/>
      <c r="AU130" s="227"/>
      <c r="AV130" s="227"/>
      <c r="AW130" s="227"/>
      <c r="AX130" s="764" t="s">
        <v>470</v>
      </c>
      <c r="AY130" s="765"/>
      <c r="AZ130" s="765"/>
      <c r="BA130" s="765"/>
      <c r="BB130" s="765"/>
      <c r="BC130" s="765"/>
      <c r="BD130" s="765"/>
      <c r="BE130" s="766"/>
      <c r="BF130" s="767">
        <v>7</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471</v>
      </c>
      <c r="X131" s="774"/>
      <c r="Y131" s="774"/>
      <c r="Z131" s="775"/>
      <c r="AA131" s="776">
        <v>3009281</v>
      </c>
      <c r="AB131" s="777"/>
      <c r="AC131" s="777"/>
      <c r="AD131" s="777"/>
      <c r="AE131" s="778"/>
      <c r="AF131" s="779">
        <v>2929915</v>
      </c>
      <c r="AG131" s="777"/>
      <c r="AH131" s="777"/>
      <c r="AI131" s="777"/>
      <c r="AJ131" s="778"/>
      <c r="AK131" s="779">
        <v>2916288</v>
      </c>
      <c r="AL131" s="777"/>
      <c r="AM131" s="777"/>
      <c r="AN131" s="777"/>
      <c r="AO131" s="778"/>
      <c r="AP131" s="780"/>
      <c r="AQ131" s="781"/>
      <c r="AR131" s="781"/>
      <c r="AS131" s="781"/>
      <c r="AT131" s="782"/>
      <c r="AU131" s="227"/>
      <c r="AV131" s="227"/>
      <c r="AW131" s="227"/>
      <c r="AX131" s="742" t="s">
        <v>472</v>
      </c>
      <c r="AY131" s="743"/>
      <c r="AZ131" s="743"/>
      <c r="BA131" s="743"/>
      <c r="BB131" s="743"/>
      <c r="BC131" s="743"/>
      <c r="BD131" s="743"/>
      <c r="BE131" s="744"/>
      <c r="BF131" s="745" t="s">
        <v>122</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473</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474</v>
      </c>
      <c r="W132" s="755"/>
      <c r="X132" s="755"/>
      <c r="Y132" s="755"/>
      <c r="Z132" s="756"/>
      <c r="AA132" s="757">
        <v>5.6171224950000003</v>
      </c>
      <c r="AB132" s="758"/>
      <c r="AC132" s="758"/>
      <c r="AD132" s="758"/>
      <c r="AE132" s="759"/>
      <c r="AF132" s="760">
        <v>7.5816192620000002</v>
      </c>
      <c r="AG132" s="758"/>
      <c r="AH132" s="758"/>
      <c r="AI132" s="758"/>
      <c r="AJ132" s="759"/>
      <c r="AK132" s="760">
        <v>7.8231299510000003</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475</v>
      </c>
      <c r="W133" s="734"/>
      <c r="X133" s="734"/>
      <c r="Y133" s="734"/>
      <c r="Z133" s="735"/>
      <c r="AA133" s="736">
        <v>5.4</v>
      </c>
      <c r="AB133" s="737"/>
      <c r="AC133" s="737"/>
      <c r="AD133" s="737"/>
      <c r="AE133" s="738"/>
      <c r="AF133" s="736">
        <v>6.1</v>
      </c>
      <c r="AG133" s="737"/>
      <c r="AH133" s="737"/>
      <c r="AI133" s="737"/>
      <c r="AJ133" s="738"/>
      <c r="AK133" s="736">
        <v>7</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SQYzV+rGp6PVksEpsTcj3hu/VwL5jmpPcHexu8CtzI4ord5lL7HBSm/DNr6pRxSDSJfWWn1Aq9Irmn9FQEjUPw==" saltValue="z26umWLaxEhIp8fcBGcqc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election activeCell="BH95" sqref="BH95"/>
    </sheetView>
  </sheetViews>
  <sheetFormatPr defaultColWidth="0" defaultRowHeight="13.5" customHeight="1" zeroHeight="1" x14ac:dyDescent="0.2"/>
  <cols>
    <col min="1" max="120" width="2.81640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476</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KDb7MPEwCRQnoljRus1hIYJ8/3JvhkrPSXxkWbW4rpLG5eFpa672Tqsb6hDyfHpZ41plQlHTJfKLgLvjz7ieSw==" saltValue="FcZ+fmDgMNxBy+SM3qNbcQ=="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5DdVLoqzyj/k+/S4ZRQ48evEwIfsUvXBBM2Qp3yhuY+5j3iOmQy2NkWWVlQ5i4/kBYfXDo4UFDY5z6Kr1VsY0A==" saltValue="sGTvF7bMms4V8Y/X5A1P3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477</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478</v>
      </c>
      <c r="AL6" s="260"/>
      <c r="AM6" s="260"/>
      <c r="AN6" s="260"/>
    </row>
    <row r="7" spans="1:46" ht="13.5" customHeight="1" x14ac:dyDescent="0.2">
      <c r="A7" s="259"/>
      <c r="AK7" s="262"/>
      <c r="AL7" s="263"/>
      <c r="AM7" s="263"/>
      <c r="AN7" s="264"/>
      <c r="AO7" s="1131" t="s">
        <v>479</v>
      </c>
      <c r="AP7" s="265"/>
      <c r="AQ7" s="266" t="s">
        <v>480</v>
      </c>
      <c r="AR7" s="267"/>
    </row>
    <row r="8" spans="1:46" ht="13" x14ac:dyDescent="0.2">
      <c r="A8" s="259"/>
      <c r="AK8" s="268"/>
      <c r="AL8" s="269"/>
      <c r="AM8" s="269"/>
      <c r="AN8" s="270"/>
      <c r="AO8" s="1132"/>
      <c r="AP8" s="271" t="s">
        <v>481</v>
      </c>
      <c r="AQ8" s="272" t="s">
        <v>482</v>
      </c>
      <c r="AR8" s="273" t="s">
        <v>483</v>
      </c>
    </row>
    <row r="9" spans="1:46" ht="13" x14ac:dyDescent="0.2">
      <c r="A9" s="259"/>
      <c r="AK9" s="1143" t="s">
        <v>484</v>
      </c>
      <c r="AL9" s="1144"/>
      <c r="AM9" s="1144"/>
      <c r="AN9" s="1145"/>
      <c r="AO9" s="274">
        <v>893842</v>
      </c>
      <c r="AP9" s="274">
        <v>213429</v>
      </c>
      <c r="AQ9" s="275">
        <v>217348</v>
      </c>
      <c r="AR9" s="276">
        <v>-1.8</v>
      </c>
    </row>
    <row r="10" spans="1:46" ht="13.5" customHeight="1" x14ac:dyDescent="0.2">
      <c r="A10" s="259"/>
      <c r="AK10" s="1143" t="s">
        <v>485</v>
      </c>
      <c r="AL10" s="1144"/>
      <c r="AM10" s="1144"/>
      <c r="AN10" s="1145"/>
      <c r="AO10" s="277">
        <v>42000</v>
      </c>
      <c r="AP10" s="277">
        <v>10029</v>
      </c>
      <c r="AQ10" s="278">
        <v>32038</v>
      </c>
      <c r="AR10" s="279">
        <v>-68.7</v>
      </c>
    </row>
    <row r="11" spans="1:46" ht="13.5" customHeight="1" x14ac:dyDescent="0.2">
      <c r="A11" s="259"/>
      <c r="AK11" s="1143" t="s">
        <v>486</v>
      </c>
      <c r="AL11" s="1144"/>
      <c r="AM11" s="1144"/>
      <c r="AN11" s="1145"/>
      <c r="AO11" s="277">
        <v>47904</v>
      </c>
      <c r="AP11" s="277">
        <v>11438</v>
      </c>
      <c r="AQ11" s="278">
        <v>835</v>
      </c>
      <c r="AR11" s="279">
        <v>1269.8</v>
      </c>
    </row>
    <row r="12" spans="1:46" ht="13.5" customHeight="1" x14ac:dyDescent="0.2">
      <c r="A12" s="259"/>
      <c r="AK12" s="1143" t="s">
        <v>487</v>
      </c>
      <c r="AL12" s="1144"/>
      <c r="AM12" s="1144"/>
      <c r="AN12" s="1145"/>
      <c r="AO12" s="277" t="s">
        <v>488</v>
      </c>
      <c r="AP12" s="277" t="s">
        <v>488</v>
      </c>
      <c r="AQ12" s="278" t="s">
        <v>488</v>
      </c>
      <c r="AR12" s="279" t="s">
        <v>488</v>
      </c>
    </row>
    <row r="13" spans="1:46" ht="13.5" customHeight="1" x14ac:dyDescent="0.2">
      <c r="A13" s="259"/>
      <c r="AK13" s="1143" t="s">
        <v>489</v>
      </c>
      <c r="AL13" s="1144"/>
      <c r="AM13" s="1144"/>
      <c r="AN13" s="1145"/>
      <c r="AO13" s="277">
        <v>12504</v>
      </c>
      <c r="AP13" s="277">
        <v>2986</v>
      </c>
      <c r="AQ13" s="278">
        <v>7824</v>
      </c>
      <c r="AR13" s="279">
        <v>-61.8</v>
      </c>
    </row>
    <row r="14" spans="1:46" ht="13.5" customHeight="1" x14ac:dyDescent="0.2">
      <c r="A14" s="259"/>
      <c r="AK14" s="1143" t="s">
        <v>490</v>
      </c>
      <c r="AL14" s="1144"/>
      <c r="AM14" s="1144"/>
      <c r="AN14" s="1145"/>
      <c r="AO14" s="277">
        <v>36278</v>
      </c>
      <c r="AP14" s="277">
        <v>8662</v>
      </c>
      <c r="AQ14" s="278">
        <v>4511</v>
      </c>
      <c r="AR14" s="279">
        <v>92</v>
      </c>
    </row>
    <row r="15" spans="1:46" ht="13.5" customHeight="1" x14ac:dyDescent="0.2">
      <c r="A15" s="259"/>
      <c r="AK15" s="1146" t="s">
        <v>491</v>
      </c>
      <c r="AL15" s="1147"/>
      <c r="AM15" s="1147"/>
      <c r="AN15" s="1148"/>
      <c r="AO15" s="277">
        <v>-59888</v>
      </c>
      <c r="AP15" s="277">
        <v>-14300</v>
      </c>
      <c r="AQ15" s="278">
        <v>-13520</v>
      </c>
      <c r="AR15" s="279">
        <v>5.8</v>
      </c>
    </row>
    <row r="16" spans="1:46" ht="13" x14ac:dyDescent="0.2">
      <c r="A16" s="259"/>
      <c r="AK16" s="1146" t="s">
        <v>177</v>
      </c>
      <c r="AL16" s="1147"/>
      <c r="AM16" s="1147"/>
      <c r="AN16" s="1148"/>
      <c r="AO16" s="277">
        <v>972640</v>
      </c>
      <c r="AP16" s="277">
        <v>232245</v>
      </c>
      <c r="AQ16" s="278">
        <v>249036</v>
      </c>
      <c r="AR16" s="279">
        <v>-6.7</v>
      </c>
    </row>
    <row r="17" spans="1:46" ht="13" x14ac:dyDescent="0.2">
      <c r="A17" s="259"/>
    </row>
    <row r="18" spans="1:46" ht="13" x14ac:dyDescent="0.2">
      <c r="A18" s="259"/>
      <c r="AQ18" s="280"/>
      <c r="AR18" s="280"/>
    </row>
    <row r="19" spans="1:46" ht="13" x14ac:dyDescent="0.2">
      <c r="A19" s="259"/>
      <c r="AK19" s="255" t="s">
        <v>492</v>
      </c>
    </row>
    <row r="20" spans="1:46" ht="13" x14ac:dyDescent="0.2">
      <c r="A20" s="259"/>
      <c r="AK20" s="281"/>
      <c r="AL20" s="282"/>
      <c r="AM20" s="282"/>
      <c r="AN20" s="283"/>
      <c r="AO20" s="284" t="s">
        <v>493</v>
      </c>
      <c r="AP20" s="285" t="s">
        <v>494</v>
      </c>
      <c r="AQ20" s="286" t="s">
        <v>495</v>
      </c>
      <c r="AR20" s="287"/>
    </row>
    <row r="21" spans="1:46" s="260" customFormat="1" ht="13" x14ac:dyDescent="0.2">
      <c r="A21" s="288"/>
      <c r="AK21" s="1149" t="s">
        <v>496</v>
      </c>
      <c r="AL21" s="1150"/>
      <c r="AM21" s="1150"/>
      <c r="AN21" s="1151"/>
      <c r="AO21" s="289">
        <v>24.12</v>
      </c>
      <c r="AP21" s="290">
        <v>21</v>
      </c>
      <c r="AQ21" s="291">
        <v>3.12</v>
      </c>
      <c r="AS21" s="292"/>
      <c r="AT21" s="288"/>
    </row>
    <row r="22" spans="1:46" s="260" customFormat="1" ht="13" x14ac:dyDescent="0.2">
      <c r="A22" s="288"/>
      <c r="AK22" s="1149" t="s">
        <v>497</v>
      </c>
      <c r="AL22" s="1150"/>
      <c r="AM22" s="1150"/>
      <c r="AN22" s="1151"/>
      <c r="AO22" s="293">
        <v>94.4</v>
      </c>
      <c r="AP22" s="294">
        <v>95.5</v>
      </c>
      <c r="AQ22" s="295">
        <v>-1.1000000000000001</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42" t="s">
        <v>498</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 x14ac:dyDescent="0.2">
      <c r="A27" s="300"/>
      <c r="AS27" s="255"/>
      <c r="AT27" s="255"/>
    </row>
    <row r="28" spans="1:46" ht="16.5" x14ac:dyDescent="0.2">
      <c r="A28" s="256" t="s">
        <v>499</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500</v>
      </c>
      <c r="AL29" s="260"/>
      <c r="AM29" s="260"/>
      <c r="AN29" s="260"/>
      <c r="AS29" s="302"/>
    </row>
    <row r="30" spans="1:46" ht="13.5" customHeight="1" x14ac:dyDescent="0.2">
      <c r="A30" s="259"/>
      <c r="AK30" s="262"/>
      <c r="AL30" s="263"/>
      <c r="AM30" s="263"/>
      <c r="AN30" s="264"/>
      <c r="AO30" s="1131" t="s">
        <v>479</v>
      </c>
      <c r="AP30" s="265"/>
      <c r="AQ30" s="266" t="s">
        <v>480</v>
      </c>
      <c r="AR30" s="267"/>
    </row>
    <row r="31" spans="1:46" ht="13" x14ac:dyDescent="0.2">
      <c r="A31" s="259"/>
      <c r="AK31" s="268"/>
      <c r="AL31" s="269"/>
      <c r="AM31" s="269"/>
      <c r="AN31" s="270"/>
      <c r="AO31" s="1132"/>
      <c r="AP31" s="271" t="s">
        <v>481</v>
      </c>
      <c r="AQ31" s="272" t="s">
        <v>482</v>
      </c>
      <c r="AR31" s="273" t="s">
        <v>483</v>
      </c>
    </row>
    <row r="32" spans="1:46" ht="27" customHeight="1" x14ac:dyDescent="0.2">
      <c r="A32" s="259"/>
      <c r="AK32" s="1133" t="s">
        <v>501</v>
      </c>
      <c r="AL32" s="1134"/>
      <c r="AM32" s="1134"/>
      <c r="AN32" s="1135"/>
      <c r="AO32" s="303">
        <v>568886</v>
      </c>
      <c r="AP32" s="303">
        <v>135837</v>
      </c>
      <c r="AQ32" s="304">
        <v>141939</v>
      </c>
      <c r="AR32" s="305">
        <v>-4.3</v>
      </c>
    </row>
    <row r="33" spans="1:46" ht="13.5" customHeight="1" x14ac:dyDescent="0.2">
      <c r="A33" s="259"/>
      <c r="AK33" s="1133" t="s">
        <v>502</v>
      </c>
      <c r="AL33" s="1134"/>
      <c r="AM33" s="1134"/>
      <c r="AN33" s="1135"/>
      <c r="AO33" s="303" t="s">
        <v>488</v>
      </c>
      <c r="AP33" s="303" t="s">
        <v>488</v>
      </c>
      <c r="AQ33" s="304" t="s">
        <v>488</v>
      </c>
      <c r="AR33" s="305" t="s">
        <v>488</v>
      </c>
    </row>
    <row r="34" spans="1:46" ht="27" customHeight="1" x14ac:dyDescent="0.2">
      <c r="A34" s="259"/>
      <c r="AK34" s="1133" t="s">
        <v>503</v>
      </c>
      <c r="AL34" s="1134"/>
      <c r="AM34" s="1134"/>
      <c r="AN34" s="1135"/>
      <c r="AO34" s="303" t="s">
        <v>488</v>
      </c>
      <c r="AP34" s="303" t="s">
        <v>488</v>
      </c>
      <c r="AQ34" s="304" t="s">
        <v>488</v>
      </c>
      <c r="AR34" s="305" t="s">
        <v>488</v>
      </c>
    </row>
    <row r="35" spans="1:46" ht="27" customHeight="1" x14ac:dyDescent="0.2">
      <c r="A35" s="259"/>
      <c r="AK35" s="1133" t="s">
        <v>504</v>
      </c>
      <c r="AL35" s="1134"/>
      <c r="AM35" s="1134"/>
      <c r="AN35" s="1135"/>
      <c r="AO35" s="303">
        <v>110777</v>
      </c>
      <c r="AP35" s="303">
        <v>26451</v>
      </c>
      <c r="AQ35" s="304">
        <v>33103</v>
      </c>
      <c r="AR35" s="305">
        <v>-20.100000000000001</v>
      </c>
    </row>
    <row r="36" spans="1:46" ht="27" customHeight="1" x14ac:dyDescent="0.2">
      <c r="A36" s="259"/>
      <c r="AK36" s="1133" t="s">
        <v>505</v>
      </c>
      <c r="AL36" s="1134"/>
      <c r="AM36" s="1134"/>
      <c r="AN36" s="1135"/>
      <c r="AO36" s="303" t="s">
        <v>488</v>
      </c>
      <c r="AP36" s="303" t="s">
        <v>488</v>
      </c>
      <c r="AQ36" s="304">
        <v>3141</v>
      </c>
      <c r="AR36" s="305" t="s">
        <v>488</v>
      </c>
    </row>
    <row r="37" spans="1:46" ht="13.5" customHeight="1" x14ac:dyDescent="0.2">
      <c r="A37" s="259"/>
      <c r="AK37" s="1133" t="s">
        <v>506</v>
      </c>
      <c r="AL37" s="1134"/>
      <c r="AM37" s="1134"/>
      <c r="AN37" s="1135"/>
      <c r="AO37" s="303" t="s">
        <v>488</v>
      </c>
      <c r="AP37" s="303" t="s">
        <v>488</v>
      </c>
      <c r="AQ37" s="304">
        <v>429</v>
      </c>
      <c r="AR37" s="305" t="s">
        <v>488</v>
      </c>
    </row>
    <row r="38" spans="1:46" ht="27" customHeight="1" x14ac:dyDescent="0.2">
      <c r="A38" s="259"/>
      <c r="AK38" s="1136" t="s">
        <v>507</v>
      </c>
      <c r="AL38" s="1137"/>
      <c r="AM38" s="1137"/>
      <c r="AN38" s="1138"/>
      <c r="AO38" s="306">
        <v>372</v>
      </c>
      <c r="AP38" s="306">
        <v>89</v>
      </c>
      <c r="AQ38" s="307">
        <v>16</v>
      </c>
      <c r="AR38" s="295">
        <v>456.3</v>
      </c>
      <c r="AS38" s="302"/>
    </row>
    <row r="39" spans="1:46" ht="13" x14ac:dyDescent="0.2">
      <c r="A39" s="259"/>
      <c r="AK39" s="1136" t="s">
        <v>508</v>
      </c>
      <c r="AL39" s="1137"/>
      <c r="AM39" s="1137"/>
      <c r="AN39" s="1138"/>
      <c r="AO39" s="303" t="s">
        <v>488</v>
      </c>
      <c r="AP39" s="303" t="s">
        <v>488</v>
      </c>
      <c r="AQ39" s="304">
        <v>-2776</v>
      </c>
      <c r="AR39" s="305" t="s">
        <v>488</v>
      </c>
      <c r="AS39" s="302"/>
    </row>
    <row r="40" spans="1:46" ht="27" customHeight="1" x14ac:dyDescent="0.2">
      <c r="A40" s="259"/>
      <c r="AK40" s="1133" t="s">
        <v>509</v>
      </c>
      <c r="AL40" s="1134"/>
      <c r="AM40" s="1134"/>
      <c r="AN40" s="1135"/>
      <c r="AO40" s="303">
        <v>-451890</v>
      </c>
      <c r="AP40" s="303">
        <v>-107901</v>
      </c>
      <c r="AQ40" s="304">
        <v>-127875</v>
      </c>
      <c r="AR40" s="305">
        <v>-15.6</v>
      </c>
      <c r="AS40" s="302"/>
    </row>
    <row r="41" spans="1:46" ht="13" x14ac:dyDescent="0.2">
      <c r="A41" s="259"/>
      <c r="AK41" s="1139" t="s">
        <v>287</v>
      </c>
      <c r="AL41" s="1140"/>
      <c r="AM41" s="1140"/>
      <c r="AN41" s="1141"/>
      <c r="AO41" s="303">
        <v>228145</v>
      </c>
      <c r="AP41" s="303">
        <v>54476</v>
      </c>
      <c r="AQ41" s="304">
        <v>47977</v>
      </c>
      <c r="AR41" s="305">
        <v>13.5</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510</v>
      </c>
    </row>
    <row r="48" spans="1:46" ht="13" x14ac:dyDescent="0.2">
      <c r="A48" s="259"/>
      <c r="AK48" s="313" t="s">
        <v>511</v>
      </c>
      <c r="AL48" s="313"/>
      <c r="AM48" s="313"/>
      <c r="AN48" s="313"/>
      <c r="AO48" s="313"/>
      <c r="AP48" s="313"/>
      <c r="AQ48" s="314"/>
      <c r="AR48" s="313"/>
    </row>
    <row r="49" spans="1:44" ht="13.5" customHeight="1" x14ac:dyDescent="0.2">
      <c r="A49" s="259"/>
      <c r="AK49" s="315"/>
      <c r="AL49" s="316"/>
      <c r="AM49" s="1126" t="s">
        <v>479</v>
      </c>
      <c r="AN49" s="1128" t="s">
        <v>512</v>
      </c>
      <c r="AO49" s="1129"/>
      <c r="AP49" s="1129"/>
      <c r="AQ49" s="1129"/>
      <c r="AR49" s="1130"/>
    </row>
    <row r="50" spans="1:44" ht="13" x14ac:dyDescent="0.2">
      <c r="A50" s="259"/>
      <c r="AK50" s="317"/>
      <c r="AL50" s="318"/>
      <c r="AM50" s="1127"/>
      <c r="AN50" s="319" t="s">
        <v>513</v>
      </c>
      <c r="AO50" s="320" t="s">
        <v>514</v>
      </c>
      <c r="AP50" s="321" t="s">
        <v>515</v>
      </c>
      <c r="AQ50" s="322" t="s">
        <v>516</v>
      </c>
      <c r="AR50" s="323" t="s">
        <v>517</v>
      </c>
    </row>
    <row r="51" spans="1:44" ht="13" x14ac:dyDescent="0.2">
      <c r="A51" s="259"/>
      <c r="AK51" s="315" t="s">
        <v>518</v>
      </c>
      <c r="AL51" s="316"/>
      <c r="AM51" s="324">
        <v>2031795</v>
      </c>
      <c r="AN51" s="325">
        <v>429828</v>
      </c>
      <c r="AO51" s="326">
        <v>41.2</v>
      </c>
      <c r="AP51" s="327">
        <v>190274</v>
      </c>
      <c r="AQ51" s="328">
        <v>13.6</v>
      </c>
      <c r="AR51" s="329">
        <v>27.6</v>
      </c>
    </row>
    <row r="52" spans="1:44" ht="13" x14ac:dyDescent="0.2">
      <c r="A52" s="259"/>
      <c r="AK52" s="330"/>
      <c r="AL52" s="331" t="s">
        <v>519</v>
      </c>
      <c r="AM52" s="332">
        <v>1813890</v>
      </c>
      <c r="AN52" s="333">
        <v>383730</v>
      </c>
      <c r="AO52" s="334">
        <v>50.8</v>
      </c>
      <c r="AP52" s="335">
        <v>88584</v>
      </c>
      <c r="AQ52" s="336">
        <v>7.3</v>
      </c>
      <c r="AR52" s="337">
        <v>43.5</v>
      </c>
    </row>
    <row r="53" spans="1:44" ht="13" x14ac:dyDescent="0.2">
      <c r="A53" s="259"/>
      <c r="AK53" s="315" t="s">
        <v>520</v>
      </c>
      <c r="AL53" s="316"/>
      <c r="AM53" s="324">
        <v>2104270</v>
      </c>
      <c r="AN53" s="325">
        <v>455667</v>
      </c>
      <c r="AO53" s="326">
        <v>6</v>
      </c>
      <c r="AP53" s="327">
        <v>301035</v>
      </c>
      <c r="AQ53" s="328">
        <v>58.2</v>
      </c>
      <c r="AR53" s="329">
        <v>-52.2</v>
      </c>
    </row>
    <row r="54" spans="1:44" ht="13" x14ac:dyDescent="0.2">
      <c r="A54" s="259"/>
      <c r="AK54" s="330"/>
      <c r="AL54" s="331" t="s">
        <v>519</v>
      </c>
      <c r="AM54" s="332">
        <v>1923482</v>
      </c>
      <c r="AN54" s="333">
        <v>416518</v>
      </c>
      <c r="AO54" s="334">
        <v>8.5</v>
      </c>
      <c r="AP54" s="335">
        <v>154376</v>
      </c>
      <c r="AQ54" s="336">
        <v>74.3</v>
      </c>
      <c r="AR54" s="337">
        <v>-65.8</v>
      </c>
    </row>
    <row r="55" spans="1:44" ht="13" x14ac:dyDescent="0.2">
      <c r="A55" s="259"/>
      <c r="AK55" s="315" t="s">
        <v>521</v>
      </c>
      <c r="AL55" s="316"/>
      <c r="AM55" s="324">
        <v>883222</v>
      </c>
      <c r="AN55" s="325">
        <v>195058</v>
      </c>
      <c r="AO55" s="326">
        <v>-57.2</v>
      </c>
      <c r="AP55" s="327">
        <v>330026</v>
      </c>
      <c r="AQ55" s="328">
        <v>9.6</v>
      </c>
      <c r="AR55" s="329">
        <v>-66.8</v>
      </c>
    </row>
    <row r="56" spans="1:44" ht="13" x14ac:dyDescent="0.2">
      <c r="A56" s="259"/>
      <c r="AK56" s="330"/>
      <c r="AL56" s="331" t="s">
        <v>519</v>
      </c>
      <c r="AM56" s="332">
        <v>722451</v>
      </c>
      <c r="AN56" s="333">
        <v>159552</v>
      </c>
      <c r="AO56" s="334">
        <v>-61.7</v>
      </c>
      <c r="AP56" s="335">
        <v>141075</v>
      </c>
      <c r="AQ56" s="336">
        <v>-8.6</v>
      </c>
      <c r="AR56" s="337">
        <v>-53.1</v>
      </c>
    </row>
    <row r="57" spans="1:44" ht="13" x14ac:dyDescent="0.2">
      <c r="A57" s="259"/>
      <c r="AK57" s="315" t="s">
        <v>522</v>
      </c>
      <c r="AL57" s="316"/>
      <c r="AM57" s="324">
        <v>909168</v>
      </c>
      <c r="AN57" s="325">
        <v>209389</v>
      </c>
      <c r="AO57" s="326">
        <v>7.3</v>
      </c>
      <c r="AP57" s="327">
        <v>278179</v>
      </c>
      <c r="AQ57" s="328">
        <v>-15.7</v>
      </c>
      <c r="AR57" s="329">
        <v>23</v>
      </c>
    </row>
    <row r="58" spans="1:44" ht="13" x14ac:dyDescent="0.2">
      <c r="A58" s="259"/>
      <c r="AK58" s="330"/>
      <c r="AL58" s="331" t="s">
        <v>519</v>
      </c>
      <c r="AM58" s="332">
        <v>696580</v>
      </c>
      <c r="AN58" s="333">
        <v>160428</v>
      </c>
      <c r="AO58" s="334">
        <v>0.5</v>
      </c>
      <c r="AP58" s="335">
        <v>122182</v>
      </c>
      <c r="AQ58" s="336">
        <v>-13.4</v>
      </c>
      <c r="AR58" s="337">
        <v>13.9</v>
      </c>
    </row>
    <row r="59" spans="1:44" ht="13" x14ac:dyDescent="0.2">
      <c r="A59" s="259"/>
      <c r="AK59" s="315" t="s">
        <v>523</v>
      </c>
      <c r="AL59" s="316"/>
      <c r="AM59" s="324">
        <v>819062</v>
      </c>
      <c r="AN59" s="325">
        <v>195574</v>
      </c>
      <c r="AO59" s="326">
        <v>-6.6</v>
      </c>
      <c r="AP59" s="327">
        <v>283153</v>
      </c>
      <c r="AQ59" s="328">
        <v>1.8</v>
      </c>
      <c r="AR59" s="329">
        <v>-8.4</v>
      </c>
    </row>
    <row r="60" spans="1:44" ht="13" x14ac:dyDescent="0.2">
      <c r="A60" s="259"/>
      <c r="AK60" s="330"/>
      <c r="AL60" s="331" t="s">
        <v>519</v>
      </c>
      <c r="AM60" s="332">
        <v>702587</v>
      </c>
      <c r="AN60" s="333">
        <v>167762</v>
      </c>
      <c r="AO60" s="334">
        <v>4.5999999999999996</v>
      </c>
      <c r="AP60" s="335">
        <v>127593</v>
      </c>
      <c r="AQ60" s="336">
        <v>4.4000000000000004</v>
      </c>
      <c r="AR60" s="337">
        <v>0.2</v>
      </c>
    </row>
    <row r="61" spans="1:44" ht="13" x14ac:dyDescent="0.2">
      <c r="A61" s="259"/>
      <c r="AK61" s="315" t="s">
        <v>524</v>
      </c>
      <c r="AL61" s="338"/>
      <c r="AM61" s="324">
        <v>1349503</v>
      </c>
      <c r="AN61" s="325">
        <v>297103</v>
      </c>
      <c r="AO61" s="326">
        <v>-1.9</v>
      </c>
      <c r="AP61" s="327">
        <v>276533</v>
      </c>
      <c r="AQ61" s="339">
        <v>13.5</v>
      </c>
      <c r="AR61" s="329">
        <v>-15.4</v>
      </c>
    </row>
    <row r="62" spans="1:44" ht="13" x14ac:dyDescent="0.2">
      <c r="A62" s="259"/>
      <c r="AK62" s="330"/>
      <c r="AL62" s="331" t="s">
        <v>519</v>
      </c>
      <c r="AM62" s="332">
        <v>1171798</v>
      </c>
      <c r="AN62" s="333">
        <v>257598</v>
      </c>
      <c r="AO62" s="334">
        <v>0.5</v>
      </c>
      <c r="AP62" s="335">
        <v>126762</v>
      </c>
      <c r="AQ62" s="336">
        <v>12.8</v>
      </c>
      <c r="AR62" s="337">
        <v>-12.3</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SV4tsh6O9/jvaqQ6CzNppLN3jPYjn9HWmk7U/X2+0w4rwTqjNbaVaopd8YJqyM8NwMeS7t9IqTbd8ZMpZjQrzA==" saltValue="138/LboVspcM1HS7EKO1g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election activeCell="CQ116" sqref="CQ116"/>
    </sheetView>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476</v>
      </c>
    </row>
    <row r="121" spans="125:125" ht="13.5" hidden="1" customHeight="1" x14ac:dyDescent="0.2">
      <c r="DU121" s="253"/>
    </row>
  </sheetData>
  <sheetProtection algorithmName="SHA-512" hashValue="3UWgT3N/fCZM+UJOjGX2mmq7UVr71vVQKRvrYrNCQiBnJQO07ty+hqMuVoy62g5pazG7jSGm1F4gzfblkvcZKQ==" saltValue="A8A6algqGCIVbTtjtV1Kg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election activeCell="CZ97" sqref="CZ97"/>
    </sheetView>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476</v>
      </c>
    </row>
  </sheetData>
  <sheetProtection algorithmName="SHA-512" hashValue="OS/SpD0V/KhEhx4qLrzpAzAZqWJxFVwBiBDeRBmWbrk5Qy++bB4AlZBKQ5ANdUpvOh4o0q/bnIOtX09/IlImsA==" saltValue="tgGi/wIb64HF7n8eZCpXW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election activeCell="P47" sqref="P47"/>
    </sheetView>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526</v>
      </c>
      <c r="G46" s="8" t="s">
        <v>527</v>
      </c>
      <c r="H46" s="8" t="s">
        <v>528</v>
      </c>
      <c r="I46" s="8" t="s">
        <v>529</v>
      </c>
      <c r="J46" s="9" t="s">
        <v>530</v>
      </c>
    </row>
    <row r="47" spans="2:10" ht="57.75" customHeight="1" x14ac:dyDescent="0.2">
      <c r="B47" s="10"/>
      <c r="C47" s="1152" t="s">
        <v>3</v>
      </c>
      <c r="D47" s="1152"/>
      <c r="E47" s="1153"/>
      <c r="F47" s="11">
        <v>83.26</v>
      </c>
      <c r="G47" s="12">
        <v>79.709999999999994</v>
      </c>
      <c r="H47" s="12">
        <v>83.46</v>
      </c>
      <c r="I47" s="12">
        <v>73.05</v>
      </c>
      <c r="J47" s="13">
        <v>68.53</v>
      </c>
    </row>
    <row r="48" spans="2:10" ht="57.75" customHeight="1" x14ac:dyDescent="0.2">
      <c r="B48" s="14"/>
      <c r="C48" s="1154" t="s">
        <v>4</v>
      </c>
      <c r="D48" s="1154"/>
      <c r="E48" s="1155"/>
      <c r="F48" s="15">
        <v>1.61</v>
      </c>
      <c r="G48" s="16">
        <v>2.08</v>
      </c>
      <c r="H48" s="16">
        <v>3.49</v>
      </c>
      <c r="I48" s="16">
        <v>1.93</v>
      </c>
      <c r="J48" s="17">
        <v>3.21</v>
      </c>
    </row>
    <row r="49" spans="2:10" ht="57.75" customHeight="1" thickBot="1" x14ac:dyDescent="0.25">
      <c r="B49" s="18"/>
      <c r="C49" s="1156" t="s">
        <v>5</v>
      </c>
      <c r="D49" s="1156"/>
      <c r="E49" s="1157"/>
      <c r="F49" s="19" t="s">
        <v>531</v>
      </c>
      <c r="G49" s="20">
        <v>0.61</v>
      </c>
      <c r="H49" s="20">
        <v>11.28</v>
      </c>
      <c r="I49" s="20" t="s">
        <v>532</v>
      </c>
      <c r="J49" s="21" t="s">
        <v>533</v>
      </c>
    </row>
    <row r="50" spans="2:10" ht="13" x14ac:dyDescent="0.2"/>
  </sheetData>
  <sheetProtection algorithmName="SHA-512" hashValue="QmJHC27JhDllw3prQb6iiXp1p8fsrBmJmSYwnfz4w47vHzq+9r5vfTOrUUlCBuXg8xiMKNVBJe0lyIO8KVvxAg==" saltValue="ZrD0IhOFjcGDp6IdouhTD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森　弘行</cp:lastModifiedBy>
  <cp:lastPrinted>2025-09-18T01:03:35Z</cp:lastPrinted>
  <dcterms:created xsi:type="dcterms:W3CDTF">2025-02-19T03:08:20Z</dcterms:created>
  <dcterms:modified xsi:type="dcterms:W3CDTF">2025-09-24T07:32:57Z</dcterms:modified>
  <cp:category/>
</cp:coreProperties>
</file>