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9 美浜町　〇【完】\当初\"/>
    </mc:Choice>
  </mc:AlternateContent>
  <xr:revisionPtr revIDLastSave="0" documentId="13_ncr:1_{347F5375-BF12-4A09-8294-18AEA1366777}"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l="1"/>
  <c r="BW35" i="10" s="1"/>
  <c r="BW36" i="10" s="1"/>
  <c r="BW37" i="10" s="1"/>
  <c r="BW38" i="10" s="1"/>
  <c r="BW39" i="10" s="1"/>
</calcChain>
</file>

<file path=xl/sharedStrings.xml><?xml version="1.0" encoding="utf-8"?>
<sst xmlns="http://schemas.openxmlformats.org/spreadsheetml/2006/main" count="1135" uniqueCount="572">
  <si>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</si>
  <si>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</si>
  <si>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</si>
  <si>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</si>
  <si>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</si>
  <si>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</si>
  <si>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</si>
  <si>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</si>
  <si>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</si>
  <si>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</si>
  <si>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</si>
  <si>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</si>
  <si>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</si>
  <si>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</si>
  <si>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</si>
  <si>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</si>
  <si>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</si>
  <si>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</si>
  <si>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</si>
  <si>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</si>
  <si>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</si>
  <si>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</si>
  <si>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</si>
  <si>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</si>
  <si>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</si>
  <si>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</si>
  <si>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</si>
  <si>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</si>
  <si>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</si>
  <si>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</si>
  <si>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</si>
  <si>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</si>
  <si>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</si>
  <si>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</si>
  <si>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</si>
  <si>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</si>
  <si>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</si>
  <si>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</si>
  <si>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</si>
  <si>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</si>
  <si>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</si>
  <si>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</si>
  <si>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</si>
  <si>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</si>
  <si>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</si>
  <si>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</si>
  <si>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</si>
  <si>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</si>
  <si>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</si>
  <si>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</si>
  <si>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</si>
  <si>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</si>
  <si>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</si>
  <si>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</si>
  <si>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</si>
  <si>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</si>
  <si>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</si>
  <si>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</si>
  <si>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</si>
  <si>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</si>
  <si>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</si>
  <si>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</si>
  <si>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</si>
  <si>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</si>
  <si>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</si>
  <si>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</si>
  <si>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</si>
  <si>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</si>
  <si>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</si>
  <si>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</si>
  <si>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</si>
  <si>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</si>
  <si>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</si>
  <si>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</si>
  <si>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</si>
  <si>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</si>
  <si>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</si>
  <si>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</si>
  <si>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</si>
  <si>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</si>
  <si>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</si>
  <si>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</si>
  <si>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</si>
  <si>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</si>
  <si>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</si>
  <si>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</si>
  <si>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</si>
  <si>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</si>
  <si>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</si>
  <si>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</si>
  <si>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</si>
  <si>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</si>
  <si>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</si>
  <si>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</si>
  <si>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</si>
  <si>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</si>
  <si>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</si>
  <si>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</si>
  <si>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</si>
  <si>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</si>
  <si>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</si>
  <si>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</si>
  <si>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</si>
  <si>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</si>
  <si>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</si>
  <si>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</si>
  <si>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</si>
  <si>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</si>
  <si>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</si>
  <si>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</si>
  <si>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</si>
  <si>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</si>
  <si>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</si>
  <si>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</si>
  <si>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</si>
  <si>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</si>
  <si>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</si>
  <si>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</si>
  <si>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</si>
  <si>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</si>
  <si>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</si>
  <si>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</si>
  <si>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</si>
  <si>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</si>
  <si>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</si>
  <si>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</si>
  <si>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</si>
  <si>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</si>
  <si>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</si>
  <si>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</si>
  <si>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</si>
  <si>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</si>
  <si>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</si>
  <si>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</si>
  <si>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</si>
  <si>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</si>
  <si>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</si>
  <si>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</si>
  <si>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</si>
  <si>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</si>
  <si>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</si>
  <si>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</si>
  <si>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</si>
  <si>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</si>
  <si>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</si>
  <si>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</si>
  <si>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</si>
  <si>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</si>
  <si>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</si>
  <si>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</si>
  <si>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</si>
  <si>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</si>
  <si>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</si>
  <si>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</si>
  <si>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</si>
  <si>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</si>
  <si>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</si>
  <si>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</si>
  <si>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</si>
  <si>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</si>
  <si>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</si>
  <si>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</si>
  <si>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</si>
  <si>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</si>
  <si>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</si>
  <si>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</si>
  <si>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</si>
  <si>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</si>
  <si>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</si>
  <si>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</si>
  <si>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</si>
  <si>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</si>
  <si>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</si>
  <si>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</si>
  <si>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</si>
  <si>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</si>
  <si>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</si>
  <si>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</si>
  <si>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</si>
  <si>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</si>
  <si>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</si>
  <si>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</si>
  <si>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</si>
  <si>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</si>
  <si>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</si>
  <si>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</si>
  <si>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</si>
  <si>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</si>
  <si>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</si>
  <si>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</si>
  <si>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</si>
  <si>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</si>
  <si>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</si>
  <si>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</si>
  <si>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</si>
  <si>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</si>
  <si>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</si>
  <si>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</si>
  <si>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</si>
  <si>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</si>
  <si>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</si>
  <si>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</si>
  <si>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</si>
  <si>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愛知県美浜町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</si>
  <si>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</si>
  <si>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</si>
  <si>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</si>
  <si>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</si>
  <si>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</si>
  <si>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</si>
  <si>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</si>
  <si>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</si>
  <si>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</si>
  <si>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</si>
  <si>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</si>
  <si>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</si>
  <si>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</si>
  <si>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</si>
  <si>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</si>
  <si>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</si>
  <si>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</si>
  <si>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</si>
  <si>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</si>
  <si>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</si>
  <si>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</si>
  <si>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</si>
  <si>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</si>
  <si>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</si>
  <si>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</si>
  <si>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</si>
  <si>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</si>
  <si>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</si>
  <si>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</si>
  <si>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</si>
  <si>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</si>
  <si>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</si>
  <si>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</si>
  <si>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</si>
  <si>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</si>
  <si>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</si>
  <si>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</si>
  <si>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</si>
  <si>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</si>
  <si>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</si>
  <si>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</si>
  <si>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</si>
  <si>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</si>
  <si>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</si>
  <si>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</si>
  <si>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</si>
  <si>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</si>
  <si>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</si>
  <si>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</si>
  <si>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</si>
  <si>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</si>
  <si>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</si>
  <si>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</si>
  <si>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</si>
  <si>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</si>
  <si>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</si>
  <si>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</si>
  <si>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</si>
  <si>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</si>
  <si>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</si>
  <si>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</si>
  <si>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</si>
  <si>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</si>
  <si>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</si>
  <si>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</si>
  <si>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</si>
  <si>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</si>
  <si>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</si>
  <si>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</si>
  <si>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</si>
  <si>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</si>
  <si>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</si>
  <si>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</si>
  <si>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</si>
  <si>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</si>
  <si>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</si>
  <si>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</si>
  <si>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</si>
  <si>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</si>
  <si>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</si>
  <si>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</si>
  <si>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</si>
  <si>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</si>
  <si>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</si>
  <si>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</si>
  <si>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</si>
  <si>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</si>
  <si>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</si>
  <si>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</si>
  <si>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</si>
  <si>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</si>
  <si>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</si>
  <si>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</si>
  <si>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</si>
  <si>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</si>
  <si>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</si>
  <si>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</si>
  <si>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</si>
  <si>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</si>
  <si>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</si>
  <si>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</si>
  <si>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</si>
  <si>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</si>
  <si>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</si>
  <si>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</si>
  <si>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</si>
  <si>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</si>
  <si>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</si>
  <si>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</si>
  <si>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</si>
  <si>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</si>
  <si>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</si>
  <si>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</si>
  <si>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</si>
  <si>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</si>
  <si>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</si>
  <si>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</si>
  <si>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</si>
  <si>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</si>
  <si>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</si>
  <si>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</si>
  <si>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</si>
  <si>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</si>
  <si>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</si>
  <si>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</si>
  <si>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</si>
  <si>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</si>
  <si>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</si>
  <si>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</si>
  <si>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</si>
  <si>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</si>
  <si>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</si>
  <si>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</si>
  <si>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</si>
  <si>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</si>
  <si>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</si>
  <si>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</si>
  <si>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</si>
  <si>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</si>
  <si>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</si>
  <si>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</si>
  <si>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</si>
  <si>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</si>
  <si>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</si>
  <si>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</si>
  <si>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</si>
  <si>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</si>
  <si>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</si>
  <si>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</si>
  <si>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</si>
  <si>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愛知県美浜町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</si>
  <si>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</si>
  <si>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</si>
  <si>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</si>
  <si>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</si>
  <si>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</si>
  <si>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</si>
  <si>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</si>
  <si>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</si>
  <si>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</si>
  <si>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</si>
  <si>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</si>
  <si>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</si>
  <si>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</si>
  <si>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</si>
  <si>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</si>
  <si>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</si>
  <si>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</si>
  <si>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</si>
  <si>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</si>
  <si>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</si>
  <si>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</si>
  <si>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</si>
  <si>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</si>
  <si>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</si>
  <si>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</si>
  <si>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</si>
  <si>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</si>
  <si>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</si>
  <si>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</si>
  <si>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</si>
  <si>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</si>
  <si>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</si>
  <si>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</si>
  <si>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</si>
  <si>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</si>
  <si>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</si>
  <si>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</si>
  <si>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</si>
  <si>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</si>
  <si>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農業集落家庭排水処理施設特別会計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</si>
  <si>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</si>
  <si>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</si>
  <si>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</si>
  <si>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</si>
  <si>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</si>
  <si>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</si>
  <si>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</si>
  <si>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</si>
  <si>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</si>
  <si>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</si>
  <si>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</si>
  <si>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</si>
  <si>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</si>
  <si>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</si>
  <si>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</si>
  <si>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</si>
  <si>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</si>
  <si>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</si>
  <si>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</si>
  <si>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</si>
  <si>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</si>
  <si>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</si>
  <si>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</si>
  <si>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</si>
  <si>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</si>
  <si>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</si>
  <si>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</si>
  <si>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</si>
  <si>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</si>
  <si>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</si>
  <si>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</si>
  <si>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</si>
  <si>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</si>
  <si>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</si>
  <si>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</si>
  <si>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</si>
  <si>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</si>
  <si>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</si>
  <si>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</si>
  <si>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</si>
  <si>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</si>
  <si>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</si>
  <si>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</si>
  <si>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</si>
  <si>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</si>
  <si>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</si>
  <si>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</si>
  <si>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</si>
  <si>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</si>
  <si>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</si>
  <si>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</si>
  <si>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</si>
  <si>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</si>
  <si>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</si>
  <si>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</si>
  <si>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</si>
  <si>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</si>
  <si>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</si>
  <si>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</si>
  <si>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</si>
  <si>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</si>
  <si>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</si>
  <si>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</si>
  <si>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</si>
  <si>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</si>
  <si>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</si>
  <si>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</si>
  <si>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</si>
  <si>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</si>
  <si>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</si>
  <si>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</si>
  <si>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</si>
  <si>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</si>
  <si>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</si>
  <si>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</si>
  <si>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</si>
  <si>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</si>
  <si>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</si>
  <si>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</si>
  <si>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</si>
  <si>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</si>
  <si>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</si>
  <si>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</si>
  <si>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</si>
  <si>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</si>
  <si>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</si>
  <si>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</si>
  <si>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</si>
  <si>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</si>
  <si>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</si>
  <si>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</si>
  <si>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</si>
  <si>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</si>
  <si>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</si>
  <si>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</si>
  <si>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</si>
  <si>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</si>
  <si>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</si>
  <si>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</si>
  <si>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</si>
  <si>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</si>
  <si>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</si>
  <si>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</si>
  <si>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</si>
  <si>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</si>
  <si>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</si>
  <si>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</si>
  <si>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</si>
  <si>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</si>
  <si>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</si>
  <si>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</si>
  <si>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</si>
  <si>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</si>
  <si>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</si>
  <si>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</si>
  <si>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</si>
  <si>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</si>
  <si>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</si>
  <si>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</si>
  <si>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</si>
  <si>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</si>
  <si>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</si>
  <si>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</si>
  <si>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</si>
  <si>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</si>
  <si>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</si>
  <si>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</si>
  <si>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</si>
  <si>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</si>
  <si>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</si>
  <si>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</si>
  <si>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</si>
  <si>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</si>
  <si>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</si>
  <si>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</si>
  <si>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</si>
  <si>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2.67</t>
  </si>
  <si>
    <t>▲ 1.73</t>
  </si>
  <si>
    <t>水道事業会計</t>
  </si>
  <si>
    <t>一般会計</t>
  </si>
  <si>
    <t>介護保険特別会計</t>
  </si>
  <si>
    <t>後期高齢者医療特別会計</t>
  </si>
  <si>
    <t>国民健康保険特別会計</t>
  </si>
  <si>
    <t>農業集落家庭排水処理施設特別会計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</si>
  <si>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</si>
  <si>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</si>
  <si>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</si>
  <si>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</si>
  <si>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</si>
  <si>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</si>
  <si>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</si>
  <si>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</si>
  <si>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</si>
  <si>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</si>
  <si>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知多南部衛生組合</t>
    <rPh sb="0" eb="2">
      <t>チタ</t>
    </rPh>
    <rPh sb="2" eb="4">
      <t>ナンブ</t>
    </rPh>
    <rPh sb="4" eb="6">
      <t>エイセイ</t>
    </rPh>
    <rPh sb="6" eb="8">
      <t>クミアイ</t>
    </rPh>
    <phoneticPr fontId="2"/>
  </si>
  <si>
    <t>知多南部消防組合</t>
    <rPh sb="0" eb="2">
      <t>チタ</t>
    </rPh>
    <rPh sb="2" eb="4">
      <t>ナンブ</t>
    </rPh>
    <rPh sb="4" eb="6">
      <t>ショウボウ</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</si>
  <si>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</si>
  <si>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</si>
  <si>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知多南部広域環境組合</t>
    <rPh sb="0" eb="2">
      <t>チタ</t>
    </rPh>
    <rPh sb="2" eb="4">
      <t>ナンブ</t>
    </rPh>
    <rPh sb="4" eb="6">
      <t>コウイキ</t>
    </rPh>
    <rPh sb="6" eb="8">
      <t>カンキョウ</t>
    </rPh>
    <rPh sb="8" eb="10">
      <t>クミアイ</t>
    </rPh>
    <phoneticPr fontId="2"/>
  </si>
  <si>
    <t>教育施設整備基金</t>
    <rPh sb="0" eb="2">
      <t>キョウイク</t>
    </rPh>
    <rPh sb="2" eb="4">
      <t>シセツ</t>
    </rPh>
    <rPh sb="4" eb="6">
      <t>セイビ</t>
    </rPh>
    <rPh sb="6" eb="8">
      <t>キキン</t>
    </rPh>
    <phoneticPr fontId="2"/>
  </si>
  <si>
    <t>公共施設整備基金</t>
    <rPh sb="0" eb="2">
      <t>コウキョウ</t>
    </rPh>
    <rPh sb="2" eb="4">
      <t>シセツ</t>
    </rPh>
    <rPh sb="4" eb="6">
      <t>セイビ</t>
    </rPh>
    <rPh sb="6" eb="8">
      <t>キキン</t>
    </rPh>
    <phoneticPr fontId="2"/>
  </si>
  <si>
    <t>文化振興基金</t>
    <rPh sb="0" eb="2">
      <t>ブンカ</t>
    </rPh>
    <rPh sb="2" eb="4">
      <t>シンコウ</t>
    </rPh>
    <rPh sb="4" eb="6">
      <t>キキン</t>
    </rPh>
    <phoneticPr fontId="2"/>
  </si>
  <si>
    <t>森林環境譲与税基金</t>
    <rPh sb="0" eb="2">
      <t>シンリン</t>
    </rPh>
    <rPh sb="2" eb="4">
      <t>カンキョウ</t>
    </rPh>
    <rPh sb="4" eb="6">
      <t>ジョウヨ</t>
    </rPh>
    <rPh sb="6" eb="7">
      <t>ゼイ</t>
    </rPh>
    <rPh sb="7" eb="9">
      <t>キキン</t>
    </rPh>
    <phoneticPr fontId="2"/>
  </si>
  <si>
    <t>-</t>
    <phoneticPr fontId="2"/>
  </si>
  <si>
    <t>都市計画事業基金</t>
    <rPh sb="0" eb="2">
      <t>トシ</t>
    </rPh>
    <rPh sb="2" eb="4">
      <t>ケイカク</t>
    </rPh>
    <rPh sb="4" eb="6">
      <t>ジギョウ</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</si>
  <si>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</si>
  <si>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</si>
  <si>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</si>
  <si>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将来負担比率は、知多南部衛生組合による火葬場建設事業及び知多南部広域環境組合によるごみ処理施設建設事業に係る組合負担等見込額の増加により、類似団体と比較して高くなった。
有形固定資産減価償却率は、老朽化対策があまり進んでいないため、類似団体よりも高い水準にある。
公共施設等総合管理計画及び個別施設計画に基づき、今後、老朽化対策に積極的に取り組んでいく。</t>
    <rPh sb="69" eb="71">
      <t>ルイジ</t>
    </rPh>
    <rPh sb="71" eb="73">
      <t>ダンタイ</t>
    </rPh>
    <rPh sb="74" eb="76">
      <t>ヒカク</t>
    </rPh>
    <rPh sb="78" eb="79">
      <t>タカ</t>
    </rPh>
    <rPh sb="85" eb="91">
      <t>ユウケイコテイシサン</t>
    </rPh>
    <rPh sb="91" eb="95">
      <t>ゲンカショウキャク</t>
    </rPh>
    <rPh sb="95" eb="96">
      <t>リツ</t>
    </rPh>
    <rPh sb="98" eb="101">
      <t>ロウキュウカ</t>
    </rPh>
    <rPh sb="101" eb="103">
      <t>タイサク</t>
    </rPh>
    <rPh sb="107" eb="108">
      <t>スス</t>
    </rPh>
    <rPh sb="116" eb="118">
      <t>ルイジ</t>
    </rPh>
    <rPh sb="118" eb="120">
      <t>ダンタイ</t>
    </rPh>
    <rPh sb="123" eb="124">
      <t>タカ</t>
    </rPh>
    <rPh sb="125" eb="127">
      <t>スイジュン</t>
    </rPh>
    <rPh sb="132" eb="137">
      <t>コウキョウシセツトウ</t>
    </rPh>
    <rPh sb="137" eb="139">
      <t>ソウゴウ</t>
    </rPh>
    <rPh sb="139" eb="141">
      <t>カンリ</t>
    </rPh>
    <rPh sb="141" eb="143">
      <t>ケイカク</t>
    </rPh>
    <rPh sb="143" eb="144">
      <t>オヨ</t>
    </rPh>
    <rPh sb="145" eb="147">
      <t>コベツ</t>
    </rPh>
    <rPh sb="147" eb="149">
      <t>シセツ</t>
    </rPh>
    <rPh sb="149" eb="151">
      <t>ケイカク</t>
    </rPh>
    <rPh sb="152" eb="153">
      <t>モト</t>
    </rPh>
    <rPh sb="156" eb="158">
      <t>コンゴ</t>
    </rPh>
    <rPh sb="159" eb="162">
      <t>ロウキュウカ</t>
    </rPh>
    <rPh sb="162" eb="164">
      <t>タイサク</t>
    </rPh>
    <rPh sb="165" eb="168">
      <t>セッキョクテキ</t>
    </rPh>
    <rPh sb="169" eb="170">
      <t>ト</t>
    </rPh>
    <rPh sb="171" eb="17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</si>
  <si>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</si>
  <si>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</si>
  <si>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</si>
  <si>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</si>
  <si>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</si>
  <si>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</si>
  <si>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実質公債費比率は、類似団体と比較して低い水準にあり、近年横ばいとなっている。将来負担比率が減少した主な要因としては、基金への積立による充当可能基金が増加したことが考えられる。
今後のおいては、特定財源充当事業における起債を除いては大きな事業がないため、標準財政規模の変動により多少増減するのみと思われる。</t>
    <rPh sb="0" eb="7">
      <t>ジッシツコウサイヒヒリツ</t>
    </rPh>
    <rPh sb="9" eb="13">
      <t>ルイジダンタイ</t>
    </rPh>
    <rPh sb="14" eb="16">
      <t>ヒカク</t>
    </rPh>
    <rPh sb="18" eb="19">
      <t>ヒク</t>
    </rPh>
    <rPh sb="20" eb="22">
      <t>スイジュン</t>
    </rPh>
    <rPh sb="26" eb="28">
      <t>キンネン</t>
    </rPh>
    <rPh sb="28" eb="29">
      <t>ヨコ</t>
    </rPh>
    <rPh sb="38" eb="40">
      <t>ショウライ</t>
    </rPh>
    <rPh sb="40" eb="42">
      <t>フタン</t>
    </rPh>
    <rPh sb="42" eb="44">
      <t>ヒリツ</t>
    </rPh>
    <rPh sb="45" eb="47">
      <t>ゲンショウ</t>
    </rPh>
    <rPh sb="49" eb="50">
      <t>オモ</t>
    </rPh>
    <rPh sb="51" eb="53">
      <t>ヨウイン</t>
    </rPh>
    <rPh sb="58" eb="60">
      <t>キキン</t>
    </rPh>
    <rPh sb="62" eb="63">
      <t>ツ</t>
    </rPh>
    <rPh sb="63" eb="64">
      <t>タ</t>
    </rPh>
    <rPh sb="67" eb="69">
      <t>ジュウトウ</t>
    </rPh>
    <rPh sb="69" eb="71">
      <t>カノウ</t>
    </rPh>
    <rPh sb="71" eb="73">
      <t>キキン</t>
    </rPh>
    <rPh sb="74" eb="76">
      <t>ゾウカ</t>
    </rPh>
    <rPh sb="81" eb="82">
      <t>カンガ</t>
    </rPh>
    <rPh sb="88" eb="90">
      <t>コンゴ</t>
    </rPh>
    <rPh sb="96" eb="100">
      <t>トクテイザイゲン</t>
    </rPh>
    <rPh sb="100" eb="102">
      <t>ジュウトウ</t>
    </rPh>
    <rPh sb="102" eb="104">
      <t>ジギョウ</t>
    </rPh>
    <rPh sb="108" eb="110">
      <t>キサイ</t>
    </rPh>
    <rPh sb="111" eb="112">
      <t>ノゾ</t>
    </rPh>
    <rPh sb="115" eb="116">
      <t>オオ</t>
    </rPh>
    <rPh sb="118" eb="120">
      <t>ジギョウ</t>
    </rPh>
    <rPh sb="126" eb="128">
      <t>ヒョウジュン</t>
    </rPh>
    <rPh sb="128" eb="130">
      <t>ザイセイ</t>
    </rPh>
    <rPh sb="130" eb="132">
      <t>キボ</t>
    </rPh>
    <rPh sb="133" eb="135">
      <t>ヘンドウ</t>
    </rPh>
    <rPh sb="138" eb="140">
      <t>タショウ</t>
    </rPh>
    <rPh sb="140" eb="142">
      <t>ゾウゲン</t>
    </rPh>
    <rPh sb="147" eb="148">
      <t>オモ</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</si>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</sst>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D5D-404E-A617-0FEFAFA245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41553</c:v>
                </c:pt>
                <c:pt idx="1">
                  <c:v>34794</c:v>
                </c:pt>
                <c:pt idx="2">
                  <c:v>44885</c:v>
                </c:pt>
                <c:pt idx="3">
                  <c:v>86731</c:v>
                </c:pt>
                <c:pt idx="4">
                  <c:v>90610</c:v>
                </c:pt>
              </c:numCache>
            </c:numRef>
          </c:val>
          <c:smooth val="0"/>
          <c:extLst>
            <c:ext xmlns:c16="http://schemas.microsoft.com/office/drawing/2014/chart" uri="{C3380CC4-5D6E-409C-BE32-E72D297353CC}">
              <c16:uniqueId val="{00000001-3D5D-404E-A617-0FEFAFA245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6.38</c:v>
                </c:pt>
                <c:pt idx="2">
                  <c:v>6.58</c:v>
                </c:pt>
                <c:pt idx="3">
                  <c:v>6.72</c:v>
                </c:pt>
                <c:pt idx="4">
                  <c:v>4.87</c:v>
                </c:pt>
              </c:numCache>
            </c:numRef>
          </c:val>
          <c:extLst>
            <c:ext xmlns:c16="http://schemas.microsoft.com/office/drawing/2014/chart" uri="{C3380CC4-5D6E-409C-BE32-E72D297353CC}">
              <c16:uniqueId val="{00000000-64FC-4B1A-A7D9-5CF1B716A5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11.68</c:v>
                </c:pt>
                <c:pt idx="1">
                  <c:v>16.43</c:v>
                </c:pt>
                <c:pt idx="2">
                  <c:v>17.3</c:v>
                </c:pt>
                <c:pt idx="3">
                  <c:v>19.43</c:v>
                </c:pt>
                <c:pt idx="4">
                  <c:v>19.059999999999999</c:v>
                </c:pt>
              </c:numCache>
            </c:numRef>
          </c:val>
          <c:extLst>
            <c:ext xmlns:c16="http://schemas.microsoft.com/office/drawing/2014/chart" uri="{C3380CC4-5D6E-409C-BE32-E72D297353CC}">
              <c16:uniqueId val="{00000001-64FC-4B1A-A7D9-5CF1B716A5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-2.67</c:v>
                </c:pt>
                <c:pt idx="1">
                  <c:v>6.02</c:v>
                </c:pt>
                <c:pt idx="2">
                  <c:v>2.31</c:v>
                </c:pt>
                <c:pt idx="3">
                  <c:v>1.29</c:v>
                </c:pt>
                <c:pt idx="4">
                  <c:v>-1.73</c:v>
                </c:pt>
              </c:numCache>
            </c:numRef>
          </c:val>
          <c:smooth val="0"/>
          <c:extLst>
            <c:ext xmlns:c16="http://schemas.microsoft.com/office/drawing/2014/chart" uri="{C3380CC4-5D6E-409C-BE32-E72D297353CC}">
              <c16:uniqueId val="{00000002-64FC-4B1A-A7D9-5CF1B716A5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B6-45C7-9409-CC7FBDADFC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B6-45C7-9409-CC7FBDADFC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B6-45C7-9409-CC7FBDADFC4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EB6-45C7-9409-CC7FBDADFC4A}"/>
            </c:ext>
          </c:extLst>
        </c:ser>
        <c:ser>
          <c:idx val="4"/>
          <c:order val="4"/>
          <c:tx>
            <c:strRef>
              <c:f>データシート!$A$31</c:f>
              <c:strCache>
                <c:ptCount val="1"/>
                <c:pt idx="0">
                  <c:v>農業集落家庭排水処理施設特別会計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1EB6-45C7-9409-CC7FBDADFC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0.97</c:v>
                </c:pt>
                <c:pt idx="4">
                  <c:v>#N/A</c:v>
                </c:pt>
                <c:pt idx="5">
                  <c:v>1.25</c:v>
                </c:pt>
                <c:pt idx="6">
                  <c:v>#N/A</c:v>
                </c:pt>
                <c:pt idx="7">
                  <c:v>0.49</c:v>
                </c:pt>
                <c:pt idx="8">
                  <c:v>#N/A</c:v>
                </c:pt>
                <c:pt idx="9">
                  <c:v>0.01</c:v>
                </c:pt>
              </c:numCache>
            </c:numRef>
          </c:val>
          <c:extLst>
            <c:ext xmlns:c16="http://schemas.microsoft.com/office/drawing/2014/chart" uri="{C3380CC4-5D6E-409C-BE32-E72D297353CC}">
              <c16:uniqueId val="{00000005-1EB6-45C7-9409-CC7FBDADFC4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0.03</c:v>
                </c:pt>
                <c:pt idx="6">
                  <c:v>#N/A</c:v>
                </c:pt>
                <c:pt idx="7">
                  <c:v>0.04</c:v>
                </c:pt>
                <c:pt idx="8">
                  <c:v>#N/A</c:v>
                </c:pt>
                <c:pt idx="9">
                  <c:v>0.03</c:v>
                </c:pt>
              </c:numCache>
            </c:numRef>
          </c:val>
          <c:extLst>
            <c:ext xmlns:c16="http://schemas.microsoft.com/office/drawing/2014/chart" uri="{C3380CC4-5D6E-409C-BE32-E72D297353CC}">
              <c16:uniqueId val="{00000006-1EB6-45C7-9409-CC7FBDADFC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2.4300000000000002</c:v>
                </c:pt>
                <c:pt idx="2">
                  <c:v>#N/A</c:v>
                </c:pt>
                <c:pt idx="3">
                  <c:v>2.5</c:v>
                </c:pt>
                <c:pt idx="4">
                  <c:v>#N/A</c:v>
                </c:pt>
                <c:pt idx="5">
                  <c:v>1.86</c:v>
                </c:pt>
                <c:pt idx="6">
                  <c:v>#N/A</c:v>
                </c:pt>
                <c:pt idx="7">
                  <c:v>1.67</c:v>
                </c:pt>
                <c:pt idx="8">
                  <c:v>#N/A</c:v>
                </c:pt>
                <c:pt idx="9">
                  <c:v>0.9</c:v>
                </c:pt>
              </c:numCache>
            </c:numRef>
          </c:val>
          <c:extLst>
            <c:ext xmlns:c16="http://schemas.microsoft.com/office/drawing/2014/chart" uri="{C3380CC4-5D6E-409C-BE32-E72D297353CC}">
              <c16:uniqueId val="{00000007-1EB6-45C7-9409-CC7FBDADFC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6.43</c:v>
                </c:pt>
                <c:pt idx="2">
                  <c:v>#N/A</c:v>
                </c:pt>
                <c:pt idx="3">
                  <c:v>6.37</c:v>
                </c:pt>
                <c:pt idx="4">
                  <c:v>#N/A</c:v>
                </c:pt>
                <c:pt idx="5">
                  <c:v>6.58</c:v>
                </c:pt>
                <c:pt idx="6">
                  <c:v>#N/A</c:v>
                </c:pt>
                <c:pt idx="7">
                  <c:v>6.72</c:v>
                </c:pt>
                <c:pt idx="8">
                  <c:v>#N/A</c:v>
                </c:pt>
                <c:pt idx="9">
                  <c:v>4.8600000000000003</c:v>
                </c:pt>
              </c:numCache>
            </c:numRef>
          </c:val>
          <c:extLst>
            <c:ext xmlns:c16="http://schemas.microsoft.com/office/drawing/2014/chart" uri="{C3380CC4-5D6E-409C-BE32-E72D297353CC}">
              <c16:uniqueId val="{00000008-1EB6-45C7-9409-CC7FBDADFC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17.989999999999998</c:v>
                </c:pt>
                <c:pt idx="2">
                  <c:v>#N/A</c:v>
                </c:pt>
                <c:pt idx="3">
                  <c:v>17.2</c:v>
                </c:pt>
                <c:pt idx="4">
                  <c:v>#N/A</c:v>
                </c:pt>
                <c:pt idx="5">
                  <c:v>15.03</c:v>
                </c:pt>
                <c:pt idx="6">
                  <c:v>#N/A</c:v>
                </c:pt>
                <c:pt idx="7">
                  <c:v>15.22</c:v>
                </c:pt>
                <c:pt idx="8">
                  <c:v>#N/A</c:v>
                </c:pt>
                <c:pt idx="9">
                  <c:v>14.73</c:v>
                </c:pt>
              </c:numCache>
            </c:numRef>
          </c:val>
          <c:extLst>
            <c:ext xmlns:c16="http://schemas.microsoft.com/office/drawing/2014/chart" uri="{C3380CC4-5D6E-409C-BE32-E72D297353CC}">
              <c16:uniqueId val="{00000009-1EB6-45C7-9409-CC7FBDADFC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482</c:v>
                </c:pt>
                <c:pt idx="5">
                  <c:v>477</c:v>
                </c:pt>
                <c:pt idx="8">
                  <c:v>494</c:v>
                </c:pt>
                <c:pt idx="11">
                  <c:v>499</c:v>
                </c:pt>
                <c:pt idx="14">
                  <c:v>509</c:v>
                </c:pt>
              </c:numCache>
            </c:numRef>
          </c:val>
          <c:extLst>
            <c:ext xmlns:c16="http://schemas.microsoft.com/office/drawing/2014/chart" uri="{C3380CC4-5D6E-409C-BE32-E72D297353CC}">
              <c16:uniqueId val="{00000000-5583-4F09-85AD-C24543DD73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83-4F09-85AD-C24543DD73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83-4F09-85AD-C24543DD73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77</c:v>
                </c:pt>
                <c:pt idx="3">
                  <c:v>68</c:v>
                </c:pt>
                <c:pt idx="6">
                  <c:v>32</c:v>
                </c:pt>
                <c:pt idx="9">
                  <c:v>26</c:v>
                </c:pt>
                <c:pt idx="12">
                  <c:v>95</c:v>
                </c:pt>
              </c:numCache>
            </c:numRef>
          </c:val>
          <c:extLst>
            <c:ext xmlns:c16="http://schemas.microsoft.com/office/drawing/2014/chart" uri="{C3380CC4-5D6E-409C-BE32-E72D297353CC}">
              <c16:uniqueId val="{00000003-5583-4F09-85AD-C24543DD73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c:v>
                </c:pt>
                <c:pt idx="3">
                  <c:v>14</c:v>
                </c:pt>
                <c:pt idx="6">
                  <c:v>13</c:v>
                </c:pt>
                <c:pt idx="9">
                  <c:v>12</c:v>
                </c:pt>
                <c:pt idx="12">
                  <c:v>9</c:v>
                </c:pt>
              </c:numCache>
            </c:numRef>
          </c:val>
          <c:extLst>
            <c:ext xmlns:c16="http://schemas.microsoft.com/office/drawing/2014/chart" uri="{C3380CC4-5D6E-409C-BE32-E72D297353CC}">
              <c16:uniqueId val="{00000004-5583-4F09-85AD-C24543DD73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83-4F09-85AD-C24543DD73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83-4F09-85AD-C24543DD73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468</c:v>
                </c:pt>
                <c:pt idx="3">
                  <c:v>480</c:v>
                </c:pt>
                <c:pt idx="6">
                  <c:v>502</c:v>
                </c:pt>
                <c:pt idx="9">
                  <c:v>549</c:v>
                </c:pt>
                <c:pt idx="12">
                  <c:v>582</c:v>
                </c:pt>
              </c:numCache>
            </c:numRef>
          </c:val>
          <c:extLst>
            <c:ext xmlns:c16="http://schemas.microsoft.com/office/drawing/2014/chart" uri="{C3380CC4-5D6E-409C-BE32-E72D297353CC}">
              <c16:uniqueId val="{00000007-5583-4F09-85AD-C24543DD73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c:v>
                </c:pt>
                <c:pt idx="2">
                  <c:v>#N/A</c:v>
                </c:pt>
                <c:pt idx="3">
                  <c:v>#N/A</c:v>
                </c:pt>
                <c:pt idx="4">
                  <c:v>85</c:v>
                </c:pt>
                <c:pt idx="5">
                  <c:v>#N/A</c:v>
                </c:pt>
                <c:pt idx="6">
                  <c:v>#N/A</c:v>
                </c:pt>
                <c:pt idx="7">
                  <c:v>53</c:v>
                </c:pt>
                <c:pt idx="8">
                  <c:v>#N/A</c:v>
                </c:pt>
                <c:pt idx="9">
                  <c:v>#N/A</c:v>
                </c:pt>
                <c:pt idx="10">
                  <c:v>88</c:v>
                </c:pt>
                <c:pt idx="11">
                  <c:v>#N/A</c:v>
                </c:pt>
                <c:pt idx="12">
                  <c:v>#N/A</c:v>
                </c:pt>
                <c:pt idx="13">
                  <c:v>177</c:v>
                </c:pt>
                <c:pt idx="14">
                  <c:v>#N/A</c:v>
                </c:pt>
              </c:numCache>
            </c:numRef>
          </c:val>
          <c:smooth val="0"/>
          <c:extLst>
            <c:ext xmlns:c16="http://schemas.microsoft.com/office/drawing/2014/chart" uri="{C3380CC4-5D6E-409C-BE32-E72D297353CC}">
              <c16:uniqueId val="{00000008-5583-4F09-85AD-C24543DD73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5522</c:v>
                </c:pt>
                <c:pt idx="5">
                  <c:v>6041</c:v>
                </c:pt>
                <c:pt idx="8">
                  <c:v>6130</c:v>
                </c:pt>
                <c:pt idx="11">
                  <c:v>6129</c:v>
                </c:pt>
                <c:pt idx="14">
                  <c:v>5943</c:v>
                </c:pt>
              </c:numCache>
            </c:numRef>
          </c:val>
          <c:extLst>
            <c:ext xmlns:c16="http://schemas.microsoft.com/office/drawing/2014/chart" uri="{C3380CC4-5D6E-409C-BE32-E72D297353CC}">
              <c16:uniqueId val="{00000000-3330-43A7-B2AA-9A69261863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652</c:v>
                </c:pt>
                <c:pt idx="5">
                  <c:v>723</c:v>
                </c:pt>
                <c:pt idx="8">
                  <c:v>787</c:v>
                </c:pt>
                <c:pt idx="11">
                  <c:v>759</c:v>
                </c:pt>
                <c:pt idx="14">
                  <c:v>1098</c:v>
                </c:pt>
              </c:numCache>
            </c:numRef>
          </c:val>
          <c:extLst>
            <c:ext xmlns:c16="http://schemas.microsoft.com/office/drawing/2014/chart" uri="{C3380CC4-5D6E-409C-BE32-E72D297353CC}">
              <c16:uniqueId val="{00000001-3330-43A7-B2AA-9A69261863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1851</c:v>
                </c:pt>
                <c:pt idx="5">
                  <c:v>2069</c:v>
                </c:pt>
                <c:pt idx="8">
                  <c:v>2693</c:v>
                </c:pt>
                <c:pt idx="11">
                  <c:v>3188</c:v>
                </c:pt>
                <c:pt idx="14">
                  <c:v>3549</c:v>
                </c:pt>
              </c:numCache>
            </c:numRef>
          </c:val>
          <c:extLst>
            <c:ext xmlns:c16="http://schemas.microsoft.com/office/drawing/2014/chart" uri="{C3380CC4-5D6E-409C-BE32-E72D297353CC}">
              <c16:uniqueId val="{00000002-3330-43A7-B2AA-9A69261863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0-43A7-B2AA-9A69261863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0-43A7-B2AA-9A69261863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30-43A7-B2AA-9A69261863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1767</c:v>
                </c:pt>
                <c:pt idx="3">
                  <c:v>1779</c:v>
                </c:pt>
                <c:pt idx="6">
                  <c:v>1762</c:v>
                </c:pt>
                <c:pt idx="9">
                  <c:v>1724</c:v>
                </c:pt>
                <c:pt idx="12">
                  <c:v>1690</c:v>
                </c:pt>
              </c:numCache>
            </c:numRef>
          </c:val>
          <c:extLst>
            <c:ext xmlns:c16="http://schemas.microsoft.com/office/drawing/2014/chart" uri="{C3380CC4-5D6E-409C-BE32-E72D297353CC}">
              <c16:uniqueId val="{00000006-3330-43A7-B2AA-9A69261863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303</c:v>
                </c:pt>
                <c:pt idx="3">
                  <c:v>508</c:v>
                </c:pt>
                <c:pt idx="6">
                  <c:v>1540</c:v>
                </c:pt>
                <c:pt idx="9">
                  <c:v>1975</c:v>
                </c:pt>
                <c:pt idx="12">
                  <c:v>1964</c:v>
                </c:pt>
              </c:numCache>
            </c:numRef>
          </c:val>
          <c:extLst>
            <c:ext xmlns:c16="http://schemas.microsoft.com/office/drawing/2014/chart" uri="{C3380CC4-5D6E-409C-BE32-E72D297353CC}">
              <c16:uniqueId val="{00000007-3330-43A7-B2AA-9A69261863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c:v>
                </c:pt>
                <c:pt idx="3">
                  <c:v>47</c:v>
                </c:pt>
                <c:pt idx="6">
                  <c:v>35</c:v>
                </c:pt>
                <c:pt idx="9">
                  <c:v>27</c:v>
                </c:pt>
                <c:pt idx="12">
                  <c:v>29</c:v>
                </c:pt>
              </c:numCache>
            </c:numRef>
          </c:val>
          <c:extLst>
            <c:ext xmlns:c16="http://schemas.microsoft.com/office/drawing/2014/chart" uri="{C3380CC4-5D6E-409C-BE32-E72D297353CC}">
              <c16:uniqueId val="{00000008-3330-43A7-B2AA-9A69261863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30-43A7-B2AA-9A69261863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6361</c:v>
                </c:pt>
                <c:pt idx="3">
                  <c:v>6487</c:v>
                </c:pt>
                <c:pt idx="6">
                  <c:v>6789</c:v>
                </c:pt>
                <c:pt idx="9">
                  <c:v>7030</c:v>
                </c:pt>
                <c:pt idx="12">
                  <c:v>7365</c:v>
                </c:pt>
              </c:numCache>
            </c:numRef>
          </c:val>
          <c:extLst>
            <c:ext xmlns:c16="http://schemas.microsoft.com/office/drawing/2014/chart" uri="{C3380CC4-5D6E-409C-BE32-E72D297353CC}">
              <c16:uniqueId val="{0000000A-3330-43A7-B2AA-9A69261863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465</c:v>
                </c:pt>
                <c:pt idx="2">
                  <c:v>#N/A</c:v>
                </c:pt>
                <c:pt idx="3">
                  <c:v>#N/A</c:v>
                </c:pt>
                <c:pt idx="4">
                  <c:v>0</c:v>
                </c:pt>
                <c:pt idx="5">
                  <c:v>#N/A</c:v>
                </c:pt>
                <c:pt idx="6">
                  <c:v>#N/A</c:v>
                </c:pt>
                <c:pt idx="7">
                  <c:v>517</c:v>
                </c:pt>
                <c:pt idx="8">
                  <c:v>#N/A</c:v>
                </c:pt>
                <c:pt idx="9">
                  <c:v>#N/A</c:v>
                </c:pt>
                <c:pt idx="10">
                  <c:v>681</c:v>
                </c:pt>
                <c:pt idx="11">
                  <c:v>#N/A</c:v>
                </c:pt>
                <c:pt idx="12">
                  <c:v>#N/A</c:v>
                </c:pt>
                <c:pt idx="13">
                  <c:v>460</c:v>
                </c:pt>
                <c:pt idx="14">
                  <c:v>#N/A</c:v>
                </c:pt>
              </c:numCache>
            </c:numRef>
          </c:val>
          <c:smooth val="0"/>
          <c:extLst>
            <c:ext xmlns:c16="http://schemas.microsoft.com/office/drawing/2014/chart" uri="{C3380CC4-5D6E-409C-BE32-E72D297353CC}">
              <c16:uniqueId val="{0000000B-3330-43A7-B2AA-9A69261863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979</c:v>
                </c:pt>
                <c:pt idx="1">
                  <c:v>1056</c:v>
                </c:pt>
                <c:pt idx="2">
                  <c:v>1056</c:v>
                </c:pt>
              </c:numCache>
            </c:numRef>
          </c:val>
          <c:extLst>
            <c:ext xmlns:c16="http://schemas.microsoft.com/office/drawing/2014/chart" uri="{C3380CC4-5D6E-409C-BE32-E72D297353CC}">
              <c16:uniqueId val="{00000000-A43D-4640-B243-780742879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370</c:v>
                </c:pt>
                <c:pt idx="1">
                  <c:v>370</c:v>
                </c:pt>
                <c:pt idx="2">
                  <c:v>401</c:v>
                </c:pt>
              </c:numCache>
            </c:numRef>
          </c:val>
          <c:extLst>
            <c:ext xmlns:c16="http://schemas.microsoft.com/office/drawing/2014/chart" uri="{C3380CC4-5D6E-409C-BE32-E72D297353CC}">
              <c16:uniqueId val="{00000001-A43D-4640-B243-780742879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1024</c:v>
                </c:pt>
                <c:pt idx="1">
                  <c:v>1443</c:v>
                </c:pt>
                <c:pt idx="2">
                  <c:v>1773</c:v>
                </c:pt>
              </c:numCache>
            </c:numRef>
          </c:val>
          <c:extLst>
            <c:ext xmlns:c16="http://schemas.microsoft.com/office/drawing/2014/chart" uri="{C3380CC4-5D6E-409C-BE32-E72D297353CC}">
              <c16:uniqueId val="{00000002-A43D-4640-B243-780742879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{94A151AA-0672-49B5-ABC2-F19FBC6F3E3C}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579-41D8-B41D-3F48FAFF84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{9BCF9560-B124-4FCF-9448-620C4F6F74E3}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79-41D8-B41D-3F48FAFF84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{2630E48E-F27B-44D8-B734-7337A49F05A6}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79-41D8-B41D-3F48FAFF84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{C5108A76-B473-48B0-93AF-2269606DD12D}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79-41D8-B41D-3F48FAFF84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{CBBD7161-C094-4423-A394-3A0E1F15EFC4}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79-41D8-B41D-3F48FAFF84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{82FAD977-D316-4BEB-BFF9-F9C290F65E1C}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579-41D8-B41D-3F48FAFF84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{7780FCBA-947B-458D-9670-5F5B4C53E6AA}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579-41D8-B41D-3F48FAFF84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{9D9B9880-04F9-46C5-8F42-411F06DB48D7}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579-41D8-B41D-3F48FAFF84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{386CFA67-DEF9-4CD5-8022-8D00C14B2C98}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579-41D8-B41D-3F48FAFF84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66.400000000000006</c:v>
                </c:pt>
                <c:pt idx="16">
                  <c:v>65.400000000000006</c:v>
                </c:pt>
                <c:pt idx="24">
                  <c:v>65.5</c:v>
                </c:pt>
                <c:pt idx="32">
                  <c:v>67.2</c:v>
                </c:pt>
              </c:numCache>
            </c:numRef>
          </c:xVal>
          <c:yVal>
            <c:numRef>
              <c:f>公会計指標分析・財政指標組合せ分析表!$BP$51:$DC$51</c:f>
              <c:numCache>
                <c:formatCode>#,##0.0;"▲ "#,##0.0</c:formatCode>
                <c:ptCount val="40"/>
                <c:pt idx="0">
                  <c:v>10.3</c:v>
                </c:pt>
                <c:pt idx="16">
                  <c:v>9.9</c:v>
                </c:pt>
                <c:pt idx="24">
                  <c:v>13.7</c:v>
                </c:pt>
                <c:pt idx="32">
                  <c:v>9</c:v>
                </c:pt>
              </c:numCache>
            </c:numRef>
          </c:yVal>
          <c:smooth val="0"/>
          <c:extLst>
            <c:ext xmlns:c16="http://schemas.microsoft.com/office/drawing/2014/chart" uri="{C3380CC4-5D6E-409C-BE32-E72D297353CC}">
              <c16:uniqueId val="{00000009-E579-41D8-B41D-3F48FAFF84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{ABD5CA30-A57A-4AF7-B26D-74FCA6AC99C7}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579-41D8-B41D-3F48FAFF84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{D1F862C8-23EB-4CE5-B404-15CF58247DEE}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79-41D8-B41D-3F48FAFF84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{279A06EC-798E-4FEC-8225-DBDAF2A9C3B0}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79-41D8-B41D-3F48FAFF84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{4759A97D-834F-452C-9315-B24591E2D6F2}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79-41D8-B41D-3F48FAFF84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{5A375531-6D78-48CA-904F-9F1E86CD2C63}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79-41D8-B41D-3F48FAFF84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{844B8A50-920C-4BB8-90D9-9354688E1BB7}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579-41D8-B41D-3F48FAFF84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{FA59CB70-A17A-4068-A415-BF931AF8748D}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579-41D8-B41D-3F48FAFF84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{2BC0D27A-CB65-407C-8947-354BE521D69D}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579-41D8-B41D-3F48FAFF84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{50E72AB4-D561-4EEE-A9D7-51106FA963C0}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579-41D8-B41D-3F48FAFF84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579-41D8-B41D-3F48FAFF84A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729E-2"/>
                  <c:y val="-5.6157001781620419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{8A669551-4D08-4FEC-AC77-EF60EAEB8F1B}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A91-48AA-95B7-923A0F3A59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{B415F58F-D4B8-44E1-827C-591C5A806BB1}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1-48AA-95B7-923A0F3A59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{A3B5C1F3-0D3C-469C-9EEA-7B22565826AC}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1-48AA-95B7-923A0F3A59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{7A71DFFE-430D-44BE-8214-7E82D03E5CFE}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1-48AA-95B7-923A0F3A59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{57471379-03B8-44EE-945B-A8F296D03B71}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1-48AA-95B7-923A0F3A59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{464FB6D7-D9D6-4188-90E2-9F242A578EBD}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A91-48AA-95B7-923A0F3A590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{76B6BE34-D672-4B5E-BA12-4DE86D828D8B}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A91-48AA-95B7-923A0F3A590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{82F9D71D-4ECF-4EFE-9639-9E7A391047EE}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A91-48AA-95B7-923A0F3A5903}"/>
                </c:ext>
              </c:extLst>
            </c:dLbl>
            <c:dLbl>
              <c:idx val="32"/>
              <c:layout>
                <c:manualLayout>
                  <c:x val="-3.4310845302750435E-2"/>
                  <c:y val="-6.86762923939675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{82DF4C37-3E97-4B65-83A5-03D76AF0BC58}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A91-48AA-95B7-923A0F3A59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c:v>
                </c:pt>
                <c:pt idx="16">
                  <c:v>1.5</c:v>
                </c:pt>
                <c:pt idx="24">
                  <c:v>1.5</c:v>
                </c:pt>
                <c:pt idx="32">
                  <c:v>2</c:v>
                </c:pt>
              </c:numCache>
            </c:numRef>
          </c:xVal>
          <c:yVal>
            <c:numRef>
              <c:f>公会計指標分析・財政指標組合せ分析表!$BP$73:$DC$73</c:f>
              <c:numCache>
                <c:formatCode>#,##0.0;"▲ "#,##0.0</c:formatCode>
                <c:ptCount val="40"/>
                <c:pt idx="0">
                  <c:v>10.3</c:v>
                </c:pt>
                <c:pt idx="16">
                  <c:v>9.9</c:v>
                </c:pt>
                <c:pt idx="24">
                  <c:v>13.7</c:v>
                </c:pt>
                <c:pt idx="32">
                  <c:v>9</c:v>
                </c:pt>
              </c:numCache>
            </c:numRef>
          </c:yVal>
          <c:smooth val="0"/>
          <c:extLst>
            <c:ext xmlns:c16="http://schemas.microsoft.com/office/drawing/2014/chart" uri="{C3380CC4-5D6E-409C-BE32-E72D297353CC}">
              <c16:uniqueId val="{00000009-DA91-48AA-95B7-923A0F3A59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{F42435A3-5162-49CE-B7BD-3C44BD18DA1C}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A91-48AA-95B7-923A0F3A59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{8419248E-DEA4-4FA8-8552-8CE748F2ACB3}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1-48AA-95B7-923A0F3A59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{DF0B12F2-ACC8-4A5E-AA4C-590662FA20E8}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1-48AA-95B7-923A0F3A59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{BD865D01-F06A-4E8D-B372-42DAE6CAAA25}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1-48AA-95B7-923A0F3A59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{AD8AE9CC-6991-423F-B1D9-EB781D30294D}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1-48AA-95B7-923A0F3A59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{BE15437A-2D01-4509-B352-239D08994A1D}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A91-48AA-95B7-923A0F3A590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{4A2164A2-2523-490F-BA31-1F0C8298E241}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A91-48AA-95B7-923A0F3A5903}"/>
                </c:ext>
              </c:extLst>
            </c:dLbl>
            <c:dLbl>
              <c:idx val="24"/>
              <c:layout>
                <c:manualLayout>
                  <c:x val="0"/>
                  <c:y val="3.337883851505609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{0A7DDD23-D97E-4233-BC08-706D81E37DBF}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A91-48AA-95B7-923A0F3A5903}"/>
                </c:ext>
              </c:extLst>
            </c:dLbl>
            <c:dLbl>
              <c:idx val="32"/>
              <c:layout>
                <c:manualLayout>
                  <c:x val="0"/>
                  <c:y val="-3.33788385150560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{46835A36-EA53-485E-AE68-DA8FB767D9B6}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A91-48AA-95B7-923A0F3A59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A91-48AA-95B7-923A0F3A5903}"/>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都市公園整備事業及び知多南部衛生組合による火葬場建設事業、知多南部広域環境組合によるごみ処理施設建設事業の実施により増加すると見込まれる。普通債の新規発行については地方交付税措置のある起債を中心に厳選し抑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して数値の増減が大きいものとして、充当可能基金や充当可能特定歳入が挙げられる。充当可能基金は小中一貫校整備事業に向けて教育施設整備基金を積み立てたことにより基金残高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充当可能特定歳入は都市公園整備事業に充当する都市計画税の増により増加した。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将来負担比率については、国の基準を下回っており、今後も健全な財政運営を進め、数値の低減に努める。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財政調整基金は、前年度とほぼ同額となった。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その他特定目的基金は都市公園整備事業及び知多南部衛生組合による火葬場建設事業に都市計画事業基金から約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百万円であった。また、公共施設整備基金に約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百万円、教育施設整備基金に約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小中一貫校整備事業に向け教育施設整備基金を積み立てていくが、都市公園整備事業及び火葬場建設事業の地方債の償還に都市計画事業基金を充てていくため減少していく傾向にある。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公共施設整備基金：図書館、公民館、道路、公園などの公共施設の整備のため。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教育施設整備基金：学校などの教育施設の計画的な保全、建替え、増築等のため。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都市計画事業基金：都市計画に定められた道路・公園などの都市施設の整備のため。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公共施設整備基金：取り崩しはなく、今後の公共施設整備に備えるため約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教育施設整備基金：取り崩しはなく、小中一貫校整備事業に向け約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都市計画事業基金：都市公園整備事業及び知多南部衛生組合による火葬場建設事業に都市計画事業基金から約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公共施設整備基金：今後の公共施設整備に充当していく。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教育施設整備基金：小中一貫校整備事業に向け、積み立てをしていく。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適切な財源の確保と歳出の精査により、取り崩しを行わなかったため前年度とほぼ同額となった。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財政調整基金については、概ね標準財政規模の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割にあたる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百万円を目標にしている。金額の根拠としては、平成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年度当初予算における財政調整基金の繰入額が約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百万円であり、事業が多い年が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年続いても財政調整基金にて対応できる額としている。今後も、現在の基金残高が保てるよう健全な財政運営に努めていく。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今後の経済事情の変動等により財源が不足する場合においての町債の償還に充当する。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年度に策定した公共施設等の個別施設計画に基づき、今後も適切な維持管理に努めていく。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417695" y="5080423"/>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470400"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335463" y="653838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470400"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335463" y="508042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470400" y="5720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368800" y="585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714750" y="5829935"/>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009900" y="5790353"/>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305050" y="579755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600200" y="575796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368800" y="59931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47040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714750" y="5931958"/>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33655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765550" y="5982758"/>
          <a:ext cx="65405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009900" y="592836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143933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060700" y="5979160"/>
          <a:ext cx="70485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125518</xdr:rowOff>
    </xdr:from>
    <xdr:to>
      <xdr:col>11</xdr:col>
      <xdr:colOff>187325</xdr:colOff>
      <xdr:row>32</xdr:row>
      <xdr:rowOff>55668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305050" y="596434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4868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355850" y="5979160"/>
          <a:ext cx="70485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57150</xdr:rowOff>
    </xdr:from>
    <xdr:to>
      <xdr:col>7</xdr:col>
      <xdr:colOff>187325</xdr:colOff>
      <xdr:row>31</xdr:row>
      <xdr:rowOff>158750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600200" y="58959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107950</xdr:rowOff>
    </xdr:from>
    <xdr:to>
      <xdr:col>11</xdr:col>
      <xdr:colOff>136525</xdr:colOff>
      <xdr:row>32</xdr:row>
      <xdr:rowOff>4868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651000" y="5946775"/>
          <a:ext cx="704850" cy="5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564582"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872432" y="557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167582"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462732" y="554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564582" y="601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872432"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46795</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167582" y="604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149877</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462732"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知多南部衛生組合による火葬場建設事業及び知多南部広域環境組合によるごみ処理施設建設事業に係る組合負担等見込額の増加により、類似団体と比較して高くなっている。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今後、人口減や地価の下落による経常一般財源の減収により、増加していくと思われる。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693458" y="511280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746163" y="65377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620750" y="65339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746163" y="543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658850" y="557162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990513" y="55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285663" y="552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580813" y="56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875963" y="57502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110864</xdr:rowOff>
    </xdr:from>
    <xdr:to>
      <xdr:col>76</xdr:col>
      <xdr:colOff>73025</xdr:colOff>
      <xdr:row>30</xdr:row>
      <xdr:rowOff>41014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658850" y="562583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89291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746163" y="560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990513" y="56059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29</xdr:row>
      <xdr:rowOff>161664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041313" y="5656728"/>
          <a:ext cx="65405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89994</xdr:rowOff>
    </xdr:from>
    <xdr:to>
      <xdr:col>68</xdr:col>
      <xdr:colOff>123825</xdr:colOff>
      <xdr:row>30</xdr:row>
      <xdr:rowOff>20144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285663" y="560496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140794</xdr:rowOff>
    </xdr:from>
    <xdr:to>
      <xdr:col>72</xdr:col>
      <xdr:colOff>73025</xdr:colOff>
      <xdr:row>29</xdr:row>
      <xdr:rowOff>141753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336463" y="5655769"/>
          <a:ext cx="70485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112063</xdr:rowOff>
    </xdr:from>
    <xdr:to>
      <xdr:col>64</xdr:col>
      <xdr:colOff>123825</xdr:colOff>
      <xdr:row>30</xdr:row>
      <xdr:rowOff>42213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580813" y="56270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140794</xdr:rowOff>
    </xdr:from>
    <xdr:to>
      <xdr:col>68</xdr:col>
      <xdr:colOff>73025</xdr:colOff>
      <xdr:row>29</xdr:row>
      <xdr:rowOff>162863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631613" y="5655769"/>
          <a:ext cx="70485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70873</xdr:rowOff>
    </xdr:from>
    <xdr:to>
      <xdr:col>60</xdr:col>
      <xdr:colOff>123825</xdr:colOff>
      <xdr:row>31</xdr:row>
      <xdr:rowOff>1023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875963" y="57477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162863</xdr:rowOff>
    </xdr:from>
    <xdr:to>
      <xdr:col>64</xdr:col>
      <xdr:colOff>73025</xdr:colOff>
      <xdr:row>30</xdr:row>
      <xdr:rowOff>121673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0926763" y="5677838"/>
          <a:ext cx="704850" cy="1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808027" y="536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2115877" y="531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411027" y="57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706177" y="5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12230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808027" y="568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11271</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2115877" y="56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58740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1411027" y="541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17550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706177" y="55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291965" y="5376672"/>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3307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217988" y="6781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330700" y="5170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217988" y="53766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330700" y="5893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2418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475038" y="599452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643188" y="59716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825625" y="59785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08063" y="59442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2418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330700" y="601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475038" y="599681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83058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525838" y="6038088"/>
          <a:ext cx="7667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109982</xdr:rowOff>
    </xdr:from>
    <xdr:to>
      <xdr:col>15</xdr:col>
      <xdr:colOff>101600</xdr:colOff>
      <xdr:row>37</xdr:row>
      <xdr:rowOff>40132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643188" y="59488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160782</xdr:rowOff>
    </xdr:from>
    <xdr:to>
      <xdr:col>19</xdr:col>
      <xdr:colOff>177800</xdr:colOff>
      <xdr:row>37</xdr:row>
      <xdr:rowOff>37338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93988" y="5999607"/>
          <a:ext cx="83185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80264</xdr:rowOff>
    </xdr:from>
    <xdr:to>
      <xdr:col>10</xdr:col>
      <xdr:colOff>165100</xdr:colOff>
      <xdr:row>37</xdr:row>
      <xdr:rowOff>10414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825625" y="59190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131064</xdr:rowOff>
    </xdr:from>
    <xdr:to>
      <xdr:col>15</xdr:col>
      <xdr:colOff>50800</xdr:colOff>
      <xdr:row>36</xdr:row>
      <xdr:rowOff>160782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76425" y="5969889"/>
          <a:ext cx="817563"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08063" y="58756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131064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58863" y="5926455"/>
          <a:ext cx="817562"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324869" y="57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50571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88157"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70594"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324869" y="60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505719"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88157" y="570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7059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629789"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629789"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629789"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629789" y="527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691053" y="5612359"/>
          <a:ext cx="0" cy="1157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729788" y="677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617075" y="67701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729788" y="539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617075" y="561235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729788" y="6423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655175" y="6444793"/>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874125" y="64552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056563" y="646224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224713" y="64788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407150" y="64633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97714</xdr:rowOff>
    </xdr:from>
    <xdr:to>
      <xdr:col>55</xdr:col>
      <xdr:colOff>50800</xdr:colOff>
      <xdr:row>37</xdr:row>
      <xdr:rowOff>27864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655175" y="593653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120591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729788" y="57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106096</xdr:rowOff>
    </xdr:from>
    <xdr:to>
      <xdr:col>50</xdr:col>
      <xdr:colOff>165100</xdr:colOff>
      <xdr:row>37</xdr:row>
      <xdr:rowOff>36246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874125" y="59449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148514</xdr:rowOff>
    </xdr:from>
    <xdr:to>
      <xdr:col>55</xdr:col>
      <xdr:colOff>0</xdr:colOff>
      <xdr:row>36</xdr:row>
      <xdr:rowOff>156896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924925" y="5987339"/>
          <a:ext cx="766763"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115925</xdr:rowOff>
    </xdr:from>
    <xdr:to>
      <xdr:col>46</xdr:col>
      <xdr:colOff>38100</xdr:colOff>
      <xdr:row>37</xdr:row>
      <xdr:rowOff>46075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056563" y="59547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156896</xdr:rowOff>
    </xdr:from>
    <xdr:to>
      <xdr:col>50</xdr:col>
      <xdr:colOff>114300</xdr:colOff>
      <xdr:row>36</xdr:row>
      <xdr:rowOff>166725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107363" y="5995721"/>
          <a:ext cx="817562"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129984</xdr:rowOff>
    </xdr:from>
    <xdr:to>
      <xdr:col>41</xdr:col>
      <xdr:colOff>101600</xdr:colOff>
      <xdr:row>37</xdr:row>
      <xdr:rowOff>60134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224713" y="596880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166725</xdr:rowOff>
    </xdr:from>
    <xdr:to>
      <xdr:col>45</xdr:col>
      <xdr:colOff>177800</xdr:colOff>
      <xdr:row>37</xdr:row>
      <xdr:rowOff>9334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275513" y="6000787"/>
          <a:ext cx="83185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137757</xdr:rowOff>
    </xdr:from>
    <xdr:to>
      <xdr:col>36</xdr:col>
      <xdr:colOff>165100</xdr:colOff>
      <xdr:row>37</xdr:row>
      <xdr:rowOff>67907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407150" y="59765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9334</xdr:rowOff>
    </xdr:from>
    <xdr:to>
      <xdr:col>41</xdr:col>
      <xdr:colOff>50800</xdr:colOff>
      <xdr:row>37</xdr:row>
      <xdr:rowOff>17107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457950" y="6010084"/>
          <a:ext cx="817563"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691640" y="65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886777" y="65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054927" y="65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237365" y="65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52773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659324" y="572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62602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854461" y="57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76661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036899" y="57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84434</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205049" y="57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291965" y="9037865"/>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330700" y="1047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217988" y="1047396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330700" y="882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217988" y="90378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330700" y="9863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241800" y="98848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475038" y="987016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643188" y="98652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825625" y="98603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08063" y="981791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241800" y="981465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330700" y="967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475038" y="978689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140426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525838" y="9837692"/>
          <a:ext cx="766762"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643188" y="97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112667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693988" y="9813199"/>
          <a:ext cx="8318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825625" y="97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876425" y="9785441"/>
          <a:ext cx="817563"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08063" y="97164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60416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58863" y="9757682"/>
          <a:ext cx="817562"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324869" y="995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505719" y="99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88157"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7059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324869" y="957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505719" y="955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88157" y="9528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70594" y="950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75516"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691053" y="9074235"/>
          <a:ext cx="0" cy="13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729788"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617075" y="1044751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729788" y="8858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617075" y="907423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729788"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655175" y="1019862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874125" y="10210111"/>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056563" y="10211337"/>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224713" y="10211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407150" y="101613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995</xdr:rowOff>
    </xdr:from>
    <xdr:to>
      <xdr:col>55</xdr:col>
      <xdr:colOff>50800</xdr:colOff>
      <xdr:row>63</xdr:row>
      <xdr:rowOff>102595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655175" y="1021179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150872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729788" y="101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3108</xdr:rowOff>
    </xdr:from>
    <xdr:to>
      <xdr:col>50</xdr:col>
      <xdr:colOff>165100</xdr:colOff>
      <xdr:row>63</xdr:row>
      <xdr:rowOff>104708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874125" y="102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51795</xdr:rowOff>
    </xdr:from>
    <xdr:to>
      <xdr:col>55</xdr:col>
      <xdr:colOff>0</xdr:colOff>
      <xdr:row>63</xdr:row>
      <xdr:rowOff>53908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924925" y="10262595"/>
          <a:ext cx="766763"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5714</xdr:rowOff>
    </xdr:from>
    <xdr:to>
      <xdr:col>46</xdr:col>
      <xdr:colOff>38100</xdr:colOff>
      <xdr:row>63</xdr:row>
      <xdr:rowOff>107314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056563" y="102165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53908</xdr:rowOff>
    </xdr:from>
    <xdr:to>
      <xdr:col>50</xdr:col>
      <xdr:colOff>114300</xdr:colOff>
      <xdr:row>63</xdr:row>
      <xdr:rowOff>56514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107363" y="10264708"/>
          <a:ext cx="817562"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8773</xdr:rowOff>
    </xdr:from>
    <xdr:to>
      <xdr:col>41</xdr:col>
      <xdr:colOff>101600</xdr:colOff>
      <xdr:row>63</xdr:row>
      <xdr:rowOff>110373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224713" y="102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56514</xdr:rowOff>
    </xdr:from>
    <xdr:to>
      <xdr:col>45</xdr:col>
      <xdr:colOff>177800</xdr:colOff>
      <xdr:row>63</xdr:row>
      <xdr:rowOff>59573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275513" y="10267314"/>
          <a:ext cx="83185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10150</xdr:rowOff>
    </xdr:from>
    <xdr:to>
      <xdr:col>36</xdr:col>
      <xdr:colOff>165100</xdr:colOff>
      <xdr:row>63</xdr:row>
      <xdr:rowOff>111750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407150" y="102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59573</xdr:rowOff>
    </xdr:from>
    <xdr:to>
      <xdr:col>41</xdr:col>
      <xdr:colOff>50800</xdr:colOff>
      <xdr:row>63</xdr:row>
      <xdr:rowOff>60950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457950" y="10270373"/>
          <a:ext cx="817563"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636533"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822145"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004583" y="999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172733"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95835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636533" y="103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822145" y="1030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101500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004583" y="1031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102877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172733" y="1031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8053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94486"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291965" y="12648383"/>
          <a:ext cx="0" cy="145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330700"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217988"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330700" y="124426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217988" y="1264838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330700" y="1337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241800" y="135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475038" y="134461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643188" y="134281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825625" y="1349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08063" y="134937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111398</xdr:rowOff>
    </xdr:from>
    <xdr:to>
      <xdr:col>24</xdr:col>
      <xdr:colOff>114300</xdr:colOff>
      <xdr:row>85</xdr:row>
      <xdr:rowOff>41548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241800" y="137226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89825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330700" y="1370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82006</xdr:rowOff>
    </xdr:from>
    <xdr:to>
      <xdr:col>20</xdr:col>
      <xdr:colOff>38100</xdr:colOff>
      <xdr:row>85</xdr:row>
      <xdr:rowOff>12156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475038" y="1369323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132806</xdr:rowOff>
    </xdr:from>
    <xdr:to>
      <xdr:col>24</xdr:col>
      <xdr:colOff>63500</xdr:colOff>
      <xdr:row>84</xdr:row>
      <xdr:rowOff>162198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525838" y="13744031"/>
          <a:ext cx="766762"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643188"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132806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693988" y="13717905"/>
          <a:ext cx="8318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29755</xdr:rowOff>
    </xdr:from>
    <xdr:to>
      <xdr:col>10</xdr:col>
      <xdr:colOff>165100</xdr:colOff>
      <xdr:row>84</xdr:row>
      <xdr:rowOff>131355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825625" y="136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80555</xdr:rowOff>
    </xdr:from>
    <xdr:to>
      <xdr:col>15</xdr:col>
      <xdr:colOff>50800</xdr:colOff>
      <xdr:row>84</xdr:row>
      <xdr:rowOff>106680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76425" y="13691780"/>
          <a:ext cx="817563"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19957</xdr:rowOff>
    </xdr:from>
    <xdr:to>
      <xdr:col>6</xdr:col>
      <xdr:colOff>38100</xdr:colOff>
      <xdr:row>84</xdr:row>
      <xdr:rowOff>121557</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08063" y="1363118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70757</xdr:rowOff>
    </xdr:from>
    <xdr:to>
      <xdr:col>10</xdr:col>
      <xdr:colOff>114300</xdr:colOff>
      <xdr:row>84</xdr:row>
      <xdr:rowOff>80555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58863" y="13681982"/>
          <a:ext cx="817562"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324869"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505719"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88157" y="1328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7059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3283</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324869" y="137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505719"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122482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88157" y="1373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112684</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70594" y="137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9691053" y="12707950"/>
          <a:ext cx="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9729788"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617075" y="139702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9729788" y="1249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617075" y="127079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9729788" y="13660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655175" y="1379931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874125" y="138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056563" y="1380114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224713" y="1380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407150" y="137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655175" y="1385326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9729788" y="137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874125" y="138541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130911</xdr:rowOff>
    </xdr:from>
    <xdr:to>
      <xdr:col>55</xdr:col>
      <xdr:colOff>0</xdr:colOff>
      <xdr:row>85</xdr:row>
      <xdr:rowOff>131826</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8924925" y="13904061"/>
          <a:ext cx="766763"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81711</xdr:rowOff>
    </xdr:from>
    <xdr:to>
      <xdr:col>46</xdr:col>
      <xdr:colOff>38100</xdr:colOff>
      <xdr:row>86</xdr:row>
      <xdr:rowOff>11861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056563" y="1385486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85</xdr:row>
      <xdr:rowOff>132511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107363" y="13904976"/>
          <a:ext cx="817562"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82855</xdr:rowOff>
    </xdr:from>
    <xdr:to>
      <xdr:col>41</xdr:col>
      <xdr:colOff>101600</xdr:colOff>
      <xdr:row>86</xdr:row>
      <xdr:rowOff>13005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224713" y="138560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132511</xdr:rowOff>
    </xdr:from>
    <xdr:to>
      <xdr:col>45</xdr:col>
      <xdr:colOff>177800</xdr:colOff>
      <xdr:row>85</xdr:row>
      <xdr:rowOff>133655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275513" y="13905661"/>
          <a:ext cx="8318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78054</xdr:rowOff>
    </xdr:from>
    <xdr:to>
      <xdr:col>36</xdr:col>
      <xdr:colOff>165100</xdr:colOff>
      <xdr:row>86</xdr:row>
      <xdr:rowOff>8204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407150" y="138512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128854</xdr:rowOff>
    </xdr:from>
    <xdr:to>
      <xdr:col>41</xdr:col>
      <xdr:colOff>50800</xdr:colOff>
      <xdr:row>85</xdr:row>
      <xdr:rowOff>133655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457950" y="13902004"/>
          <a:ext cx="817563"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8691640" y="135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7886777" y="1359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054927"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237365" y="135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2303</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8691640" y="1393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2988</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7886777" y="139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4132</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054927" y="139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170781</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237365" y="1393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0485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44654" y="17593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0485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44654"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0485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44654"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0485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44654"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E00-00008D010000}"/>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4291965" y="164165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E00-00008F010000}"/>
            </a:ext>
          </a:extLst>
        </xdr:cNvPr>
        <xdr:cNvSpPr txBox="1"/>
      </xdr:nvSpPr>
      <xdr:spPr>
        <a:xfrm>
          <a:off x="4330700" y="176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217988" y="176921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E00-000091010000}"/>
            </a:ext>
          </a:extLst>
        </xdr:cNvPr>
        <xdr:cNvSpPr txBox="1"/>
      </xdr:nvSpPr>
      <xdr:spPr>
        <a:xfrm>
          <a:off x="4330700" y="1619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217988" y="1641652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E00-000093010000}"/>
            </a:ext>
          </a:extLst>
        </xdr:cNvPr>
        <xdr:cNvSpPr txBox="1"/>
      </xdr:nvSpPr>
      <xdr:spPr>
        <a:xfrm>
          <a:off x="4330700" y="1701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4241800" y="1716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3475038" y="1711096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2643188" y="1705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825625" y="1705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008063" y="1700352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73406</xdr:rowOff>
    </xdr:from>
    <xdr:to>
      <xdr:col>24</xdr:col>
      <xdr:colOff>114300</xdr:colOff>
      <xdr:row>107</xdr:row>
      <xdr:rowOff>3556</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42418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51833</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E00-00009F010000}"/>
            </a:ext>
          </a:extLst>
        </xdr:cNvPr>
        <xdr:cNvSpPr txBox="1"/>
      </xdr:nvSpPr>
      <xdr:spPr>
        <a:xfrm>
          <a:off x="4330700"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27687</xdr:rowOff>
    </xdr:from>
    <xdr:to>
      <xdr:col>20</xdr:col>
      <xdr:colOff>38100</xdr:colOff>
      <xdr:row>106</xdr:row>
      <xdr:rowOff>129287</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3475038" y="1734413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78487</xdr:rowOff>
    </xdr:from>
    <xdr:to>
      <xdr:col>24</xdr:col>
      <xdr:colOff>63500</xdr:colOff>
      <xdr:row>106</xdr:row>
      <xdr:rowOff>124206</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3525838" y="17394937"/>
          <a:ext cx="7667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153415</xdr:rowOff>
    </xdr:from>
    <xdr:to>
      <xdr:col>15</xdr:col>
      <xdr:colOff>101600</xdr:colOff>
      <xdr:row>106</xdr:row>
      <xdr:rowOff>83565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2643188" y="172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32765</xdr:rowOff>
    </xdr:from>
    <xdr:to>
      <xdr:col>19</xdr:col>
      <xdr:colOff>177800</xdr:colOff>
      <xdr:row>106</xdr:row>
      <xdr:rowOff>78487</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693988" y="17349215"/>
          <a:ext cx="8318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107696</xdr:rowOff>
    </xdr:from>
    <xdr:to>
      <xdr:col>10</xdr:col>
      <xdr:colOff>165100</xdr:colOff>
      <xdr:row>106</xdr:row>
      <xdr:rowOff>37846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825625"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158496</xdr:rowOff>
    </xdr:from>
    <xdr:to>
      <xdr:col>15</xdr:col>
      <xdr:colOff>50800</xdr:colOff>
      <xdr:row>106</xdr:row>
      <xdr:rowOff>32765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76425" y="17303496"/>
          <a:ext cx="817563"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008063" y="172046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158496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058863" y="17255489"/>
          <a:ext cx="817562"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E00-0000A8010000}"/>
            </a:ext>
          </a:extLst>
        </xdr:cNvPr>
        <xdr:cNvSpPr txBox="1"/>
      </xdr:nvSpPr>
      <xdr:spPr>
        <a:xfrm>
          <a:off x="3324869" y="1688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31514</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E00-0000A9010000}"/>
            </a:ext>
          </a:extLst>
        </xdr:cNvPr>
        <xdr:cNvSpPr txBox="1"/>
      </xdr:nvSpPr>
      <xdr:spPr>
        <a:xfrm>
          <a:off x="2505719"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E00-0000AA010000}"/>
            </a:ext>
          </a:extLst>
        </xdr:cNvPr>
        <xdr:cNvSpPr txBox="1"/>
      </xdr:nvSpPr>
      <xdr:spPr>
        <a:xfrm>
          <a:off x="1688157" y="1682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E00-0000AB010000}"/>
            </a:ext>
          </a:extLst>
        </xdr:cNvPr>
        <xdr:cNvSpPr txBox="1"/>
      </xdr:nvSpPr>
      <xdr:spPr>
        <a:xfrm>
          <a:off x="870594" y="1677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120414</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E00-0000AC010000}"/>
            </a:ext>
          </a:extLst>
        </xdr:cNvPr>
        <xdr:cNvSpPr txBox="1"/>
      </xdr:nvSpPr>
      <xdr:spPr>
        <a:xfrm>
          <a:off x="3324869" y="174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74692</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E00-0000AD010000}"/>
            </a:ext>
          </a:extLst>
        </xdr:cNvPr>
        <xdr:cNvSpPr txBox="1"/>
      </xdr:nvSpPr>
      <xdr:spPr>
        <a:xfrm>
          <a:off x="2505719" y="173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28973</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E00-0000AE010000}"/>
            </a:ext>
          </a:extLst>
        </xdr:cNvPr>
        <xdr:cNvSpPr txBox="1"/>
      </xdr:nvSpPr>
      <xdr:spPr>
        <a:xfrm>
          <a:off x="1688157"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E00-0000AF010000}"/>
            </a:ext>
          </a:extLst>
        </xdr:cNvPr>
        <xdr:cNvSpPr txBox="1"/>
      </xdr:nvSpPr>
      <xdr:spPr>
        <a:xfrm>
          <a:off x="87059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118225" y="17735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883727" y="17593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118225" y="17278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565669" y="171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118225" y="16821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565669" y="16678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118225" y="16363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565669" y="1622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9691053" y="1624686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9729788" y="177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9617075" y="1773356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9729788" y="160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9617075" y="1624686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140178</xdr:rowOff>
    </xdr:from>
    <xdr:ext cx="534377"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9729788" y="1728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9655175" y="1730675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8874125" y="173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056563" y="173090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224713" y="1722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407150" y="172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97935</xdr:rowOff>
    </xdr:from>
    <xdr:to>
      <xdr:col>55</xdr:col>
      <xdr:colOff>50800</xdr:colOff>
      <xdr:row>106</xdr:row>
      <xdr:rowOff>28085</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9655175" y="1724293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120812</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9729788" y="1709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103009</xdr:rowOff>
    </xdr:from>
    <xdr:to>
      <xdr:col>50</xdr:col>
      <xdr:colOff>165100</xdr:colOff>
      <xdr:row>106</xdr:row>
      <xdr:rowOff>33159</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8874125" y="17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148735</xdr:rowOff>
    </xdr:from>
    <xdr:to>
      <xdr:col>55</xdr:col>
      <xdr:colOff>0</xdr:colOff>
      <xdr:row>105</xdr:row>
      <xdr:rowOff>153809</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8924925" y="17293735"/>
          <a:ext cx="766763"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107834</xdr:rowOff>
    </xdr:from>
    <xdr:to>
      <xdr:col>46</xdr:col>
      <xdr:colOff>38100</xdr:colOff>
      <xdr:row>106</xdr:row>
      <xdr:rowOff>37984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056563" y="1725283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153809</xdr:rowOff>
    </xdr:from>
    <xdr:to>
      <xdr:col>50</xdr:col>
      <xdr:colOff>114300</xdr:colOff>
      <xdr:row>105</xdr:row>
      <xdr:rowOff>158634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107363" y="17298809"/>
          <a:ext cx="817562"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114088</xdr:rowOff>
    </xdr:from>
    <xdr:to>
      <xdr:col>41</xdr:col>
      <xdr:colOff>101600</xdr:colOff>
      <xdr:row>106</xdr:row>
      <xdr:rowOff>44238</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224713" y="172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158634</xdr:rowOff>
    </xdr:from>
    <xdr:to>
      <xdr:col>45</xdr:col>
      <xdr:colOff>177800</xdr:colOff>
      <xdr:row>105</xdr:row>
      <xdr:rowOff>164888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275513" y="17303634"/>
          <a:ext cx="83185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117205</xdr:rowOff>
    </xdr:from>
    <xdr:to>
      <xdr:col>36</xdr:col>
      <xdr:colOff>165100</xdr:colOff>
      <xdr:row>106</xdr:row>
      <xdr:rowOff>47355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407150" y="172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164888</xdr:rowOff>
    </xdr:from>
    <xdr:to>
      <xdr:col>41</xdr:col>
      <xdr:colOff>50800</xdr:colOff>
      <xdr:row>105</xdr:row>
      <xdr:rowOff>168005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457950" y="17309888"/>
          <a:ext cx="817563"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84551</xdr:rowOff>
    </xdr:from>
    <xdr:ext cx="534377"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8659324" y="174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85304</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7854461" y="174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004583" y="169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172733" y="1698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49686</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659324"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54511</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854461" y="1702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35365</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036899" y="173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38482</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205049" y="17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00000000-0008-0000-0E00-0000FF010000}"/>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5104427" y="5571581"/>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00000000-0008-0000-0E00-000001020000}"/>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認定こども園・幼稚園・保育所】&#10;有形固定資産減価償却率最大値テキスト">
          <a:extLst>
            <a:ext uri="{FF2B5EF4-FFF2-40B4-BE49-F238E27FC236}">
              <a16:creationId xmlns:a16="http://schemas.microsoft.com/office/drawing/2014/main" id="{00000000-0008-0000-0E00-000003020000}"/>
            </a:ext>
          </a:extLst>
        </xdr:cNvPr>
        <xdr:cNvSpPr txBox="1"/>
      </xdr:nvSpPr>
      <xdr:spPr>
        <a:xfrm>
          <a:off x="15143163" y="535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5016163" y="55715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00000000-0008-0000-0E00-000005020000}"/>
            </a:ext>
          </a:extLst>
        </xdr:cNvPr>
        <xdr:cNvSpPr txBox="1"/>
      </xdr:nvSpPr>
      <xdr:spPr>
        <a:xfrm>
          <a:off x="15143163"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5054263" y="617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4273213" y="618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3455650" y="61649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2638088" y="614698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1806238" y="6142083"/>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054263" y="6390822"/>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00000000-0008-0000-0E00-000011020000}"/>
            </a:ext>
          </a:extLst>
        </xdr:cNvPr>
        <xdr:cNvSpPr txBox="1"/>
      </xdr:nvSpPr>
      <xdr:spPr>
        <a:xfrm>
          <a:off x="15143163" y="636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273213" y="63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103959</xdr:rowOff>
    </xdr:from>
    <xdr:to>
      <xdr:col>85</xdr:col>
      <xdr:colOff>127000</xdr:colOff>
      <xdr:row>39</xdr:row>
      <xdr:rowOff>117022</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324013" y="6428559"/>
          <a:ext cx="7810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455650" y="6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103959</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506450" y="6399167"/>
          <a:ext cx="817563"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164193</xdr:rowOff>
    </xdr:from>
    <xdr:to>
      <xdr:col>72</xdr:col>
      <xdr:colOff>38100</xdr:colOff>
      <xdr:row>39</xdr:row>
      <xdr:rowOff>94343</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638088" y="632686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43543</xdr:rowOff>
    </xdr:from>
    <xdr:to>
      <xdr:col>76</xdr:col>
      <xdr:colOff>114300</xdr:colOff>
      <xdr:row>39</xdr:row>
      <xdr:rowOff>74567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688888" y="6368143"/>
          <a:ext cx="817562"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118473</xdr:rowOff>
    </xdr:from>
    <xdr:to>
      <xdr:col>67</xdr:col>
      <xdr:colOff>101600</xdr:colOff>
      <xdr:row>39</xdr:row>
      <xdr:rowOff>48623</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1806238" y="62811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169273</xdr:rowOff>
    </xdr:from>
    <xdr:to>
      <xdr:col>71</xdr:col>
      <xdr:colOff>177800</xdr:colOff>
      <xdr:row>39</xdr:row>
      <xdr:rowOff>43543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1857038" y="6322423"/>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4123044" y="59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3318182" y="594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250061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1668769" y="592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4123044" y="6470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3318182"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85470</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2500619"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39750</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1668769"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649208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6492084"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492084"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492084"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0503514" y="56753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0542250" y="67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0429538" y="67635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0542250"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0429538" y="567537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0542250" y="64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0453350" y="64780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686588" y="64734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8854738" y="64688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8037175" y="64620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7219613" y="644372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80264</xdr:rowOff>
    </xdr:from>
    <xdr:to>
      <xdr:col>116</xdr:col>
      <xdr:colOff>114300</xdr:colOff>
      <xdr:row>38</xdr:row>
      <xdr:rowOff>10414</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0453350" y="608101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103141</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0542250" y="59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87122</xdr:rowOff>
    </xdr:from>
    <xdr:to>
      <xdr:col>112</xdr:col>
      <xdr:colOff>38100</xdr:colOff>
      <xdr:row>38</xdr:row>
      <xdr:rowOff>17272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9686588" y="608787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131064</xdr:rowOff>
    </xdr:from>
    <xdr:to>
      <xdr:col>116</xdr:col>
      <xdr:colOff>63500</xdr:colOff>
      <xdr:row>37</xdr:row>
      <xdr:rowOff>137922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9737388" y="6131814"/>
          <a:ext cx="766762"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24130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8854738" y="60947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37</xdr:row>
      <xdr:rowOff>144780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8905538" y="6138672"/>
          <a:ext cx="8318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037175" y="6106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144780</xdr:rowOff>
    </xdr:from>
    <xdr:to>
      <xdr:col>107</xdr:col>
      <xdr:colOff>50800</xdr:colOff>
      <xdr:row>37</xdr:row>
      <xdr:rowOff>156210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8087975" y="6145530"/>
          <a:ext cx="817563"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25400</xdr:rowOff>
    </xdr:from>
    <xdr:to>
      <xdr:col>98</xdr:col>
      <xdr:colOff>38100</xdr:colOff>
      <xdr:row>37</xdr:row>
      <xdr:rowOff>127000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7219613" y="60261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76200</xdr:rowOff>
    </xdr:from>
    <xdr:to>
      <xdr:col>102</xdr:col>
      <xdr:colOff>114300</xdr:colOff>
      <xdr:row>37</xdr:row>
      <xdr:rowOff>156210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7270413" y="6076950"/>
          <a:ext cx="817562"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19504102" y="65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18684952" y="655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7867390" y="65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7049827"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33799</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504102" y="58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40657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684952"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7867390" y="58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143527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70498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1517313"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092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1517313"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142829"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1517313"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142829"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1517313"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142829"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E00-00006E02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5104427" y="901827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E00-000070020000}"/>
            </a:ext>
          </a:extLst>
        </xdr:cNvPr>
        <xdr:cNvSpPr txBox="1"/>
      </xdr:nvSpPr>
      <xdr:spPr>
        <a:xfrm>
          <a:off x="15143163"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5016163" y="101860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0000000-0008-0000-0E00-000072020000}"/>
            </a:ext>
          </a:extLst>
        </xdr:cNvPr>
        <xdr:cNvSpPr txBox="1"/>
      </xdr:nvSpPr>
      <xdr:spPr>
        <a:xfrm>
          <a:off x="15143163" y="880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5016163" y="90182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E00-000074020000}"/>
            </a:ext>
          </a:extLst>
        </xdr:cNvPr>
        <xdr:cNvSpPr txBox="1"/>
      </xdr:nvSpPr>
      <xdr:spPr>
        <a:xfrm>
          <a:off x="15143163" y="946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5054263" y="960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4273213" y="9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3455650" y="95606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2638088" y="954239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1806238" y="95241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5054263"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E00-000080020000}"/>
            </a:ext>
          </a:extLst>
        </xdr:cNvPr>
        <xdr:cNvSpPr txBox="1"/>
      </xdr:nvSpPr>
      <xdr:spPr>
        <a:xfrm>
          <a:off x="15143163"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118364</xdr:rowOff>
    </xdr:from>
    <xdr:to>
      <xdr:col>81</xdr:col>
      <xdr:colOff>101600</xdr:colOff>
      <xdr:row>61</xdr:row>
      <xdr:rowOff>48514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4273213" y="98433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169164</xdr:rowOff>
    </xdr:from>
    <xdr:to>
      <xdr:col>85</xdr:col>
      <xdr:colOff>127000</xdr:colOff>
      <xdr:row>61</xdr:row>
      <xdr:rowOff>80010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4324013" y="9884664"/>
          <a:ext cx="78105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68072</xdr:rowOff>
    </xdr:from>
    <xdr:to>
      <xdr:col>76</xdr:col>
      <xdr:colOff>165100</xdr:colOff>
      <xdr:row>60</xdr:row>
      <xdr:rowOff>169672</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3455650" y="979309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118872</xdr:rowOff>
    </xdr:from>
    <xdr:to>
      <xdr:col>81</xdr:col>
      <xdr:colOff>50800</xdr:colOff>
      <xdr:row>60</xdr:row>
      <xdr:rowOff>169164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3506450" y="9843897"/>
          <a:ext cx="817563"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24638</xdr:rowOff>
    </xdr:from>
    <xdr:to>
      <xdr:col>72</xdr:col>
      <xdr:colOff>38100</xdr:colOff>
      <xdr:row>60</xdr:row>
      <xdr:rowOff>126238</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2638088" y="974966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75438</xdr:rowOff>
    </xdr:from>
    <xdr:to>
      <xdr:col>76</xdr:col>
      <xdr:colOff>114300</xdr:colOff>
      <xdr:row>60</xdr:row>
      <xdr:rowOff>118872</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688888" y="9800463"/>
          <a:ext cx="817562"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1806238" y="96517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75438</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1857038" y="9702546"/>
          <a:ext cx="83185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E00-000089020000}"/>
            </a:ext>
          </a:extLst>
        </xdr:cNvPr>
        <xdr:cNvSpPr txBox="1"/>
      </xdr:nvSpPr>
      <xdr:spPr>
        <a:xfrm>
          <a:off x="14123044" y="937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E00-00008A020000}"/>
            </a:ext>
          </a:extLst>
        </xdr:cNvPr>
        <xdr:cNvSpPr txBox="1"/>
      </xdr:nvSpPr>
      <xdr:spPr>
        <a:xfrm>
          <a:off x="13318182" y="934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E00-00008B020000}"/>
            </a:ext>
          </a:extLst>
        </xdr:cNvPr>
        <xdr:cNvSpPr txBox="1"/>
      </xdr:nvSpPr>
      <xdr:spPr>
        <a:xfrm>
          <a:off x="12500619" y="93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E00-00008C020000}"/>
            </a:ext>
          </a:extLst>
        </xdr:cNvPr>
        <xdr:cNvSpPr txBox="1"/>
      </xdr:nvSpPr>
      <xdr:spPr>
        <a:xfrm>
          <a:off x="11668769" y="930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39641</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E00-00008D020000}"/>
            </a:ext>
          </a:extLst>
        </xdr:cNvPr>
        <xdr:cNvSpPr txBox="1"/>
      </xdr:nvSpPr>
      <xdr:spPr>
        <a:xfrm>
          <a:off x="14123044" y="992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160799</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E00-00008E020000}"/>
            </a:ext>
          </a:extLst>
        </xdr:cNvPr>
        <xdr:cNvSpPr txBox="1"/>
      </xdr:nvSpPr>
      <xdr:spPr>
        <a:xfrm>
          <a:off x="13318182" y="98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117365</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E00-00008F020000}"/>
            </a:ext>
          </a:extLst>
        </xdr:cNvPr>
        <xdr:cNvSpPr txBox="1"/>
      </xdr:nvSpPr>
      <xdr:spPr>
        <a:xfrm>
          <a:off x="12500619" y="98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E00-000090020000}"/>
            </a:ext>
          </a:extLst>
        </xdr:cNvPr>
        <xdr:cNvSpPr txBox="1"/>
      </xdr:nvSpPr>
      <xdr:spPr>
        <a:xfrm>
          <a:off x="11668769" y="9734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00000000-0008-0000-0E00-0000A502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flipV="1">
          <a:off x="20503514" y="9119388"/>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79" name="【学校施設】&#10;一人当たり面積最小値テキスト">
          <a:extLst>
            <a:ext uri="{FF2B5EF4-FFF2-40B4-BE49-F238E27FC236}">
              <a16:creationId xmlns:a16="http://schemas.microsoft.com/office/drawing/2014/main" id="{00000000-0008-0000-0E00-0000A7020000}"/>
            </a:ext>
          </a:extLst>
        </xdr:cNvPr>
        <xdr:cNvSpPr txBox="1"/>
      </xdr:nvSpPr>
      <xdr:spPr>
        <a:xfrm>
          <a:off x="20542250" y="103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20429538" y="103113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81" name="【学校施設】&#10;一人当たり面積最大値テキスト">
          <a:extLst>
            <a:ext uri="{FF2B5EF4-FFF2-40B4-BE49-F238E27FC236}">
              <a16:creationId xmlns:a16="http://schemas.microsoft.com/office/drawing/2014/main" id="{00000000-0008-0000-0E00-0000A9020000}"/>
            </a:ext>
          </a:extLst>
        </xdr:cNvPr>
        <xdr:cNvSpPr txBox="1"/>
      </xdr:nvSpPr>
      <xdr:spPr>
        <a:xfrm>
          <a:off x="20542250" y="891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0429538" y="911938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683" name="【学校施設】&#10;一人当たり面積平均値テキスト">
          <a:extLst>
            <a:ext uri="{FF2B5EF4-FFF2-40B4-BE49-F238E27FC236}">
              <a16:creationId xmlns:a16="http://schemas.microsoft.com/office/drawing/2014/main" id="{00000000-0008-0000-0E00-0000AB020000}"/>
            </a:ext>
          </a:extLst>
        </xdr:cNvPr>
        <xdr:cNvSpPr txBox="1"/>
      </xdr:nvSpPr>
      <xdr:spPr>
        <a:xfrm>
          <a:off x="20542250" y="9658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0453350" y="96800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19686588" y="96869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18854738" y="967872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18037175" y="96887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17219613" y="967552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151282</xdr:rowOff>
    </xdr:from>
    <xdr:to>
      <xdr:col>116</xdr:col>
      <xdr:colOff>114300</xdr:colOff>
      <xdr:row>58</xdr:row>
      <xdr:rowOff>81432</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20453350" y="93905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2709</xdr:rowOff>
    </xdr:from>
    <xdr:ext cx="469744" cy="259045"/>
    <xdr:sp macro="" textlink="">
      <xdr:nvSpPr>
        <xdr:cNvPr id="695" name="【学校施設】&#10;一人当たり面積該当値テキスト">
          <a:extLst>
            <a:ext uri="{FF2B5EF4-FFF2-40B4-BE49-F238E27FC236}">
              <a16:creationId xmlns:a16="http://schemas.microsoft.com/office/drawing/2014/main" id="{00000000-0008-0000-0E00-0000B7020000}"/>
            </a:ext>
          </a:extLst>
        </xdr:cNvPr>
        <xdr:cNvSpPr txBox="1"/>
      </xdr:nvSpPr>
      <xdr:spPr>
        <a:xfrm>
          <a:off x="20542250" y="924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162255</xdr:rowOff>
    </xdr:from>
    <xdr:to>
      <xdr:col>112</xdr:col>
      <xdr:colOff>38100</xdr:colOff>
      <xdr:row>58</xdr:row>
      <xdr:rowOff>92405</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19686588" y="94015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30632</xdr:rowOff>
    </xdr:from>
    <xdr:to>
      <xdr:col>116</xdr:col>
      <xdr:colOff>63500</xdr:colOff>
      <xdr:row>58</xdr:row>
      <xdr:rowOff>41605</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flipV="1">
          <a:off x="19737388" y="9431807"/>
          <a:ext cx="766762"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1778</xdr:rowOff>
    </xdr:from>
    <xdr:to>
      <xdr:col>107</xdr:col>
      <xdr:colOff>101600</xdr:colOff>
      <xdr:row>58</xdr:row>
      <xdr:rowOff>103378</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18854738" y="94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41605</xdr:rowOff>
    </xdr:from>
    <xdr:to>
      <xdr:col>111</xdr:col>
      <xdr:colOff>177800</xdr:colOff>
      <xdr:row>58</xdr:row>
      <xdr:rowOff>52578</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18905538" y="9442780"/>
          <a:ext cx="83185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111049</xdr:rowOff>
    </xdr:from>
    <xdr:to>
      <xdr:col>102</xdr:col>
      <xdr:colOff>165100</xdr:colOff>
      <xdr:row>58</xdr:row>
      <xdr:rowOff>41199</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18037175" y="93502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161849</xdr:rowOff>
    </xdr:from>
    <xdr:to>
      <xdr:col>107</xdr:col>
      <xdr:colOff>50800</xdr:colOff>
      <xdr:row>58</xdr:row>
      <xdr:rowOff>52578</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087975" y="9401099"/>
          <a:ext cx="817563"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118821</xdr:rowOff>
    </xdr:from>
    <xdr:to>
      <xdr:col>98</xdr:col>
      <xdr:colOff>38100</xdr:colOff>
      <xdr:row>58</xdr:row>
      <xdr:rowOff>48971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7219613" y="935807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161849</xdr:rowOff>
    </xdr:from>
    <xdr:to>
      <xdr:col>102</xdr:col>
      <xdr:colOff>114300</xdr:colOff>
      <xdr:row>57</xdr:row>
      <xdr:rowOff>169621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7270413" y="940109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704" name="n_1aveValue【学校施設】&#10;一人当たり面積">
          <a:extLst>
            <a:ext uri="{FF2B5EF4-FFF2-40B4-BE49-F238E27FC236}">
              <a16:creationId xmlns:a16="http://schemas.microsoft.com/office/drawing/2014/main" id="{00000000-0008-0000-0E00-0000C0020000}"/>
            </a:ext>
          </a:extLst>
        </xdr:cNvPr>
        <xdr:cNvSpPr txBox="1"/>
      </xdr:nvSpPr>
      <xdr:spPr>
        <a:xfrm>
          <a:off x="19504102" y="977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705" name="n_2aveValue【学校施設】&#10;一人当たり面積">
          <a:extLst>
            <a:ext uri="{FF2B5EF4-FFF2-40B4-BE49-F238E27FC236}">
              <a16:creationId xmlns:a16="http://schemas.microsoft.com/office/drawing/2014/main" id="{00000000-0008-0000-0E00-0000C1020000}"/>
            </a:ext>
          </a:extLst>
        </xdr:cNvPr>
        <xdr:cNvSpPr txBox="1"/>
      </xdr:nvSpPr>
      <xdr:spPr>
        <a:xfrm>
          <a:off x="18684952" y="97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706" name="n_3aveValue【学校施設】&#10;一人当たり面積">
          <a:extLst>
            <a:ext uri="{FF2B5EF4-FFF2-40B4-BE49-F238E27FC236}">
              <a16:creationId xmlns:a16="http://schemas.microsoft.com/office/drawing/2014/main" id="{00000000-0008-0000-0E00-0000C2020000}"/>
            </a:ext>
          </a:extLst>
        </xdr:cNvPr>
        <xdr:cNvSpPr txBox="1"/>
      </xdr:nvSpPr>
      <xdr:spPr>
        <a:xfrm>
          <a:off x="17867390" y="977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707" name="n_4aveValue【学校施設】&#10;一人当たり面積">
          <a:extLst>
            <a:ext uri="{FF2B5EF4-FFF2-40B4-BE49-F238E27FC236}">
              <a16:creationId xmlns:a16="http://schemas.microsoft.com/office/drawing/2014/main" id="{00000000-0008-0000-0E00-0000C3020000}"/>
            </a:ext>
          </a:extLst>
        </xdr:cNvPr>
        <xdr:cNvSpPr txBox="1"/>
      </xdr:nvSpPr>
      <xdr:spPr>
        <a:xfrm>
          <a:off x="17049827" y="97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108932</xdr:rowOff>
    </xdr:from>
    <xdr:ext cx="469744" cy="259045"/>
    <xdr:sp macro="" textlink="">
      <xdr:nvSpPr>
        <xdr:cNvPr id="708" name="n_1mainValue【学校施設】&#10;一人当たり面積">
          <a:extLst>
            <a:ext uri="{FF2B5EF4-FFF2-40B4-BE49-F238E27FC236}">
              <a16:creationId xmlns:a16="http://schemas.microsoft.com/office/drawing/2014/main" id="{00000000-0008-0000-0E00-0000C4020000}"/>
            </a:ext>
          </a:extLst>
        </xdr:cNvPr>
        <xdr:cNvSpPr txBox="1"/>
      </xdr:nvSpPr>
      <xdr:spPr>
        <a:xfrm>
          <a:off x="19504102" y="918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119905</xdr:rowOff>
    </xdr:from>
    <xdr:ext cx="469744" cy="259045"/>
    <xdr:sp macro="" textlink="">
      <xdr:nvSpPr>
        <xdr:cNvPr id="709" name="n_2mainValue【学校施設】&#10;一人当たり面積">
          <a:extLst>
            <a:ext uri="{FF2B5EF4-FFF2-40B4-BE49-F238E27FC236}">
              <a16:creationId xmlns:a16="http://schemas.microsoft.com/office/drawing/2014/main" id="{00000000-0008-0000-0E00-0000C5020000}"/>
            </a:ext>
          </a:extLst>
        </xdr:cNvPr>
        <xdr:cNvSpPr txBox="1"/>
      </xdr:nvSpPr>
      <xdr:spPr>
        <a:xfrm>
          <a:off x="18684952" y="919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57726</xdr:rowOff>
    </xdr:from>
    <xdr:ext cx="469744" cy="259045"/>
    <xdr:sp macro="" textlink="">
      <xdr:nvSpPr>
        <xdr:cNvPr id="710" name="n_3mainValue【学校施設】&#10;一人当たり面積">
          <a:extLst>
            <a:ext uri="{FF2B5EF4-FFF2-40B4-BE49-F238E27FC236}">
              <a16:creationId xmlns:a16="http://schemas.microsoft.com/office/drawing/2014/main" id="{00000000-0008-0000-0E00-0000C6020000}"/>
            </a:ext>
          </a:extLst>
        </xdr:cNvPr>
        <xdr:cNvSpPr txBox="1"/>
      </xdr:nvSpPr>
      <xdr:spPr>
        <a:xfrm>
          <a:off x="17867390" y="91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65498</xdr:rowOff>
    </xdr:from>
    <xdr:ext cx="469744" cy="259045"/>
    <xdr:sp macro="" textlink="">
      <xdr:nvSpPr>
        <xdr:cNvPr id="711" name="n_4mainValue【学校施設】&#10;一人当たり面積">
          <a:extLst>
            <a:ext uri="{FF2B5EF4-FFF2-40B4-BE49-F238E27FC236}">
              <a16:creationId xmlns:a16="http://schemas.microsoft.com/office/drawing/2014/main" id="{00000000-0008-0000-0E00-0000C7020000}"/>
            </a:ext>
          </a:extLst>
        </xdr:cNvPr>
        <xdr:cNvSpPr txBox="1"/>
      </xdr:nvSpPr>
      <xdr:spPr>
        <a:xfrm>
          <a:off x="17049827" y="914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00000000-0008-0000-0E00-0000E0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5104427" y="12681041"/>
          <a:ext cx="0" cy="141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8" name="【児童館】&#10;有形固定資産減価償却率最小値テキスト">
          <a:extLst>
            <a:ext uri="{FF2B5EF4-FFF2-40B4-BE49-F238E27FC236}">
              <a16:creationId xmlns:a16="http://schemas.microsoft.com/office/drawing/2014/main" id="{00000000-0008-0000-0E00-0000E2020000}"/>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740" name="【児童館】&#10;有形固定資産減価償却率最大値テキスト">
          <a:extLst>
            <a:ext uri="{FF2B5EF4-FFF2-40B4-BE49-F238E27FC236}">
              <a16:creationId xmlns:a16="http://schemas.microsoft.com/office/drawing/2014/main" id="{00000000-0008-0000-0E00-0000E4020000}"/>
            </a:ext>
          </a:extLst>
        </xdr:cNvPr>
        <xdr:cNvSpPr txBox="1"/>
      </xdr:nvSpPr>
      <xdr:spPr>
        <a:xfrm>
          <a:off x="15143163" y="1247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5016163" y="12681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742" name="【児童館】&#10;有形固定資産減価償却率平均値テキスト">
          <a:extLst>
            <a:ext uri="{FF2B5EF4-FFF2-40B4-BE49-F238E27FC236}">
              <a16:creationId xmlns:a16="http://schemas.microsoft.com/office/drawing/2014/main" id="{00000000-0008-0000-0E00-0000E6020000}"/>
            </a:ext>
          </a:extLst>
        </xdr:cNvPr>
        <xdr:cNvSpPr txBox="1"/>
      </xdr:nvSpPr>
      <xdr:spPr>
        <a:xfrm>
          <a:off x="15143163" y="1315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15054263" y="1329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14273213" y="1328909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13455650" y="132858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2638088" y="1328093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1806238" y="132678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753" name="楕円 752">
          <a:extLst>
            <a:ext uri="{FF2B5EF4-FFF2-40B4-BE49-F238E27FC236}">
              <a16:creationId xmlns:a16="http://schemas.microsoft.com/office/drawing/2014/main" id="{00000000-0008-0000-0E00-0000F1020000}"/>
            </a:ext>
          </a:extLst>
        </xdr:cNvPr>
        <xdr:cNvSpPr/>
      </xdr:nvSpPr>
      <xdr:spPr>
        <a:xfrm>
          <a:off x="15054263" y="134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155139</xdr:rowOff>
    </xdr:from>
    <xdr:ext cx="405111" cy="259045"/>
    <xdr:sp macro="" textlink="">
      <xdr:nvSpPr>
        <xdr:cNvPr id="754" name="【児童館】&#10;有形固定資産減価償却率該当値テキスト">
          <a:extLst>
            <a:ext uri="{FF2B5EF4-FFF2-40B4-BE49-F238E27FC236}">
              <a16:creationId xmlns:a16="http://schemas.microsoft.com/office/drawing/2014/main" id="{00000000-0008-0000-0E00-0000F2020000}"/>
            </a:ext>
          </a:extLst>
        </xdr:cNvPr>
        <xdr:cNvSpPr txBox="1"/>
      </xdr:nvSpPr>
      <xdr:spPr>
        <a:xfrm>
          <a:off x="15143163" y="1344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755" name="楕円 754">
          <a:extLst>
            <a:ext uri="{FF2B5EF4-FFF2-40B4-BE49-F238E27FC236}">
              <a16:creationId xmlns:a16="http://schemas.microsoft.com/office/drawing/2014/main" id="{00000000-0008-0000-0E00-0000F3020000}"/>
            </a:ext>
          </a:extLst>
        </xdr:cNvPr>
        <xdr:cNvSpPr/>
      </xdr:nvSpPr>
      <xdr:spPr>
        <a:xfrm>
          <a:off x="14273213" y="134281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20138</xdr:rowOff>
    </xdr:from>
    <xdr:to>
      <xdr:col>85</xdr:col>
      <xdr:colOff>127000</xdr:colOff>
      <xdr:row>83</xdr:row>
      <xdr:rowOff>56062</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324013" y="13469438"/>
          <a:ext cx="7810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3455650" y="133922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20138</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3506450" y="13443041"/>
          <a:ext cx="817563"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2638088" y="133563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82</xdr:row>
      <xdr:rowOff>155666</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688888" y="13407118"/>
          <a:ext cx="817562"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1806238"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119743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1857038" y="13371195"/>
          <a:ext cx="8318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763" name="n_1aveValue【児童館】&#10;有形固定資産減価償却率">
          <a:extLst>
            <a:ext uri="{FF2B5EF4-FFF2-40B4-BE49-F238E27FC236}">
              <a16:creationId xmlns:a16="http://schemas.microsoft.com/office/drawing/2014/main" id="{00000000-0008-0000-0E00-0000FB020000}"/>
            </a:ext>
          </a:extLst>
        </xdr:cNvPr>
        <xdr:cNvSpPr txBox="1"/>
      </xdr:nvSpPr>
      <xdr:spPr>
        <a:xfrm>
          <a:off x="14123044" y="130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764" name="n_2aveValue【児童館】&#10;有形固定資産減価償却率">
          <a:extLst>
            <a:ext uri="{FF2B5EF4-FFF2-40B4-BE49-F238E27FC236}">
              <a16:creationId xmlns:a16="http://schemas.microsoft.com/office/drawing/2014/main" id="{00000000-0008-0000-0E00-0000FC020000}"/>
            </a:ext>
          </a:extLst>
        </xdr:cNvPr>
        <xdr:cNvSpPr txBox="1"/>
      </xdr:nvSpPr>
      <xdr:spPr>
        <a:xfrm>
          <a:off x="13318182" y="1307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765" name="n_3aveValue【児童館】&#10;有形固定資産減価償却率">
          <a:extLst>
            <a:ext uri="{FF2B5EF4-FFF2-40B4-BE49-F238E27FC236}">
              <a16:creationId xmlns:a16="http://schemas.microsoft.com/office/drawing/2014/main" id="{00000000-0008-0000-0E00-0000FD020000}"/>
            </a:ext>
          </a:extLst>
        </xdr:cNvPr>
        <xdr:cNvSpPr txBox="1"/>
      </xdr:nvSpPr>
      <xdr:spPr>
        <a:xfrm>
          <a:off x="12500619" y="1306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66" name="n_4aveValue【児童館】&#10;有形固定資産減価償却率">
          <a:extLst>
            <a:ext uri="{FF2B5EF4-FFF2-40B4-BE49-F238E27FC236}">
              <a16:creationId xmlns:a16="http://schemas.microsoft.com/office/drawing/2014/main" id="{00000000-0008-0000-0E00-0000FE020000}"/>
            </a:ext>
          </a:extLst>
        </xdr:cNvPr>
        <xdr:cNvSpPr txBox="1"/>
      </xdr:nvSpPr>
      <xdr:spPr>
        <a:xfrm>
          <a:off x="11668769" y="1305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62065</xdr:rowOff>
    </xdr:from>
    <xdr:ext cx="405111" cy="259045"/>
    <xdr:sp macro="" textlink="">
      <xdr:nvSpPr>
        <xdr:cNvPr id="767" name="n_1mainValue【児童館】&#10;有形固定資産減価償却率">
          <a:extLst>
            <a:ext uri="{FF2B5EF4-FFF2-40B4-BE49-F238E27FC236}">
              <a16:creationId xmlns:a16="http://schemas.microsoft.com/office/drawing/2014/main" id="{00000000-0008-0000-0E00-0000FF020000}"/>
            </a:ext>
          </a:extLst>
        </xdr:cNvPr>
        <xdr:cNvSpPr txBox="1"/>
      </xdr:nvSpPr>
      <xdr:spPr>
        <a:xfrm>
          <a:off x="14123044" y="1351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26143</xdr:rowOff>
    </xdr:from>
    <xdr:ext cx="405111" cy="259045"/>
    <xdr:sp macro="" textlink="">
      <xdr:nvSpPr>
        <xdr:cNvPr id="768" name="n_2mainValue【児童館】&#10;有形固定資産減価償却率">
          <a:extLst>
            <a:ext uri="{FF2B5EF4-FFF2-40B4-BE49-F238E27FC236}">
              <a16:creationId xmlns:a16="http://schemas.microsoft.com/office/drawing/2014/main" id="{00000000-0008-0000-0E00-000000030000}"/>
            </a:ext>
          </a:extLst>
        </xdr:cNvPr>
        <xdr:cNvSpPr txBox="1"/>
      </xdr:nvSpPr>
      <xdr:spPr>
        <a:xfrm>
          <a:off x="13318182" y="134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769" name="n_3mainValue【児童館】&#10;有形固定資産減価償却率">
          <a:extLst>
            <a:ext uri="{FF2B5EF4-FFF2-40B4-BE49-F238E27FC236}">
              <a16:creationId xmlns:a16="http://schemas.microsoft.com/office/drawing/2014/main" id="{00000000-0008-0000-0E00-000001030000}"/>
            </a:ext>
          </a:extLst>
        </xdr:cNvPr>
        <xdr:cNvSpPr txBox="1"/>
      </xdr:nvSpPr>
      <xdr:spPr>
        <a:xfrm>
          <a:off x="12500619" y="1344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70" name="n_4mainValue【児童館】&#10;有形固定資産減価償却率">
          <a:extLst>
            <a:ext uri="{FF2B5EF4-FFF2-40B4-BE49-F238E27FC236}">
              <a16:creationId xmlns:a16="http://schemas.microsoft.com/office/drawing/2014/main" id="{00000000-0008-0000-0E00-000002030000}"/>
            </a:ext>
          </a:extLst>
        </xdr:cNvPr>
        <xdr:cNvSpPr txBox="1"/>
      </xdr:nvSpPr>
      <xdr:spPr>
        <a:xfrm>
          <a:off x="11668769"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E00-00000503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E00-00001903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20503514"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E00-00001B030000}"/>
            </a:ext>
          </a:extLst>
        </xdr:cNvPr>
        <xdr:cNvSpPr txBox="1"/>
      </xdr:nvSpPr>
      <xdr:spPr>
        <a:xfrm>
          <a:off x="20542250" y="1401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20429538" y="140112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E00-00001D030000}"/>
            </a:ext>
          </a:extLst>
        </xdr:cNvPr>
        <xdr:cNvSpPr txBox="1"/>
      </xdr:nvSpPr>
      <xdr:spPr>
        <a:xfrm>
          <a:off x="20542250" y="1231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20429538" y="1253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E00-00001F030000}"/>
            </a:ext>
          </a:extLst>
        </xdr:cNvPr>
        <xdr:cNvSpPr txBox="1"/>
      </xdr:nvSpPr>
      <xdr:spPr>
        <a:xfrm>
          <a:off x="2054225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0" name="フローチャート: 判断 799">
          <a:extLst>
            <a:ext uri="{FF2B5EF4-FFF2-40B4-BE49-F238E27FC236}">
              <a16:creationId xmlns:a16="http://schemas.microsoft.com/office/drawing/2014/main" id="{00000000-0008-0000-0E00-000020030000}"/>
            </a:ext>
          </a:extLst>
        </xdr:cNvPr>
        <xdr:cNvSpPr/>
      </xdr:nvSpPr>
      <xdr:spPr>
        <a:xfrm>
          <a:off x="20453350"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19686588" y="135699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18854738"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18037175" y="13595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17219613" y="135953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0" name="楕円 809">
          <a:extLst>
            <a:ext uri="{FF2B5EF4-FFF2-40B4-BE49-F238E27FC236}">
              <a16:creationId xmlns:a16="http://schemas.microsoft.com/office/drawing/2014/main" id="{00000000-0008-0000-0E00-00002A030000}"/>
            </a:ext>
          </a:extLst>
        </xdr:cNvPr>
        <xdr:cNvSpPr/>
      </xdr:nvSpPr>
      <xdr:spPr>
        <a:xfrm>
          <a:off x="2045335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E00-00002B030000}"/>
            </a:ext>
          </a:extLst>
        </xdr:cNvPr>
        <xdr:cNvSpPr txBox="1"/>
      </xdr:nvSpPr>
      <xdr:spPr>
        <a:xfrm>
          <a:off x="20542250" y="1376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2" name="楕円 811">
          <a:extLst>
            <a:ext uri="{FF2B5EF4-FFF2-40B4-BE49-F238E27FC236}">
              <a16:creationId xmlns:a16="http://schemas.microsoft.com/office/drawing/2014/main" id="{00000000-0008-0000-0E00-00002C030000}"/>
            </a:ext>
          </a:extLst>
        </xdr:cNvPr>
        <xdr:cNvSpPr/>
      </xdr:nvSpPr>
      <xdr:spPr>
        <a:xfrm>
          <a:off x="19686588" y="137795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737388" y="138303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14" name="楕円 813">
          <a:extLst>
            <a:ext uri="{FF2B5EF4-FFF2-40B4-BE49-F238E27FC236}">
              <a16:creationId xmlns:a16="http://schemas.microsoft.com/office/drawing/2014/main" id="{00000000-0008-0000-0E00-00002E030000}"/>
            </a:ext>
          </a:extLst>
        </xdr:cNvPr>
        <xdr:cNvSpPr/>
      </xdr:nvSpPr>
      <xdr:spPr>
        <a:xfrm>
          <a:off x="18854738"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905538" y="1383030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18037175"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69850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18087975" y="13830300"/>
          <a:ext cx="817563"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17219613" y="137922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7270413" y="1384300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0" name="n_1aveValue【児童館】&#10;一人当たり面積">
          <a:extLst>
            <a:ext uri="{FF2B5EF4-FFF2-40B4-BE49-F238E27FC236}">
              <a16:creationId xmlns:a16="http://schemas.microsoft.com/office/drawing/2014/main" id="{00000000-0008-0000-0E00-000034030000}"/>
            </a:ext>
          </a:extLst>
        </xdr:cNvPr>
        <xdr:cNvSpPr txBox="1"/>
      </xdr:nvSpPr>
      <xdr:spPr>
        <a:xfrm>
          <a:off x="19504102"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00000000-0008-0000-0E00-000035030000}"/>
            </a:ext>
          </a:extLst>
        </xdr:cNvPr>
        <xdr:cNvSpPr txBox="1"/>
      </xdr:nvSpPr>
      <xdr:spPr>
        <a:xfrm>
          <a:off x="18684952"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822" name="n_3aveValue【児童館】&#10;一人当たり面積">
          <a:extLst>
            <a:ext uri="{FF2B5EF4-FFF2-40B4-BE49-F238E27FC236}">
              <a16:creationId xmlns:a16="http://schemas.microsoft.com/office/drawing/2014/main" id="{00000000-0008-0000-0E00-000036030000}"/>
            </a:ext>
          </a:extLst>
        </xdr:cNvPr>
        <xdr:cNvSpPr txBox="1"/>
      </xdr:nvSpPr>
      <xdr:spPr>
        <a:xfrm>
          <a:off x="17867390"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823" name="n_4aveValue【児童館】&#10;一人当たり面積">
          <a:extLst>
            <a:ext uri="{FF2B5EF4-FFF2-40B4-BE49-F238E27FC236}">
              <a16:creationId xmlns:a16="http://schemas.microsoft.com/office/drawing/2014/main" id="{00000000-0008-0000-0E00-000037030000}"/>
            </a:ext>
          </a:extLst>
        </xdr:cNvPr>
        <xdr:cNvSpPr txBox="1"/>
      </xdr:nvSpPr>
      <xdr:spPr>
        <a:xfrm>
          <a:off x="17049827"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4" name="n_1mainValue【児童館】&#10;一人当たり面積">
          <a:extLst>
            <a:ext uri="{FF2B5EF4-FFF2-40B4-BE49-F238E27FC236}">
              <a16:creationId xmlns:a16="http://schemas.microsoft.com/office/drawing/2014/main" id="{00000000-0008-0000-0E00-000038030000}"/>
            </a:ext>
          </a:extLst>
        </xdr:cNvPr>
        <xdr:cNvSpPr txBox="1"/>
      </xdr:nvSpPr>
      <xdr:spPr>
        <a:xfrm>
          <a:off x="1950410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25" name="n_2mainValue【児童館】&#10;一人当たり面積">
          <a:extLst>
            <a:ext uri="{FF2B5EF4-FFF2-40B4-BE49-F238E27FC236}">
              <a16:creationId xmlns:a16="http://schemas.microsoft.com/office/drawing/2014/main" id="{00000000-0008-0000-0E00-000039030000}"/>
            </a:ext>
          </a:extLst>
        </xdr:cNvPr>
        <xdr:cNvSpPr txBox="1"/>
      </xdr:nvSpPr>
      <xdr:spPr>
        <a:xfrm>
          <a:off x="1868495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826" name="n_3mainValue【児童館】&#10;一人当たり面積">
          <a:extLst>
            <a:ext uri="{FF2B5EF4-FFF2-40B4-BE49-F238E27FC236}">
              <a16:creationId xmlns:a16="http://schemas.microsoft.com/office/drawing/2014/main" id="{00000000-0008-0000-0E00-00003A030000}"/>
            </a:ext>
          </a:extLst>
        </xdr:cNvPr>
        <xdr:cNvSpPr txBox="1"/>
      </xdr:nvSpPr>
      <xdr:spPr>
        <a:xfrm>
          <a:off x="17867390"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827" name="n_4mainValue【児童館】&#10;一人当たり面積">
          <a:extLst>
            <a:ext uri="{FF2B5EF4-FFF2-40B4-BE49-F238E27FC236}">
              <a16:creationId xmlns:a16="http://schemas.microsoft.com/office/drawing/2014/main" id="{00000000-0008-0000-0E00-00003B030000}"/>
            </a:ext>
          </a:extLst>
        </xdr:cNvPr>
        <xdr:cNvSpPr txBox="1"/>
      </xdr:nvSpPr>
      <xdr:spPr>
        <a:xfrm>
          <a:off x="170498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E00-00003C03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E00-00003D03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E00-00005403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5104427" y="1640640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54" name="【公民館】&#10;有形固定資産減価償却率最小値テキスト">
          <a:extLst>
            <a:ext uri="{FF2B5EF4-FFF2-40B4-BE49-F238E27FC236}">
              <a16:creationId xmlns:a16="http://schemas.microsoft.com/office/drawing/2014/main" id="{00000000-0008-0000-0E00-000056030000}"/>
            </a:ext>
          </a:extLst>
        </xdr:cNvPr>
        <xdr:cNvSpPr txBox="1"/>
      </xdr:nvSpPr>
      <xdr:spPr>
        <a:xfrm>
          <a:off x="15143163"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5016163" y="178498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E00-000058030000}"/>
            </a:ext>
          </a:extLst>
        </xdr:cNvPr>
        <xdr:cNvSpPr txBox="1"/>
      </xdr:nvSpPr>
      <xdr:spPr>
        <a:xfrm>
          <a:off x="15143163" y="1618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5016163" y="164064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E00-00005A030000}"/>
            </a:ext>
          </a:extLst>
        </xdr:cNvPr>
        <xdr:cNvSpPr txBox="1"/>
      </xdr:nvSpPr>
      <xdr:spPr>
        <a:xfrm>
          <a:off x="15143163" y="1710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59" name="フローチャート: 判断 858">
          <a:extLst>
            <a:ext uri="{FF2B5EF4-FFF2-40B4-BE49-F238E27FC236}">
              <a16:creationId xmlns:a16="http://schemas.microsoft.com/office/drawing/2014/main" id="{00000000-0008-0000-0E00-00005B030000}"/>
            </a:ext>
          </a:extLst>
        </xdr:cNvPr>
        <xdr:cNvSpPr/>
      </xdr:nvSpPr>
      <xdr:spPr>
        <a:xfrm>
          <a:off x="15054263" y="1724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4273213" y="1724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3455650" y="172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2638088" y="172340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1806238" y="172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74386</xdr:rowOff>
    </xdr:from>
    <xdr:to>
      <xdr:col>85</xdr:col>
      <xdr:colOff>177800</xdr:colOff>
      <xdr:row>109</xdr:row>
      <xdr:rowOff>4536</xdr:rowOff>
    </xdr:to>
    <xdr:sp macro="" textlink="">
      <xdr:nvSpPr>
        <xdr:cNvPr id="869" name="楕円 868">
          <a:extLst>
            <a:ext uri="{FF2B5EF4-FFF2-40B4-BE49-F238E27FC236}">
              <a16:creationId xmlns:a16="http://schemas.microsoft.com/office/drawing/2014/main" id="{00000000-0008-0000-0E00-000065030000}"/>
            </a:ext>
          </a:extLst>
        </xdr:cNvPr>
        <xdr:cNvSpPr/>
      </xdr:nvSpPr>
      <xdr:spPr>
        <a:xfrm>
          <a:off x="15054263"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160763</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E00-000066030000}"/>
            </a:ext>
          </a:extLst>
        </xdr:cNvPr>
        <xdr:cNvSpPr txBox="1"/>
      </xdr:nvSpPr>
      <xdr:spPr>
        <a:xfrm>
          <a:off x="15143163" y="1764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36830</xdr:rowOff>
    </xdr:from>
    <xdr:to>
      <xdr:col>81</xdr:col>
      <xdr:colOff>101600</xdr:colOff>
      <xdr:row>108</xdr:row>
      <xdr:rowOff>138430</xdr:rowOff>
    </xdr:to>
    <xdr:sp macro="" textlink="">
      <xdr:nvSpPr>
        <xdr:cNvPr id="871" name="楕円 870">
          <a:extLst>
            <a:ext uri="{FF2B5EF4-FFF2-40B4-BE49-F238E27FC236}">
              <a16:creationId xmlns:a16="http://schemas.microsoft.com/office/drawing/2014/main" id="{00000000-0008-0000-0E00-000067030000}"/>
            </a:ext>
          </a:extLst>
        </xdr:cNvPr>
        <xdr:cNvSpPr/>
      </xdr:nvSpPr>
      <xdr:spPr>
        <a:xfrm>
          <a:off x="14273213"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125186</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4324013" y="17746980"/>
          <a:ext cx="7810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18869</xdr:rowOff>
    </xdr:from>
    <xdr:to>
      <xdr:col>76</xdr:col>
      <xdr:colOff>165100</xdr:colOff>
      <xdr:row>108</xdr:row>
      <xdr:rowOff>120469</xdr:rowOff>
    </xdr:to>
    <xdr:sp macro="" textlink="">
      <xdr:nvSpPr>
        <xdr:cNvPr id="873" name="楕円 872">
          <a:extLst>
            <a:ext uri="{FF2B5EF4-FFF2-40B4-BE49-F238E27FC236}">
              <a16:creationId xmlns:a16="http://schemas.microsoft.com/office/drawing/2014/main" id="{00000000-0008-0000-0E00-000069030000}"/>
            </a:ext>
          </a:extLst>
        </xdr:cNvPr>
        <xdr:cNvSpPr/>
      </xdr:nvSpPr>
      <xdr:spPr>
        <a:xfrm>
          <a:off x="1345565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69669</xdr:rowOff>
    </xdr:from>
    <xdr:to>
      <xdr:col>81</xdr:col>
      <xdr:colOff>50800</xdr:colOff>
      <xdr:row>108</xdr:row>
      <xdr:rowOff>87630</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3506450" y="17729019"/>
          <a:ext cx="817563"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xdr:rowOff>
    </xdr:from>
    <xdr:to>
      <xdr:col>72</xdr:col>
      <xdr:colOff>38100</xdr:colOff>
      <xdr:row>108</xdr:row>
      <xdr:rowOff>117202</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2638088" y="1767495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66402</xdr:rowOff>
    </xdr:from>
    <xdr:to>
      <xdr:col>76</xdr:col>
      <xdr:colOff>114300</xdr:colOff>
      <xdr:row>108</xdr:row>
      <xdr:rowOff>69669</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2688888" y="17725752"/>
          <a:ext cx="817562"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126637</xdr:rowOff>
    </xdr:from>
    <xdr:to>
      <xdr:col>67</xdr:col>
      <xdr:colOff>101600</xdr:colOff>
      <xdr:row>108</xdr:row>
      <xdr:rowOff>56787</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1806238"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66402</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1857038" y="17665337"/>
          <a:ext cx="83185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E00-00006F030000}"/>
            </a:ext>
          </a:extLst>
        </xdr:cNvPr>
        <xdr:cNvSpPr txBox="1"/>
      </xdr:nvSpPr>
      <xdr:spPr>
        <a:xfrm>
          <a:off x="141230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E00-000070030000}"/>
            </a:ext>
          </a:extLst>
        </xdr:cNvPr>
        <xdr:cNvSpPr txBox="1"/>
      </xdr:nvSpPr>
      <xdr:spPr>
        <a:xfrm>
          <a:off x="13318182"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E00-000071030000}"/>
            </a:ext>
          </a:extLst>
        </xdr:cNvPr>
        <xdr:cNvSpPr txBox="1"/>
      </xdr:nvSpPr>
      <xdr:spPr>
        <a:xfrm>
          <a:off x="12500619"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E00-000072030000}"/>
            </a:ext>
          </a:extLst>
        </xdr:cNvPr>
        <xdr:cNvSpPr txBox="1"/>
      </xdr:nvSpPr>
      <xdr:spPr>
        <a:xfrm>
          <a:off x="11668769"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129557</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E00-000073030000}"/>
            </a:ext>
          </a:extLst>
        </xdr:cNvPr>
        <xdr:cNvSpPr txBox="1"/>
      </xdr:nvSpPr>
      <xdr:spPr>
        <a:xfrm>
          <a:off x="14123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111596</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E00-000074030000}"/>
            </a:ext>
          </a:extLst>
        </xdr:cNvPr>
        <xdr:cNvSpPr txBox="1"/>
      </xdr:nvSpPr>
      <xdr:spPr>
        <a:xfrm>
          <a:off x="13318182"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108329</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E00-000075030000}"/>
            </a:ext>
          </a:extLst>
        </xdr:cNvPr>
        <xdr:cNvSpPr txBox="1"/>
      </xdr:nvSpPr>
      <xdr:spPr>
        <a:xfrm>
          <a:off x="12500619"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47914</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E00-000076030000}"/>
            </a:ext>
          </a:extLst>
        </xdr:cNvPr>
        <xdr:cNvSpPr txBox="1"/>
      </xdr:nvSpPr>
      <xdr:spPr>
        <a:xfrm>
          <a:off x="11668769"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00000000-0008-0000-0E00-00008F03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flipV="1">
          <a:off x="20503514" y="1639334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13" name="【公民館】&#10;一人当たり面積最小値テキスト">
          <a:extLst>
            <a:ext uri="{FF2B5EF4-FFF2-40B4-BE49-F238E27FC236}">
              <a16:creationId xmlns:a16="http://schemas.microsoft.com/office/drawing/2014/main" id="{00000000-0008-0000-0E00-000091030000}"/>
            </a:ext>
          </a:extLst>
        </xdr:cNvPr>
        <xdr:cNvSpPr txBox="1"/>
      </xdr:nvSpPr>
      <xdr:spPr>
        <a:xfrm>
          <a:off x="20542250"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20429538" y="178629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915" name="【公民館】&#10;一人当たり面積最大値テキスト">
          <a:extLst>
            <a:ext uri="{FF2B5EF4-FFF2-40B4-BE49-F238E27FC236}">
              <a16:creationId xmlns:a16="http://schemas.microsoft.com/office/drawing/2014/main" id="{00000000-0008-0000-0E00-000093030000}"/>
            </a:ext>
          </a:extLst>
        </xdr:cNvPr>
        <xdr:cNvSpPr txBox="1"/>
      </xdr:nvSpPr>
      <xdr:spPr>
        <a:xfrm>
          <a:off x="20542250" y="161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20429538" y="163933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917" name="【公民館】&#10;一人当たり面積平均値テキスト">
          <a:extLst>
            <a:ext uri="{FF2B5EF4-FFF2-40B4-BE49-F238E27FC236}">
              <a16:creationId xmlns:a16="http://schemas.microsoft.com/office/drawing/2014/main" id="{00000000-0008-0000-0E00-000095030000}"/>
            </a:ext>
          </a:extLst>
        </xdr:cNvPr>
        <xdr:cNvSpPr txBox="1"/>
      </xdr:nvSpPr>
      <xdr:spPr>
        <a:xfrm>
          <a:off x="20542250"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0453350" y="17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19686588" y="1741696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8854738"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037175" y="174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7219613" y="174136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928" name="楕円 927">
          <a:extLst>
            <a:ext uri="{FF2B5EF4-FFF2-40B4-BE49-F238E27FC236}">
              <a16:creationId xmlns:a16="http://schemas.microsoft.com/office/drawing/2014/main" id="{00000000-0008-0000-0E00-0000A0030000}"/>
            </a:ext>
          </a:extLst>
        </xdr:cNvPr>
        <xdr:cNvSpPr/>
      </xdr:nvSpPr>
      <xdr:spPr>
        <a:xfrm>
          <a:off x="2045335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929" name="【公民館】&#10;一人当たり面積該当値テキスト">
          <a:extLst>
            <a:ext uri="{FF2B5EF4-FFF2-40B4-BE49-F238E27FC236}">
              <a16:creationId xmlns:a16="http://schemas.microsoft.com/office/drawing/2014/main" id="{00000000-0008-0000-0E00-0000A1030000}"/>
            </a:ext>
          </a:extLst>
        </xdr:cNvPr>
        <xdr:cNvSpPr txBox="1"/>
      </xdr:nvSpPr>
      <xdr:spPr>
        <a:xfrm>
          <a:off x="20542250" y="174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19686588" y="1748880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51707</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flipV="1">
          <a:off x="19737388" y="17536342"/>
          <a:ext cx="766762"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8854738"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54973</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18905538" y="17539607"/>
          <a:ext cx="8318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18037175"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61505</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18087975" y="17542873"/>
          <a:ext cx="817563"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113574</xdr:rowOff>
    </xdr:from>
    <xdr:to>
      <xdr:col>98</xdr:col>
      <xdr:colOff>38100</xdr:colOff>
      <xdr:row>107</xdr:row>
      <xdr:rowOff>43724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7219613" y="1743002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107</xdr:row>
      <xdr:rowOff>61505</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a:off x="17270413" y="17480824"/>
          <a:ext cx="817562"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938" name="n_1aveValue【公民館】&#10;一人当たり面積">
          <a:extLst>
            <a:ext uri="{FF2B5EF4-FFF2-40B4-BE49-F238E27FC236}">
              <a16:creationId xmlns:a16="http://schemas.microsoft.com/office/drawing/2014/main" id="{00000000-0008-0000-0E00-0000AA030000}"/>
            </a:ext>
          </a:extLst>
        </xdr:cNvPr>
        <xdr:cNvSpPr txBox="1"/>
      </xdr:nvSpPr>
      <xdr:spPr>
        <a:xfrm>
          <a:off x="19504102" y="1719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939" name="n_2aveValue【公民館】&#10;一人当たり面積">
          <a:extLst>
            <a:ext uri="{FF2B5EF4-FFF2-40B4-BE49-F238E27FC236}">
              <a16:creationId xmlns:a16="http://schemas.microsoft.com/office/drawing/2014/main" id="{00000000-0008-0000-0E00-0000AB030000}"/>
            </a:ext>
          </a:extLst>
        </xdr:cNvPr>
        <xdr:cNvSpPr txBox="1"/>
      </xdr:nvSpPr>
      <xdr:spPr>
        <a:xfrm>
          <a:off x="1868495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940" name="n_3aveValue【公民館】&#10;一人当たり面積">
          <a:extLst>
            <a:ext uri="{FF2B5EF4-FFF2-40B4-BE49-F238E27FC236}">
              <a16:creationId xmlns:a16="http://schemas.microsoft.com/office/drawing/2014/main" id="{00000000-0008-0000-0E00-0000AC030000}"/>
            </a:ext>
          </a:extLst>
        </xdr:cNvPr>
        <xdr:cNvSpPr txBox="1"/>
      </xdr:nvSpPr>
      <xdr:spPr>
        <a:xfrm>
          <a:off x="17867390" y="1719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941" name="n_4aveValue【公民館】&#10;一人当たり面積">
          <a:extLst>
            <a:ext uri="{FF2B5EF4-FFF2-40B4-BE49-F238E27FC236}">
              <a16:creationId xmlns:a16="http://schemas.microsoft.com/office/drawing/2014/main" id="{00000000-0008-0000-0E00-0000AD030000}"/>
            </a:ext>
          </a:extLst>
        </xdr:cNvPr>
        <xdr:cNvSpPr txBox="1"/>
      </xdr:nvSpPr>
      <xdr:spPr>
        <a:xfrm>
          <a:off x="17049827" y="171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42" name="n_1mainValue【公民館】&#10;一人当たり面積">
          <a:extLst>
            <a:ext uri="{FF2B5EF4-FFF2-40B4-BE49-F238E27FC236}">
              <a16:creationId xmlns:a16="http://schemas.microsoft.com/office/drawing/2014/main" id="{00000000-0008-0000-0E00-0000AE030000}"/>
            </a:ext>
          </a:extLst>
        </xdr:cNvPr>
        <xdr:cNvSpPr txBox="1"/>
      </xdr:nvSpPr>
      <xdr:spPr>
        <a:xfrm>
          <a:off x="19504102" y="175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943" name="n_2mainValue【公民館】&#10;一人当たり面積">
          <a:extLst>
            <a:ext uri="{FF2B5EF4-FFF2-40B4-BE49-F238E27FC236}">
              <a16:creationId xmlns:a16="http://schemas.microsoft.com/office/drawing/2014/main" id="{00000000-0008-0000-0E00-0000AF030000}"/>
            </a:ext>
          </a:extLst>
        </xdr:cNvPr>
        <xdr:cNvSpPr txBox="1"/>
      </xdr:nvSpPr>
      <xdr:spPr>
        <a:xfrm>
          <a:off x="18684952" y="175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44" name="n_3mainValue【公民館】&#10;一人当たり面積">
          <a:extLst>
            <a:ext uri="{FF2B5EF4-FFF2-40B4-BE49-F238E27FC236}">
              <a16:creationId xmlns:a16="http://schemas.microsoft.com/office/drawing/2014/main" id="{00000000-0008-0000-0E00-0000B0030000}"/>
            </a:ext>
          </a:extLst>
        </xdr:cNvPr>
        <xdr:cNvSpPr txBox="1"/>
      </xdr:nvSpPr>
      <xdr:spPr>
        <a:xfrm>
          <a:off x="17867390" y="1759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34851</xdr:rowOff>
    </xdr:from>
    <xdr:ext cx="469744" cy="259045"/>
    <xdr:sp macro="" textlink="">
      <xdr:nvSpPr>
        <xdr:cNvPr id="945" name="n_4mainValue【公民館】&#10;一人当たり面積">
          <a:extLst>
            <a:ext uri="{FF2B5EF4-FFF2-40B4-BE49-F238E27FC236}">
              <a16:creationId xmlns:a16="http://schemas.microsoft.com/office/drawing/2014/main" id="{00000000-0008-0000-0E00-0000B1030000}"/>
            </a:ext>
          </a:extLst>
        </xdr:cNvPr>
        <xdr:cNvSpPr txBox="1"/>
      </xdr:nvSpPr>
      <xdr:spPr>
        <a:xfrm>
          <a:off x="17049827" y="175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E00-0000B403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道路、橋りょう・トンネルを除いては、類似団体と比較して有形固定資産減価償却率が高くなっており、特に認定こども園・幼稚園・保育所、学校施設、公民館の項目が高くなっている。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か所廃止したことにより、一人当たり面積は減少した。耐用年数が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年を経過しつつある施設もあり、また少子化に伴い、今後も統廃合が必要となっている。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か所廃止したが、耐用年数が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年を経過しつつある施設もあり、また少子化に伴い、今後も統廃合が必要となっている。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公民館については、いずれも昭和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年前後に建設されており、、耐用年数が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年度に策定した個別施設計画に基づき、適正な維持管理・老朽化対策に取り組んでいく。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本町は同規模人口の団体に比べ面積が大きく、集落が点在しているため、道路の一人当たり延長、認定こども園・幼稚園・保育所及び学校施設の一人当たり面積の数値が類似団体と比較して高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291965" y="5519329"/>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330700"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217988"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330700" y="5313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217988" y="551932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330700" y="60016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241800" y="61502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475038" y="611595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643188" y="6084933"/>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825625" y="604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08063" y="601961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241800" y="6227263"/>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330700" y="620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475038" y="617991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115388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525838" y="6230710"/>
          <a:ext cx="766762"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643188" y="61453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68035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93988" y="6186624"/>
          <a:ext cx="83185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100511</xdr:rowOff>
    </xdr:from>
    <xdr:to>
      <xdr:col>10</xdr:col>
      <xdr:colOff>165100</xdr:colOff>
      <xdr:row>38</xdr:row>
      <xdr:rowOff>30662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825625" y="6101261"/>
          <a:ext cx="101600"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151311</xdr:rowOff>
    </xdr:from>
    <xdr:to>
      <xdr:col>15</xdr:col>
      <xdr:colOff>50800</xdr:colOff>
      <xdr:row>38</xdr:row>
      <xdr:rowOff>23949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76425" y="6152061"/>
          <a:ext cx="817563"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08063" y="605717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151311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58863" y="6107974"/>
          <a:ext cx="817562"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324869" y="590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505719" y="586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88157"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70594"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324869" y="627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505719" y="62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88157" y="61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149151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70594" y="614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691053" y="563308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729788"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617075" y="68179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729788"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617075" y="563308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729788" y="654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655175" y="656526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874125" y="6569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056563" y="657288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224713" y="65766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407150" y="65881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655175" y="638429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72978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63500</xdr:rowOff>
    </xdr:from>
    <xdr:to>
      <xdr:col>50</xdr:col>
      <xdr:colOff>165100</xdr:colOff>
      <xdr:row>39</xdr:row>
      <xdr:rowOff>165100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874125" y="63881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114300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924925" y="6435090"/>
          <a:ext cx="7667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056563" y="63957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114300</xdr:rowOff>
    </xdr:from>
    <xdr:to>
      <xdr:col>50</xdr:col>
      <xdr:colOff>114300</xdr:colOff>
      <xdr:row>39</xdr:row>
      <xdr:rowOff>121920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107363" y="643890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224713" y="63995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125730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275513" y="644652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78740</xdr:rowOff>
    </xdr:from>
    <xdr:to>
      <xdr:col>36</xdr:col>
      <xdr:colOff>165100</xdr:colOff>
      <xdr:row>40</xdr:row>
      <xdr:rowOff>8890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407150" y="64033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129540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457950" y="645033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69164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88677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0549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237365"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10177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691640"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886777"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21607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05492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25417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237365"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291965" y="9055826"/>
          <a:ext cx="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330700" y="8840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217988" y="90558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330700" y="9770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2418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475038" y="992105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643188" y="991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825625"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08063" y="989003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136978</xdr:rowOff>
    </xdr:from>
    <xdr:to>
      <xdr:col>24</xdr:col>
      <xdr:colOff>114300</xdr:colOff>
      <xdr:row>64</xdr:row>
      <xdr:rowOff>67128</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241800" y="103477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51905</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330700" y="1026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87993</xdr:rowOff>
    </xdr:from>
    <xdr:to>
      <xdr:col>20</xdr:col>
      <xdr:colOff>38100</xdr:colOff>
      <xdr:row>64</xdr:row>
      <xdr:rowOff>18143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475038" y="1029879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138793</xdr:rowOff>
    </xdr:from>
    <xdr:to>
      <xdr:col>24</xdr:col>
      <xdr:colOff>63500</xdr:colOff>
      <xdr:row>64</xdr:row>
      <xdr:rowOff>16328</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525838" y="10349593"/>
          <a:ext cx="766762"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39007</xdr:rowOff>
    </xdr:from>
    <xdr:to>
      <xdr:col>15</xdr:col>
      <xdr:colOff>101600</xdr:colOff>
      <xdr:row>63</xdr:row>
      <xdr:rowOff>140607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643188" y="102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89807</xdr:rowOff>
    </xdr:from>
    <xdr:to>
      <xdr:col>19</xdr:col>
      <xdr:colOff>177800</xdr:colOff>
      <xdr:row>63</xdr:row>
      <xdr:rowOff>138793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693988" y="10300607"/>
          <a:ext cx="8318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161472</xdr:rowOff>
    </xdr:from>
    <xdr:to>
      <xdr:col>10</xdr:col>
      <xdr:colOff>165100</xdr:colOff>
      <xdr:row>63</xdr:row>
      <xdr:rowOff>91622</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825625" y="102103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89807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876425" y="10251622"/>
          <a:ext cx="817563"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112485</xdr:rowOff>
    </xdr:from>
    <xdr:to>
      <xdr:col>6</xdr:col>
      <xdr:colOff>38100</xdr:colOff>
      <xdr:row>63</xdr:row>
      <xdr:rowOff>42635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08063" y="101613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163285</xdr:rowOff>
    </xdr:from>
    <xdr:to>
      <xdr:col>10</xdr:col>
      <xdr:colOff>114300</xdr:colOff>
      <xdr:row>63</xdr:row>
      <xdr:rowOff>40822</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58863" y="10212160"/>
          <a:ext cx="817562"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324869"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505719"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88157"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70594"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9270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324869" y="1038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131734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505719"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82749</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88157" y="1029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33762</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70594" y="1024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691053" y="91897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729788"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617075" y="1043559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729788"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617075" y="91897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729788"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655175" y="1009142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874125"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056563" y="101009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224713"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40715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655175" y="991616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729788" y="97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34925</xdr:rowOff>
    </xdr:from>
    <xdr:to>
      <xdr:col>50</xdr:col>
      <xdr:colOff>165100</xdr:colOff>
      <xdr:row>61</xdr:row>
      <xdr:rowOff>136525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874125"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85725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924925" y="9966960"/>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056563" y="99275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91440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107363" y="9972675"/>
          <a:ext cx="8175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224713"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99060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275513" y="997839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40715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102870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457950" y="998601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691640" y="101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886777"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05492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237365"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153052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691640" y="971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88677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054927" y="972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237365"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291965" y="1261491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33070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330700" y="1239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217988" y="126149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330700" y="13287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241800" y="1329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475038" y="13285151"/>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643188" y="132708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825625" y="132499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08063" y="1323276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241800" y="132575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330700"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475038" y="132156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11430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525838" y="13266420"/>
          <a:ext cx="766762"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643188" y="131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140970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693988" y="13226414"/>
          <a:ext cx="8318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825625"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100964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876425" y="13184505"/>
          <a:ext cx="817563"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08063" y="131032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59055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58863" y="13144500"/>
          <a:ext cx="8175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324869"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505719"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688157"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87059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324869"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505719" y="1296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688157"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870594" y="1288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691053" y="12832080"/>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729788"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617075" y="140455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729788" y="1262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617075" y="128320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729788" y="135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655175" y="1368996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874125" y="13705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056563" y="1369758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224713" y="136861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407150" y="1367472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655175" y="1389761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729788" y="138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874125" y="138976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924925" y="13938886"/>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056563" y="1389761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3811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107363" y="13938886"/>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224713" y="139014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7620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7275513" y="13938886"/>
          <a:ext cx="8318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407150" y="139014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7620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457950" y="1394269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691640"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886777" y="134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0549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237365"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691640" y="139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886777" y="139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054927" y="1398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237365" y="1398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F00-0000B401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5104427" y="9109982"/>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F00-0000B6010000}"/>
            </a:ext>
          </a:extLst>
        </xdr:cNvPr>
        <xdr:cNvSpPr txBox="1"/>
      </xdr:nvSpPr>
      <xdr:spPr>
        <a:xfrm>
          <a:off x="15143163"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016163" y="105017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F00-0000B8010000}"/>
            </a:ext>
          </a:extLst>
        </xdr:cNvPr>
        <xdr:cNvSpPr txBox="1"/>
      </xdr:nvSpPr>
      <xdr:spPr>
        <a:xfrm>
          <a:off x="15143163" y="890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5016163" y="91099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F00-0000BA010000}"/>
            </a:ext>
          </a:extLst>
        </xdr:cNvPr>
        <xdr:cNvSpPr txBox="1"/>
      </xdr:nvSpPr>
      <xdr:spPr>
        <a:xfrm>
          <a:off x="15143163" y="9623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5054263"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4273213" y="974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3455650" y="9723074"/>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2638088" y="971477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1806238" y="96755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054263" y="100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F00-0000C6010000}"/>
            </a:ext>
          </a:extLst>
        </xdr:cNvPr>
        <xdr:cNvSpPr txBox="1"/>
      </xdr:nvSpPr>
      <xdr:spPr>
        <a:xfrm>
          <a:off x="15143163" y="1005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145143</xdr:rowOff>
    </xdr:from>
    <xdr:to>
      <xdr:col>81</xdr:col>
      <xdr:colOff>101600</xdr:colOff>
      <xdr:row>62</xdr:row>
      <xdr:rowOff>75293</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4273213" y="100320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24493</xdr:rowOff>
    </xdr:from>
    <xdr:to>
      <xdr:col>85</xdr:col>
      <xdr:colOff>127000</xdr:colOff>
      <xdr:row>62</xdr:row>
      <xdr:rowOff>81643</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4324013" y="10073368"/>
          <a:ext cx="7810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3455650" y="99978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24493</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3506450" y="10048603"/>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92891</xdr:rowOff>
    </xdr:from>
    <xdr:to>
      <xdr:col>72</xdr:col>
      <xdr:colOff>38100</xdr:colOff>
      <xdr:row>62</xdr:row>
      <xdr:rowOff>23041</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638088" y="997984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143691</xdr:rowOff>
    </xdr:from>
    <xdr:to>
      <xdr:col>76</xdr:col>
      <xdr:colOff>114300</xdr:colOff>
      <xdr:row>61</xdr:row>
      <xdr:rowOff>161653</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688888" y="10030641"/>
          <a:ext cx="817562"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1806238" y="99586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61</xdr:row>
      <xdr:rowOff>143691</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1857038" y="10009415"/>
          <a:ext cx="8318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4123044" y="953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3318182" y="951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2500619" y="949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1668769" y="946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66420</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4123044" y="1011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3318182" y="100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14168</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F00-0000D5010000}"/>
            </a:ext>
          </a:extLst>
        </xdr:cNvPr>
        <xdr:cNvSpPr txBox="1"/>
      </xdr:nvSpPr>
      <xdr:spPr>
        <a:xfrm>
          <a:off x="12500619" y="1006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F00-0000D6010000}"/>
            </a:ext>
          </a:extLst>
        </xdr:cNvPr>
        <xdr:cNvSpPr txBox="1"/>
      </xdr:nvSpPr>
      <xdr:spPr>
        <a:xfrm>
          <a:off x="11668769" y="10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00000000-0008-0000-0F00-0000EF01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503514" y="9034599"/>
          <a:ext cx="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00000000-0008-0000-0F00-0000F1010000}"/>
            </a:ext>
          </a:extLst>
        </xdr:cNvPr>
        <xdr:cNvSpPr txBox="1"/>
      </xdr:nvSpPr>
      <xdr:spPr>
        <a:xfrm>
          <a:off x="20542250" y="1049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0429538" y="1049355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00000000-0008-0000-0F00-0000F3010000}"/>
            </a:ext>
          </a:extLst>
        </xdr:cNvPr>
        <xdr:cNvSpPr txBox="1"/>
      </xdr:nvSpPr>
      <xdr:spPr>
        <a:xfrm>
          <a:off x="20542250" y="881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20429538" y="903459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00000000-0008-0000-0F00-0000F5010000}"/>
            </a:ext>
          </a:extLst>
        </xdr:cNvPr>
        <xdr:cNvSpPr txBox="1"/>
      </xdr:nvSpPr>
      <xdr:spPr>
        <a:xfrm>
          <a:off x="20542250" y="10231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20453350" y="102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9686588" y="1025960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8854738"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8037175" y="1027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7219613" y="1025633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164737</xdr:rowOff>
    </xdr:from>
    <xdr:to>
      <xdr:col>116</xdr:col>
      <xdr:colOff>114300</xdr:colOff>
      <xdr:row>63</xdr:row>
      <xdr:rowOff>94887</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0453350" y="1020884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16164</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0000000-0008-0000-0F00-000001020000}"/>
            </a:ext>
          </a:extLst>
        </xdr:cNvPr>
        <xdr:cNvSpPr txBox="1"/>
      </xdr:nvSpPr>
      <xdr:spPr>
        <a:xfrm>
          <a:off x="20542250" y="100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168003</xdr:rowOff>
    </xdr:from>
    <xdr:to>
      <xdr:col>112</xdr:col>
      <xdr:colOff>38100</xdr:colOff>
      <xdr:row>63</xdr:row>
      <xdr:rowOff>98153</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9686588" y="10212115"/>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44087</xdr:rowOff>
    </xdr:from>
    <xdr:to>
      <xdr:col>116</xdr:col>
      <xdr:colOff>63500</xdr:colOff>
      <xdr:row>63</xdr:row>
      <xdr:rowOff>47353</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9737388" y="10254887"/>
          <a:ext cx="766762"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168003</xdr:rowOff>
    </xdr:from>
    <xdr:to>
      <xdr:col>107</xdr:col>
      <xdr:colOff>101600</xdr:colOff>
      <xdr:row>63</xdr:row>
      <xdr:rowOff>98153</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8854738" y="10212115"/>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47353</xdr:rowOff>
    </xdr:from>
    <xdr:to>
      <xdr:col>111</xdr:col>
      <xdr:colOff>177800</xdr:colOff>
      <xdr:row>63</xdr:row>
      <xdr:rowOff>47353</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905538" y="10258153"/>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3084</xdr:rowOff>
    </xdr:from>
    <xdr:to>
      <xdr:col>102</xdr:col>
      <xdr:colOff>165100</xdr:colOff>
      <xdr:row>63</xdr:row>
      <xdr:rowOff>104684</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8037175" y="102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47353</xdr:rowOff>
    </xdr:from>
    <xdr:to>
      <xdr:col>107</xdr:col>
      <xdr:colOff>50800</xdr:colOff>
      <xdr:row>63</xdr:row>
      <xdr:rowOff>53884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8087975" y="10258153"/>
          <a:ext cx="817563"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3084</xdr:rowOff>
    </xdr:from>
    <xdr:to>
      <xdr:col>98</xdr:col>
      <xdr:colOff>38100</xdr:colOff>
      <xdr:row>63</xdr:row>
      <xdr:rowOff>104684</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7219613" y="1021388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53884</xdr:rowOff>
    </xdr:from>
    <xdr:to>
      <xdr:col>102</xdr:col>
      <xdr:colOff>114300</xdr:colOff>
      <xdr:row>63</xdr:row>
      <xdr:rowOff>53884</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7270413" y="10264684"/>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9504102" y="103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00000000-0008-0000-0F00-00000B020000}"/>
            </a:ext>
          </a:extLst>
        </xdr:cNvPr>
        <xdr:cNvSpPr txBox="1"/>
      </xdr:nvSpPr>
      <xdr:spPr>
        <a:xfrm>
          <a:off x="18684952"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00000000-0008-0000-0F00-00000C020000}"/>
            </a:ext>
          </a:extLst>
        </xdr:cNvPr>
        <xdr:cNvSpPr txBox="1"/>
      </xdr:nvSpPr>
      <xdr:spPr>
        <a:xfrm>
          <a:off x="17867390" y="103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00000000-0008-0000-0F00-00000D020000}"/>
            </a:ext>
          </a:extLst>
        </xdr:cNvPr>
        <xdr:cNvSpPr txBox="1"/>
      </xdr:nvSpPr>
      <xdr:spPr>
        <a:xfrm>
          <a:off x="17049827" y="1034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114680</xdr:rowOff>
    </xdr:from>
    <xdr:ext cx="469744" cy="259045"/>
    <xdr:sp macro="" textlink="">
      <xdr:nvSpPr>
        <xdr:cNvPr id="526" name="n_1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9504102"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114680</xdr:rowOff>
    </xdr:from>
    <xdr:ext cx="469744" cy="259045"/>
    <xdr:sp macro="" textlink="">
      <xdr:nvSpPr>
        <xdr:cNvPr id="527" name="n_2mainValue【保健センター・保健所】&#10;一人当たり面積">
          <a:extLst>
            <a:ext uri="{FF2B5EF4-FFF2-40B4-BE49-F238E27FC236}">
              <a16:creationId xmlns:a16="http://schemas.microsoft.com/office/drawing/2014/main" id="{00000000-0008-0000-0F00-00000F020000}"/>
            </a:ext>
          </a:extLst>
        </xdr:cNvPr>
        <xdr:cNvSpPr txBox="1"/>
      </xdr:nvSpPr>
      <xdr:spPr>
        <a:xfrm>
          <a:off x="18684952"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121211</xdr:rowOff>
    </xdr:from>
    <xdr:ext cx="469744" cy="259045"/>
    <xdr:sp macro="" textlink="">
      <xdr:nvSpPr>
        <xdr:cNvPr id="528" name="n_3mainValue【保健センター・保健所】&#10;一人当たり面積">
          <a:extLst>
            <a:ext uri="{FF2B5EF4-FFF2-40B4-BE49-F238E27FC236}">
              <a16:creationId xmlns:a16="http://schemas.microsoft.com/office/drawing/2014/main" id="{00000000-0008-0000-0F00-000010020000}"/>
            </a:ext>
          </a:extLst>
        </xdr:cNvPr>
        <xdr:cNvSpPr txBox="1"/>
      </xdr:nvSpPr>
      <xdr:spPr>
        <a:xfrm>
          <a:off x="1786739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121211</xdr:rowOff>
    </xdr:from>
    <xdr:ext cx="469744" cy="259045"/>
    <xdr:sp macro="" textlink="">
      <xdr:nvSpPr>
        <xdr:cNvPr id="529" name="n_4mainValue【保健センター・保健所】&#10;一人当たり面積">
          <a:extLst>
            <a:ext uri="{FF2B5EF4-FFF2-40B4-BE49-F238E27FC236}">
              <a16:creationId xmlns:a16="http://schemas.microsoft.com/office/drawing/2014/main" id="{00000000-0008-0000-0F00-000011020000}"/>
            </a:ext>
          </a:extLst>
        </xdr:cNvPr>
        <xdr:cNvSpPr txBox="1"/>
      </xdr:nvSpPr>
      <xdr:spPr>
        <a:xfrm>
          <a:off x="170498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0000000-0008-0000-0F00-000029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5104427"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00000000-0008-0000-0F00-00002B020000}"/>
            </a:ext>
          </a:extLst>
        </xdr:cNvPr>
        <xdr:cNvSpPr txBox="1"/>
      </xdr:nvSpPr>
      <xdr:spPr>
        <a:xfrm>
          <a:off x="15143163"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5016163"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00000000-0008-0000-0F00-00002D020000}"/>
            </a:ext>
          </a:extLst>
        </xdr:cNvPr>
        <xdr:cNvSpPr txBox="1"/>
      </xdr:nvSpPr>
      <xdr:spPr>
        <a:xfrm>
          <a:off x="15143163"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016163" y="125139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00000000-0008-0000-0F00-00002F020000}"/>
            </a:ext>
          </a:extLst>
        </xdr:cNvPr>
        <xdr:cNvSpPr txBox="1"/>
      </xdr:nvSpPr>
      <xdr:spPr>
        <a:xfrm>
          <a:off x="15143163" y="13285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5054263" y="132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4273213" y="13285151"/>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3455650" y="132727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2638088" y="1325943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1806238" y="1324228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109220</xdr:rowOff>
    </xdr:from>
    <xdr:to>
      <xdr:col>85</xdr:col>
      <xdr:colOff>177800</xdr:colOff>
      <xdr:row>80</xdr:row>
      <xdr:rowOff>39370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054263" y="12910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132097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0000000-0008-0000-0F00-00003B020000}"/>
            </a:ext>
          </a:extLst>
        </xdr:cNvPr>
        <xdr:cNvSpPr txBox="1"/>
      </xdr:nvSpPr>
      <xdr:spPr>
        <a:xfrm>
          <a:off x="15143163" y="1277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273213"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160020</xdr:rowOff>
    </xdr:from>
    <xdr:to>
      <xdr:col>85</xdr:col>
      <xdr:colOff>127000</xdr:colOff>
      <xdr:row>82</xdr:row>
      <xdr:rowOff>60961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4324013" y="12961620"/>
          <a:ext cx="78105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455650" y="1357376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84</xdr:row>
      <xdr:rowOff>3811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3506450" y="13348336"/>
          <a:ext cx="817563"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53975</xdr:rowOff>
    </xdr:from>
    <xdr:to>
      <xdr:col>72</xdr:col>
      <xdr:colOff>38100</xdr:colOff>
      <xdr:row>83</xdr:row>
      <xdr:rowOff>155575</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638088" y="135032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104775</xdr:rowOff>
    </xdr:from>
    <xdr:to>
      <xdr:col>76</xdr:col>
      <xdr:colOff>114300</xdr:colOff>
      <xdr:row>84</xdr:row>
      <xdr:rowOff>3811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688888" y="13554075"/>
          <a:ext cx="817562"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1806238"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83</xdr:row>
      <xdr:rowOff>104775</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1857038" y="13508355"/>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00000000-0008-0000-0F00-000044020000}"/>
            </a:ext>
          </a:extLst>
        </xdr:cNvPr>
        <xdr:cNvSpPr txBox="1"/>
      </xdr:nvSpPr>
      <xdr:spPr>
        <a:xfrm>
          <a:off x="14123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00000000-0008-0000-0F00-000045020000}"/>
            </a:ext>
          </a:extLst>
        </xdr:cNvPr>
        <xdr:cNvSpPr txBox="1"/>
      </xdr:nvSpPr>
      <xdr:spPr>
        <a:xfrm>
          <a:off x="13318182"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F00-000046020000}"/>
            </a:ext>
          </a:extLst>
        </xdr:cNvPr>
        <xdr:cNvSpPr txBox="1"/>
      </xdr:nvSpPr>
      <xdr:spPr>
        <a:xfrm>
          <a:off x="12500619"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00000000-0008-0000-0F00-000047020000}"/>
            </a:ext>
          </a:extLst>
        </xdr:cNvPr>
        <xdr:cNvSpPr txBox="1"/>
      </xdr:nvSpPr>
      <xdr:spPr>
        <a:xfrm>
          <a:off x="11668769"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F00-000048020000}"/>
            </a:ext>
          </a:extLst>
        </xdr:cNvPr>
        <xdr:cNvSpPr txBox="1"/>
      </xdr:nvSpPr>
      <xdr:spPr>
        <a:xfrm>
          <a:off x="14123044" y="133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F00-000049020000}"/>
            </a:ext>
          </a:extLst>
        </xdr:cNvPr>
        <xdr:cNvSpPr txBox="1"/>
      </xdr:nvSpPr>
      <xdr:spPr>
        <a:xfrm>
          <a:off x="13318182"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146702</xdr:rowOff>
    </xdr:from>
    <xdr:ext cx="405111" cy="259045"/>
    <xdr:sp macro="" textlink="">
      <xdr:nvSpPr>
        <xdr:cNvPr id="586" name="n_3mainValue【消防施設】&#10;有形固定資産減価償却率">
          <a:extLst>
            <a:ext uri="{FF2B5EF4-FFF2-40B4-BE49-F238E27FC236}">
              <a16:creationId xmlns:a16="http://schemas.microsoft.com/office/drawing/2014/main" id="{00000000-0008-0000-0F00-00004A020000}"/>
            </a:ext>
          </a:extLst>
        </xdr:cNvPr>
        <xdr:cNvSpPr txBox="1"/>
      </xdr:nvSpPr>
      <xdr:spPr>
        <a:xfrm>
          <a:off x="12500619"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587" name="n_4mainValue【消防施設】&#10;有形固定資産減価償却率">
          <a:extLst>
            <a:ext uri="{FF2B5EF4-FFF2-40B4-BE49-F238E27FC236}">
              <a16:creationId xmlns:a16="http://schemas.microsoft.com/office/drawing/2014/main" id="{00000000-0008-0000-0F00-00004B020000}"/>
            </a:ext>
          </a:extLst>
        </xdr:cNvPr>
        <xdr:cNvSpPr txBox="1"/>
      </xdr:nvSpPr>
      <xdr:spPr>
        <a:xfrm>
          <a:off x="11668769" y="1355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F00-00006002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0503514" y="12846558"/>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F00-000062020000}"/>
            </a:ext>
          </a:extLst>
        </xdr:cNvPr>
        <xdr:cNvSpPr txBox="1"/>
      </xdr:nvSpPr>
      <xdr:spPr>
        <a:xfrm>
          <a:off x="20542250" y="1394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0429538" y="1394574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F00-000064020000}"/>
            </a:ext>
          </a:extLst>
        </xdr:cNvPr>
        <xdr:cNvSpPr txBox="1"/>
      </xdr:nvSpPr>
      <xdr:spPr>
        <a:xfrm>
          <a:off x="20542250" y="1264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0429538" y="128465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F00-000066020000}"/>
            </a:ext>
          </a:extLst>
        </xdr:cNvPr>
        <xdr:cNvSpPr txBox="1"/>
      </xdr:nvSpPr>
      <xdr:spPr>
        <a:xfrm>
          <a:off x="20542250" y="13477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0453350" y="1361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9686588" y="136213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854738" y="13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8037175" y="13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7219613" y="1363510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453350" y="137036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F00-000072020000}"/>
            </a:ext>
          </a:extLst>
        </xdr:cNvPr>
        <xdr:cNvSpPr txBox="1"/>
      </xdr:nvSpPr>
      <xdr:spPr>
        <a:xfrm>
          <a:off x="20542250" y="13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686588" y="1365338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143256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9737388" y="13704188"/>
          <a:ext cx="766762"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854738" y="136853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84</xdr:row>
      <xdr:rowOff>124968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8905538" y="13704188"/>
          <a:ext cx="83185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8037175" y="136808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124968</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8087975" y="13731621"/>
          <a:ext cx="817563"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7219613" y="1368082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120396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7270413" y="13731621"/>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a:extLst>
            <a:ext uri="{FF2B5EF4-FFF2-40B4-BE49-F238E27FC236}">
              <a16:creationId xmlns:a16="http://schemas.microsoft.com/office/drawing/2014/main" id="{00000000-0008-0000-0F00-00007B020000}"/>
            </a:ext>
          </a:extLst>
        </xdr:cNvPr>
        <xdr:cNvSpPr txBox="1"/>
      </xdr:nvSpPr>
      <xdr:spPr>
        <a:xfrm>
          <a:off x="19504102"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a:extLst>
            <a:ext uri="{FF2B5EF4-FFF2-40B4-BE49-F238E27FC236}">
              <a16:creationId xmlns:a16="http://schemas.microsoft.com/office/drawing/2014/main" id="{00000000-0008-0000-0F00-00007C020000}"/>
            </a:ext>
          </a:extLst>
        </xdr:cNvPr>
        <xdr:cNvSpPr txBox="1"/>
      </xdr:nvSpPr>
      <xdr:spPr>
        <a:xfrm>
          <a:off x="1868495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a:extLst>
            <a:ext uri="{FF2B5EF4-FFF2-40B4-BE49-F238E27FC236}">
              <a16:creationId xmlns:a16="http://schemas.microsoft.com/office/drawing/2014/main" id="{00000000-0008-0000-0F00-00007D020000}"/>
            </a:ext>
          </a:extLst>
        </xdr:cNvPr>
        <xdr:cNvSpPr txBox="1"/>
      </xdr:nvSpPr>
      <xdr:spPr>
        <a:xfrm>
          <a:off x="17867390"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a:extLst>
            <a:ext uri="{FF2B5EF4-FFF2-40B4-BE49-F238E27FC236}">
              <a16:creationId xmlns:a16="http://schemas.microsoft.com/office/drawing/2014/main" id="{00000000-0008-0000-0F00-00007E020000}"/>
            </a:ext>
          </a:extLst>
        </xdr:cNvPr>
        <xdr:cNvSpPr txBox="1"/>
      </xdr:nvSpPr>
      <xdr:spPr>
        <a:xfrm>
          <a:off x="17049827"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39" name="n_1mainValue【消防施設】&#10;一人当たり面積">
          <a:extLst>
            <a:ext uri="{FF2B5EF4-FFF2-40B4-BE49-F238E27FC236}">
              <a16:creationId xmlns:a16="http://schemas.microsoft.com/office/drawing/2014/main" id="{00000000-0008-0000-0F00-00007F020000}"/>
            </a:ext>
          </a:extLst>
        </xdr:cNvPr>
        <xdr:cNvSpPr txBox="1"/>
      </xdr:nvSpPr>
      <xdr:spPr>
        <a:xfrm>
          <a:off x="19504102"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640" name="n_2mainValue【消防施設】&#10;一人当たり面積">
          <a:extLst>
            <a:ext uri="{FF2B5EF4-FFF2-40B4-BE49-F238E27FC236}">
              <a16:creationId xmlns:a16="http://schemas.microsoft.com/office/drawing/2014/main" id="{00000000-0008-0000-0F00-000080020000}"/>
            </a:ext>
          </a:extLst>
        </xdr:cNvPr>
        <xdr:cNvSpPr txBox="1"/>
      </xdr:nvSpPr>
      <xdr:spPr>
        <a:xfrm>
          <a:off x="18684952" y="13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641" name="n_3mainValue【消防施設】&#10;一人当たり面積">
          <a:extLst>
            <a:ext uri="{FF2B5EF4-FFF2-40B4-BE49-F238E27FC236}">
              <a16:creationId xmlns:a16="http://schemas.microsoft.com/office/drawing/2014/main" id="{00000000-0008-0000-0F00-000081020000}"/>
            </a:ext>
          </a:extLst>
        </xdr:cNvPr>
        <xdr:cNvSpPr txBox="1"/>
      </xdr:nvSpPr>
      <xdr:spPr>
        <a:xfrm>
          <a:off x="17867390"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642" name="n_4mainValue【消防施設】&#10;一人当たり面積">
          <a:extLst>
            <a:ext uri="{FF2B5EF4-FFF2-40B4-BE49-F238E27FC236}">
              <a16:creationId xmlns:a16="http://schemas.microsoft.com/office/drawing/2014/main" id="{00000000-0008-0000-0F00-000082020000}"/>
            </a:ext>
          </a:extLst>
        </xdr:cNvPr>
        <xdr:cNvSpPr txBox="1"/>
      </xdr:nvSpPr>
      <xdr:spPr>
        <a:xfrm>
          <a:off x="17049827"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5104427"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5143163"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5016163" y="162855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5143163" y="16891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5054263" y="1703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4273213" y="1702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3455650" y="1702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2638088" y="1705283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1806238" y="170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5054263"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5143163" y="1773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4273213"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4324013" y="17866179"/>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345565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3506450" y="17866179"/>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2638088" y="1781537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688888" y="1786617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1806238"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1857038" y="17866179"/>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4123044" y="168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3318182" y="1679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2500619" y="1682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1668769" y="168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4095490"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3285865"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246830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163645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649208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F00-0000D702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503514" y="1627904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00000000-0008-0000-0F00-0000D9020000}"/>
            </a:ext>
          </a:extLst>
        </xdr:cNvPr>
        <xdr:cNvSpPr txBox="1"/>
      </xdr:nvSpPr>
      <xdr:spPr>
        <a:xfrm>
          <a:off x="20542250" y="178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20429538" y="178237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00000000-0008-0000-0F00-0000DB020000}"/>
            </a:ext>
          </a:extLst>
        </xdr:cNvPr>
        <xdr:cNvSpPr txBox="1"/>
      </xdr:nvSpPr>
      <xdr:spPr>
        <a:xfrm>
          <a:off x="20542250" y="160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20429538" y="162790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00000000-0008-0000-0F00-0000DD020000}"/>
            </a:ext>
          </a:extLst>
        </xdr:cNvPr>
        <xdr:cNvSpPr txBox="1"/>
      </xdr:nvSpPr>
      <xdr:spPr>
        <a:xfrm>
          <a:off x="20542250"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0453350" y="1743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9686588" y="1744308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8854738" y="174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037175" y="1746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7219613" y="174626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2045335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45" name="【庁舎】&#10;一人当たり面積該当値テキスト">
          <a:extLst>
            <a:ext uri="{FF2B5EF4-FFF2-40B4-BE49-F238E27FC236}">
              <a16:creationId xmlns:a16="http://schemas.microsoft.com/office/drawing/2014/main" id="{00000000-0008-0000-0F00-0000E9020000}"/>
            </a:ext>
          </a:extLst>
        </xdr:cNvPr>
        <xdr:cNvSpPr txBox="1"/>
      </xdr:nvSpPr>
      <xdr:spPr>
        <a:xfrm>
          <a:off x="20542250"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9686588" y="1750840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71301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9737388" y="17552670"/>
          <a:ext cx="766762"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8854738"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77832</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8905538" y="17559201"/>
          <a:ext cx="8318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8037175"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87630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flipV="1">
          <a:off x="18087975" y="17565732"/>
          <a:ext cx="817563"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40095</xdr:rowOff>
    </xdr:from>
    <xdr:to>
      <xdr:col>98</xdr:col>
      <xdr:colOff>38100</xdr:colOff>
      <xdr:row>107</xdr:row>
      <xdr:rowOff>141695</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7219613" y="175279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90895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7270413" y="17575530"/>
          <a:ext cx="817562"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00000000-0008-0000-0F00-0000F2020000}"/>
            </a:ext>
          </a:extLst>
        </xdr:cNvPr>
        <xdr:cNvSpPr txBox="1"/>
      </xdr:nvSpPr>
      <xdr:spPr>
        <a:xfrm>
          <a:off x="195041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00000000-0008-0000-0F00-0000F3020000}"/>
            </a:ext>
          </a:extLst>
        </xdr:cNvPr>
        <xdr:cNvSpPr txBox="1"/>
      </xdr:nvSpPr>
      <xdr:spPr>
        <a:xfrm>
          <a:off x="18684952" y="1721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00000000-0008-0000-0F00-0000F4020000}"/>
            </a:ext>
          </a:extLst>
        </xdr:cNvPr>
        <xdr:cNvSpPr txBox="1"/>
      </xdr:nvSpPr>
      <xdr:spPr>
        <a:xfrm>
          <a:off x="17867390"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00000000-0008-0000-0F00-0000F5020000}"/>
            </a:ext>
          </a:extLst>
        </xdr:cNvPr>
        <xdr:cNvSpPr txBox="1"/>
      </xdr:nvSpPr>
      <xdr:spPr>
        <a:xfrm>
          <a:off x="170498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58" name="n_1mainValue【庁舎】&#10;一人当たり面積">
          <a:extLst>
            <a:ext uri="{FF2B5EF4-FFF2-40B4-BE49-F238E27FC236}">
              <a16:creationId xmlns:a16="http://schemas.microsoft.com/office/drawing/2014/main" id="{00000000-0008-0000-0F00-0000F6020000}"/>
            </a:ext>
          </a:extLst>
        </xdr:cNvPr>
        <xdr:cNvSpPr txBox="1"/>
      </xdr:nvSpPr>
      <xdr:spPr>
        <a:xfrm>
          <a:off x="19504102" y="1760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759" name="n_2mainValue【庁舎】&#10;一人当たり面積">
          <a:extLst>
            <a:ext uri="{FF2B5EF4-FFF2-40B4-BE49-F238E27FC236}">
              <a16:creationId xmlns:a16="http://schemas.microsoft.com/office/drawing/2014/main" id="{00000000-0008-0000-0F00-0000F7020000}"/>
            </a:ext>
          </a:extLst>
        </xdr:cNvPr>
        <xdr:cNvSpPr txBox="1"/>
      </xdr:nvSpPr>
      <xdr:spPr>
        <a:xfrm>
          <a:off x="18684952" y="1760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60" name="n_3mainValue【庁舎】&#10;一人当たり面積">
          <a:extLst>
            <a:ext uri="{FF2B5EF4-FFF2-40B4-BE49-F238E27FC236}">
              <a16:creationId xmlns:a16="http://schemas.microsoft.com/office/drawing/2014/main" id="{00000000-0008-0000-0F00-0000F8020000}"/>
            </a:ext>
          </a:extLst>
        </xdr:cNvPr>
        <xdr:cNvSpPr txBox="1"/>
      </xdr:nvSpPr>
      <xdr:spPr>
        <a:xfrm>
          <a:off x="17867390"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132822</xdr:rowOff>
    </xdr:from>
    <xdr:ext cx="469744" cy="259045"/>
    <xdr:sp macro="" textlink="">
      <xdr:nvSpPr>
        <xdr:cNvPr id="761" name="n_4mainValue【庁舎】&#10;一人当たり面積">
          <a:extLst>
            <a:ext uri="{FF2B5EF4-FFF2-40B4-BE49-F238E27FC236}">
              <a16:creationId xmlns:a16="http://schemas.microsoft.com/office/drawing/2014/main" id="{00000000-0008-0000-0F00-0000F9020000}"/>
            </a:ext>
          </a:extLst>
        </xdr:cNvPr>
        <xdr:cNvSpPr txBox="1"/>
      </xdr:nvSpPr>
      <xdr:spPr>
        <a:xfrm>
          <a:off x="17049827"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類似団体と比較して特に有形固定資産減価償却率が高くなっているのは、体育館・プール、保健センター・保健所、庁舎の項目である。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年に建設され、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年以上が経過しており、早急な老朽化対策が必要となっている。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消防施設（消防団詰所）については、消防団の再編に伴い新しい施設を建設し統廃合を行ったため、有形固定資産減価償却率が大きく減少した。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いずれにおいても、令和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年度に策定した個別施設計画に基づき、適正な維持管理・老朽化対策に取り組んでいく。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全国平均は上回っており類似団体内順位も中位から上位の間に位置するが、県内平均は大きく下回っている。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年度は都市公園整備事業に伴う公債費の増により基準財政需要額も増となり財政力指数は悪化した。また今後も人口減少や地価の下落により基準財政収入額の減少が見込まれる。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今後は歳出の見直しを厳しく実施するとともに企業誘致を行い、法人町民税についても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以上の増加を目指し歳入確保に努める。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全国平均及び類似団体内平均値を下回っている。令和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年度は物価高騰による賄材料費や燃料費等の経常経費の増により、経常収支比率が悪化した。本町の経常収支比率を分析すると、人件費の比率が高い状況となっている。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これまでも無駄な事業を廃止し継続的に歳出の削減に取り組んできたが、それも限界が見えつつある。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今後経常収支比率を改善していくためには、人件費の減少が重要であり、その改善策として保育所や小中学校の統廃合に着手していく。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8989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131445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13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813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11747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72724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に比べ高くなっているのは、主に人件費と物件費を要因としており、同規模人口の自治体と比べて面積が大きいため集落が点在し、公共施設の数が多く、その維持管理に費用がかか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年度に策定した公共施設等総合管理計画に基づき適正な管理・運営に努め、コストの低減を図っていく。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138734</xdr:rowOff>
    </xdr:from>
    <xdr:to>
      <xdr:col>23</xdr:col>
      <xdr:colOff>133350</xdr:colOff>
      <xdr:row>82</xdr:row>
      <xdr:rowOff>34516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6184"/>
          <a:ext cx="838200" cy="6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134406</xdr:rowOff>
    </xdr:from>
    <xdr:to>
      <xdr:col>19</xdr:col>
      <xdr:colOff>133350</xdr:colOff>
      <xdr:row>81</xdr:row>
      <xdr:rowOff>138734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1856"/>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134406</xdr:rowOff>
    </xdr:from>
    <xdr:to>
      <xdr:col>15</xdr:col>
      <xdr:colOff>82550</xdr:colOff>
      <xdr:row>81</xdr:row>
      <xdr:rowOff>158342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21856"/>
          <a:ext cx="889000" cy="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84649</xdr:rowOff>
    </xdr:from>
    <xdr:to>
      <xdr:col>11</xdr:col>
      <xdr:colOff>31750</xdr:colOff>
      <xdr:row>81</xdr:row>
      <xdr:rowOff>158342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2099"/>
          <a:ext cx="889000" cy="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155166</xdr:rowOff>
    </xdr:from>
    <xdr:to>
      <xdr:col>23</xdr:col>
      <xdr:colOff>184150</xdr:colOff>
      <xdr:row>82</xdr:row>
      <xdr:rowOff>85316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127243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87934</xdr:rowOff>
    </xdr:from>
    <xdr:to>
      <xdr:col>19</xdr:col>
      <xdr:colOff>184150</xdr:colOff>
      <xdr:row>82</xdr:row>
      <xdr:rowOff>18084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28261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83606</xdr:rowOff>
    </xdr:from>
    <xdr:to>
      <xdr:col>15</xdr:col>
      <xdr:colOff>133350</xdr:colOff>
      <xdr:row>82</xdr:row>
      <xdr:rowOff>13756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23933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107542</xdr:rowOff>
    </xdr:from>
    <xdr:to>
      <xdr:col>11</xdr:col>
      <xdr:colOff>82550</xdr:colOff>
      <xdr:row>82</xdr:row>
      <xdr:rowOff>37692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33849</xdr:rowOff>
    </xdr:from>
    <xdr:to>
      <xdr:col>7</xdr:col>
      <xdr:colOff>31750</xdr:colOff>
      <xdr:row>81</xdr:row>
      <xdr:rowOff>135449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0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年度は経験年数や昇格による階層変動により、前年度から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全国町村平均値や類似団体内平均値を上回っているため、人件費削減に向け、昇給制度の見直し等改善を図る必要がある。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64205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01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64205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4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23989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865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これまでに定員管理計画を上回る職員数の削減に取り組んできたが、なお類似団体内平均を上回っている。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年度に策定した保育所・小中学校再編成計画に基づき、保育所や小中学校の統廃合に着手していく。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82369</xdr:rowOff>
    </xdr:from>
    <xdr:to>
      <xdr:col>81</xdr:col>
      <xdr:colOff>44450</xdr:colOff>
      <xdr:row>62</xdr:row>
      <xdr:rowOff>115116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12269"/>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82369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709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41003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27215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502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64316</xdr:rowOff>
    </xdr:from>
    <xdr:to>
      <xdr:col>81</xdr:col>
      <xdr:colOff>95250</xdr:colOff>
      <xdr:row>62</xdr:row>
      <xdr:rowOff>165916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36393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31569</xdr:rowOff>
    </xdr:from>
    <xdr:to>
      <xdr:col>77</xdr:col>
      <xdr:colOff>95250</xdr:colOff>
      <xdr:row>62</xdr:row>
      <xdr:rowOff>133169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117946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4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過去に借入を行った建設起債の償還が順調に進んでおり、新規借入れを最小限に留めているため類似団体内平均を下回っている。今後、公債費については平成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年度より着手している都市公園整備事業に係る起債の償還額の増加が想定されるが、都市計画事業基金充当のため影響はなく、標準財政規模の変動により増減するのみと見込まれる。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158750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7223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37</xdr:row>
      <xdr:rowOff>128588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72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37</xdr:row>
      <xdr:rowOff>140653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4722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37</xdr:row>
      <xdr:rowOff>146685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843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77788</xdr:rowOff>
    </xdr:from>
    <xdr:to>
      <xdr:col>77</xdr:col>
      <xdr:colOff>95250</xdr:colOff>
      <xdr:row>38</xdr:row>
      <xdr:rowOff>7938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18115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9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18115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30180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95885</xdr:rowOff>
    </xdr:from>
    <xdr:to>
      <xdr:col>64</xdr:col>
      <xdr:colOff>152400</xdr:colOff>
      <xdr:row>38</xdr:row>
      <xdr:rowOff>26035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36212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年度は、教育施設整備基金の積立てによる充当可能基金の増により比率が減少した。しかし類似団体内平均と比べ高くなっているため、今後事業実施の適正化を図り、財政の健全化に努める。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16329</xdr:rowOff>
    </xdr:from>
    <xdr:to>
      <xdr:col>81</xdr:col>
      <xdr:colOff>44450</xdr:colOff>
      <xdr:row>14</xdr:row>
      <xdr:rowOff>70334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16629"/>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14</xdr:row>
      <xdr:rowOff>70334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2697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136979</xdr:rowOff>
    </xdr:from>
    <xdr:to>
      <xdr:col>81</xdr:col>
      <xdr:colOff>95250</xdr:colOff>
      <xdr:row>14</xdr:row>
      <xdr:rowOff>67129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109056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3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62247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151916</xdr:rowOff>
    </xdr:from>
    <xdr:to>
      <xdr:col>64</xdr:col>
      <xdr:colOff>152400</xdr:colOff>
      <xdr:row>14</xdr:row>
      <xdr:rowOff>82066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92243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類似団体に比べ数値が高い要因は、職員数が多いことである。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保育所や小中学校の再編成計画に基づき職員定数の削減を進めていくとともに、組織全体の見直しを行う必要がある。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9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4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都市公園整備事業に伴う陸上競技場用器具購入費等の増により上昇したが、全国平均、愛知県平均、類似団体内平均は下回っている。今後は人件費や物価の増等による委託料の増加が見込まれるため、他の経費の見直しをすることにより必要な財源を確保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0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0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類似団体内平均を下回っており、適切な状況であると認識している。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高齢者、障害者の増加に伴う老人福祉費、社会福祉費は年々増加する傾向にあり、他の経費を圧迫しているが安心安全のまちづくりの柱である健康の推進のため今後も必要な対策は実施していく。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54</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56</xdr:row>
      <xdr:rowOff>34472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88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類似団体内平均をやや上回っているのは、繰出金の増加が主な</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要因である。高齢者の増加に伴う介護保険特別会計繰出金や後期高齢者医療特別会計繰出金の増加によるものと考えられる。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また、維持補修費についても、今後施設の老朽化に伴う経費の増大が見込まれることから、他の経費を見直し必要な財源の確保に努める必要がある。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上回っているのは、知多南部衛生組合による火葬場建設事業及び知多南部広域環境組合によるごみ処理施設建設事業の地方債の償還に係る分担金の増加が主な要因である。今後も地方債の償還に係る分担金の増加が見込まれるため、他の経費の見直しをすることにより必要な財源を確保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38</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721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全国平均、類似団体内平均値を下回っており、健全な状況であると認識している。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年度末起債残高約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億円のうち、約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億円は償還金が地方交付税措置される臨時財政対策債であるが、平成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年度より着手している都市公園整備事業に対する借入が増加しており、今後の公債費の割合は増加すると予測される。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38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8128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74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124714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124714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人件費及び補助費等において、類似団体内平均に比べ高い数値となっていることから、保育所や小中学校の再編成計画に基づき職員定数の削減を進めていく等、適正化に努める必要がある。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309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15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153924</xdr:rowOff>
    </xdr:from>
    <xdr:to>
      <xdr:col>65</xdr:col>
      <xdr:colOff>53975</xdr:colOff>
      <xdr:row>79</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83642</xdr:rowOff>
    </xdr:from>
    <xdr:to>
      <xdr:col>29</xdr:col>
      <xdr:colOff>127000</xdr:colOff>
      <xdr:row>16</xdr:row>
      <xdr:rowOff>122690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4467"/>
          <a:ext cx="647700" cy="39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119732</xdr:rowOff>
    </xdr:from>
    <xdr:to>
      <xdr:col>26</xdr:col>
      <xdr:colOff>50800</xdr:colOff>
      <xdr:row>16</xdr:row>
      <xdr:rowOff>122690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10557"/>
          <a:ext cx="698500" cy="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119732</xdr:rowOff>
    </xdr:from>
    <xdr:to>
      <xdr:col>22</xdr:col>
      <xdr:colOff>114300</xdr:colOff>
      <xdr:row>16</xdr:row>
      <xdr:rowOff>134249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10557"/>
          <a:ext cx="698500" cy="1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134249</xdr:rowOff>
    </xdr:from>
    <xdr:to>
      <xdr:col>18</xdr:col>
      <xdr:colOff>177800</xdr:colOff>
      <xdr:row>16</xdr:row>
      <xdr:rowOff>165767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25074"/>
          <a:ext cx="698500" cy="3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32842</xdr:rowOff>
    </xdr:from>
    <xdr:to>
      <xdr:col>29</xdr:col>
      <xdr:colOff>177800</xdr:colOff>
      <xdr:row>16</xdr:row>
      <xdr:rowOff>134442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49369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6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71890</xdr:rowOff>
    </xdr:from>
    <xdr:to>
      <xdr:col>26</xdr:col>
      <xdr:colOff>101600</xdr:colOff>
      <xdr:row>17</xdr:row>
      <xdr:rowOff>2040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12217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68932</xdr:rowOff>
    </xdr:from>
    <xdr:to>
      <xdr:col>22</xdr:col>
      <xdr:colOff>165100</xdr:colOff>
      <xdr:row>16</xdr:row>
      <xdr:rowOff>170532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5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83449</xdr:rowOff>
    </xdr:from>
    <xdr:to>
      <xdr:col>19</xdr:col>
      <xdr:colOff>38100</xdr:colOff>
      <xdr:row>17</xdr:row>
      <xdr:rowOff>13599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23776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114967</xdr:rowOff>
    </xdr:from>
    <xdr:to>
      <xdr:col>15</xdr:col>
      <xdr:colOff>101600</xdr:colOff>
      <xdr:row>17</xdr:row>
      <xdr:rowOff>45117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55294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60268</xdr:rowOff>
    </xdr:from>
    <xdr:to>
      <xdr:col>29</xdr:col>
      <xdr:colOff>127000</xdr:colOff>
      <xdr:row>36</xdr:row>
      <xdr:rowOff>143421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13518"/>
          <a:ext cx="647700" cy="83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143421</xdr:rowOff>
    </xdr:from>
    <xdr:to>
      <xdr:col>26</xdr:col>
      <xdr:colOff>50800</xdr:colOff>
      <xdr:row>37</xdr:row>
      <xdr:rowOff>3251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96671"/>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146545</xdr:rowOff>
    </xdr:from>
    <xdr:to>
      <xdr:col>22</xdr:col>
      <xdr:colOff>114300</xdr:colOff>
      <xdr:row>37</xdr:row>
      <xdr:rowOff>3251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99795"/>
          <a:ext cx="698500" cy="2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146545</xdr:rowOff>
    </xdr:from>
    <xdr:to>
      <xdr:col>18</xdr:col>
      <xdr:colOff>177800</xdr:colOff>
      <xdr:row>36</xdr:row>
      <xdr:rowOff>154966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99795"/>
          <a:ext cx="698500" cy="8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9468</xdr:rowOff>
    </xdr:from>
    <xdr:to>
      <xdr:col>29</xdr:col>
      <xdr:colOff>177800</xdr:colOff>
      <xdr:row>36</xdr:row>
      <xdr:rowOff>111068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6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324445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92621</xdr:rowOff>
    </xdr:from>
    <xdr:to>
      <xdr:col>26</xdr:col>
      <xdr:colOff>101600</xdr:colOff>
      <xdr:row>37</xdr:row>
      <xdr:rowOff>22771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4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7548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3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123901</xdr:rowOff>
    </xdr:from>
    <xdr:to>
      <xdr:col>22</xdr:col>
      <xdr:colOff>165100</xdr:colOff>
      <xdr:row>37</xdr:row>
      <xdr:rowOff>54051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7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38828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95745</xdr:rowOff>
    </xdr:from>
    <xdr:to>
      <xdr:col>19</xdr:col>
      <xdr:colOff>38100</xdr:colOff>
      <xdr:row>37</xdr:row>
      <xdr:rowOff>25895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4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3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104166</xdr:rowOff>
    </xdr:from>
    <xdr:to>
      <xdr:col>15</xdr:col>
      <xdr:colOff>101600</xdr:colOff>
      <xdr:row>37</xdr:row>
      <xdr:rowOff>34316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5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114929</xdr:rowOff>
    </xdr:from>
    <xdr:to>
      <xdr:col>24</xdr:col>
      <xdr:colOff>63500</xdr:colOff>
      <xdr:row>35</xdr:row>
      <xdr:rowOff>154722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5679"/>
          <a:ext cx="8382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154722</xdr:rowOff>
    </xdr:from>
    <xdr:to>
      <xdr:col>19</xdr:col>
      <xdr:colOff>177800</xdr:colOff>
      <xdr:row>35</xdr:row>
      <xdr:rowOff>171312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5472"/>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171312</xdr:rowOff>
    </xdr:from>
    <xdr:to>
      <xdr:col>15</xdr:col>
      <xdr:colOff>50800</xdr:colOff>
      <xdr:row>36</xdr:row>
      <xdr:rowOff>17073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2062"/>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17073</xdr:rowOff>
    </xdr:from>
    <xdr:to>
      <xdr:col>10</xdr:col>
      <xdr:colOff>114300</xdr:colOff>
      <xdr:row>36</xdr:row>
      <xdr:rowOff>154706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9273"/>
          <a:ext cx="889000" cy="13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64129</xdr:rowOff>
    </xdr:from>
    <xdr:to>
      <xdr:col>24</xdr:col>
      <xdr:colOff>114300</xdr:colOff>
      <xdr:row>35</xdr:row>
      <xdr:rowOff>165729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87006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103922</xdr:rowOff>
    </xdr:from>
    <xdr:to>
      <xdr:col>20</xdr:col>
      <xdr:colOff>38100</xdr:colOff>
      <xdr:row>36</xdr:row>
      <xdr:rowOff>34072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120512</xdr:rowOff>
    </xdr:from>
    <xdr:to>
      <xdr:col>15</xdr:col>
      <xdr:colOff>101600</xdr:colOff>
      <xdr:row>36</xdr:row>
      <xdr:rowOff>50662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67189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137723</xdr:rowOff>
    </xdr:from>
    <xdr:to>
      <xdr:col>10</xdr:col>
      <xdr:colOff>165100</xdr:colOff>
      <xdr:row>36</xdr:row>
      <xdr:rowOff>67873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84400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103906</xdr:rowOff>
    </xdr:from>
    <xdr:to>
      <xdr:col>6</xdr:col>
      <xdr:colOff>38100</xdr:colOff>
      <xdr:row>37</xdr:row>
      <xdr:rowOff>34056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50583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14587</xdr:rowOff>
    </xdr:from>
    <xdr:to>
      <xdr:col>24</xdr:col>
      <xdr:colOff>63500</xdr:colOff>
      <xdr:row>57</xdr:row>
      <xdr:rowOff>66242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7237"/>
          <a:ext cx="838200" cy="5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66242</xdr:rowOff>
    </xdr:from>
    <xdr:to>
      <xdr:col>19</xdr:col>
      <xdr:colOff>177800</xdr:colOff>
      <xdr:row>57</xdr:row>
      <xdr:rowOff>66365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8892"/>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38801</xdr:rowOff>
    </xdr:from>
    <xdr:to>
      <xdr:col>15</xdr:col>
      <xdr:colOff>50800</xdr:colOff>
      <xdr:row>57</xdr:row>
      <xdr:rowOff>66365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11451"/>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38801</xdr:rowOff>
    </xdr:from>
    <xdr:to>
      <xdr:col>10</xdr:col>
      <xdr:colOff>114300</xdr:colOff>
      <xdr:row>57</xdr:row>
      <xdr:rowOff>68569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1451"/>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135237</xdr:rowOff>
    </xdr:from>
    <xdr:to>
      <xdr:col>24</xdr:col>
      <xdr:colOff>114300</xdr:colOff>
      <xdr:row>57</xdr:row>
      <xdr:rowOff>65387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15442</xdr:rowOff>
    </xdr:from>
    <xdr:to>
      <xdr:col>20</xdr:col>
      <xdr:colOff>38100</xdr:colOff>
      <xdr:row>57</xdr:row>
      <xdr:rowOff>117042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108169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15565</xdr:rowOff>
    </xdr:from>
    <xdr:to>
      <xdr:col>15</xdr:col>
      <xdr:colOff>101600</xdr:colOff>
      <xdr:row>57</xdr:row>
      <xdr:rowOff>117165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108292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159451</xdr:rowOff>
    </xdr:from>
    <xdr:to>
      <xdr:col>10</xdr:col>
      <xdr:colOff>165100</xdr:colOff>
      <xdr:row>57</xdr:row>
      <xdr:rowOff>89601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80728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17769</xdr:rowOff>
    </xdr:from>
    <xdr:to>
      <xdr:col>6</xdr:col>
      <xdr:colOff>38100</xdr:colOff>
      <xdr:row>57</xdr:row>
      <xdr:rowOff>119369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110496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9079</xdr:rowOff>
    </xdr:from>
    <xdr:to>
      <xdr:col>24</xdr:col>
      <xdr:colOff>63500</xdr:colOff>
      <xdr:row>78</xdr:row>
      <xdr:rowOff>18131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2179"/>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18131</xdr:rowOff>
    </xdr:from>
    <xdr:to>
      <xdr:col>19</xdr:col>
      <xdr:colOff>177800</xdr:colOff>
      <xdr:row>78</xdr:row>
      <xdr:rowOff>24028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91231"/>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13604</xdr:rowOff>
    </xdr:from>
    <xdr:to>
      <xdr:col>15</xdr:col>
      <xdr:colOff>50800</xdr:colOff>
      <xdr:row>78</xdr:row>
      <xdr:rowOff>24028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670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9170</xdr:rowOff>
    </xdr:from>
    <xdr:to>
      <xdr:col>10</xdr:col>
      <xdr:colOff>114300</xdr:colOff>
      <xdr:row>78</xdr:row>
      <xdr:rowOff>13604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82270"/>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129729</xdr:rowOff>
    </xdr:from>
    <xdr:to>
      <xdr:col>24</xdr:col>
      <xdr:colOff>114300</xdr:colOff>
      <xdr:row>78</xdr:row>
      <xdr:rowOff>59879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44656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138781</xdr:rowOff>
    </xdr:from>
    <xdr:to>
      <xdr:col>20</xdr:col>
      <xdr:colOff>38100</xdr:colOff>
      <xdr:row>78</xdr:row>
      <xdr:rowOff>68931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60058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3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144678</xdr:rowOff>
    </xdr:from>
    <xdr:to>
      <xdr:col>15</xdr:col>
      <xdr:colOff>101600</xdr:colOff>
      <xdr:row>78</xdr:row>
      <xdr:rowOff>74828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65955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134254</xdr:rowOff>
    </xdr:from>
    <xdr:to>
      <xdr:col>10</xdr:col>
      <xdr:colOff>165100</xdr:colOff>
      <xdr:row>78</xdr:row>
      <xdr:rowOff>64404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55531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129820</xdr:rowOff>
    </xdr:from>
    <xdr:to>
      <xdr:col>6</xdr:col>
      <xdr:colOff>38100</xdr:colOff>
      <xdr:row>78</xdr:row>
      <xdr:rowOff>59970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51097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81069</xdr:rowOff>
    </xdr:from>
    <xdr:to>
      <xdr:col>24</xdr:col>
      <xdr:colOff>63500</xdr:colOff>
      <xdr:row>97</xdr:row>
      <xdr:rowOff>88308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71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156986</xdr:rowOff>
    </xdr:from>
    <xdr:to>
      <xdr:col>19</xdr:col>
      <xdr:colOff>177800</xdr:colOff>
      <xdr:row>97</xdr:row>
      <xdr:rowOff>88308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16186"/>
          <a:ext cx="8890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156986</xdr:rowOff>
    </xdr:from>
    <xdr:to>
      <xdr:col>15</xdr:col>
      <xdr:colOff>50800</xdr:colOff>
      <xdr:row>98</xdr:row>
      <xdr:rowOff>56544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6186"/>
          <a:ext cx="889000" cy="2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35285</xdr:rowOff>
    </xdr:from>
    <xdr:to>
      <xdr:col>10</xdr:col>
      <xdr:colOff>114300</xdr:colOff>
      <xdr:row>98</xdr:row>
      <xdr:rowOff>56544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3738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30269</xdr:rowOff>
    </xdr:from>
    <xdr:to>
      <xdr:col>24</xdr:col>
      <xdr:colOff>114300</xdr:colOff>
      <xdr:row>97</xdr:row>
      <xdr:rowOff>131869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116646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37508</xdr:rowOff>
    </xdr:from>
    <xdr:to>
      <xdr:col>20</xdr:col>
      <xdr:colOff>38100</xdr:colOff>
      <xdr:row>97</xdr:row>
      <xdr:rowOff>139108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130235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106186</xdr:rowOff>
    </xdr:from>
    <xdr:to>
      <xdr:col>15</xdr:col>
      <xdr:colOff>101600</xdr:colOff>
      <xdr:row>97</xdr:row>
      <xdr:rowOff>36336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27463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5744</xdr:rowOff>
    </xdr:from>
    <xdr:to>
      <xdr:col>10</xdr:col>
      <xdr:colOff>165100</xdr:colOff>
      <xdr:row>98</xdr:row>
      <xdr:rowOff>107344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155935</xdr:rowOff>
    </xdr:from>
    <xdr:to>
      <xdr:col>6</xdr:col>
      <xdr:colOff>38100</xdr:colOff>
      <xdr:row>98</xdr:row>
      <xdr:rowOff>86085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77212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17388</xdr:rowOff>
    </xdr:from>
    <xdr:to>
      <xdr:col>55</xdr:col>
      <xdr:colOff>0</xdr:colOff>
      <xdr:row>37</xdr:row>
      <xdr:rowOff>35763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61038"/>
          <a:ext cx="8382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138394</xdr:rowOff>
    </xdr:from>
    <xdr:to>
      <xdr:col>50</xdr:col>
      <xdr:colOff>114300</xdr:colOff>
      <xdr:row>37</xdr:row>
      <xdr:rowOff>17388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39144"/>
          <a:ext cx="8890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102221</xdr:rowOff>
    </xdr:from>
    <xdr:to>
      <xdr:col>45</xdr:col>
      <xdr:colOff>177800</xdr:colOff>
      <xdr:row>35</xdr:row>
      <xdr:rowOff>138394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45721"/>
          <a:ext cx="889000" cy="8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102221</xdr:rowOff>
    </xdr:from>
    <xdr:to>
      <xdr:col>41</xdr:col>
      <xdr:colOff>50800</xdr:colOff>
      <xdr:row>37</xdr:row>
      <xdr:rowOff>27479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45721"/>
          <a:ext cx="889000" cy="11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156413</xdr:rowOff>
    </xdr:from>
    <xdr:to>
      <xdr:col>55</xdr:col>
      <xdr:colOff>50800</xdr:colOff>
      <xdr:row>37</xdr:row>
      <xdr:rowOff>86563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138038</xdr:rowOff>
    </xdr:from>
    <xdr:to>
      <xdr:col>50</xdr:col>
      <xdr:colOff>165100</xdr:colOff>
      <xdr:row>37</xdr:row>
      <xdr:rowOff>68188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84715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87594</xdr:rowOff>
    </xdr:from>
    <xdr:to>
      <xdr:col>46</xdr:col>
      <xdr:colOff>38100</xdr:colOff>
      <xdr:row>36</xdr:row>
      <xdr:rowOff>17744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34271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51421</xdr:rowOff>
    </xdr:from>
    <xdr:to>
      <xdr:col>41</xdr:col>
      <xdr:colOff>101600</xdr:colOff>
      <xdr:row>30</xdr:row>
      <xdr:rowOff>153021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169548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148129</xdr:rowOff>
    </xdr:from>
    <xdr:to>
      <xdr:col>36</xdr:col>
      <xdr:colOff>165100</xdr:colOff>
      <xdr:row>37</xdr:row>
      <xdr:rowOff>78279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94806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39801</xdr:rowOff>
    </xdr:from>
    <xdr:to>
      <xdr:col>55</xdr:col>
      <xdr:colOff>0</xdr:colOff>
      <xdr:row>55</xdr:row>
      <xdr:rowOff>69360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69551"/>
          <a:ext cx="8382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69360</xdr:rowOff>
    </xdr:from>
    <xdr:to>
      <xdr:col>50</xdr:col>
      <xdr:colOff>114300</xdr:colOff>
      <xdr:row>57</xdr:row>
      <xdr:rowOff>45326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99110"/>
          <a:ext cx="889000" cy="3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45326</xdr:rowOff>
    </xdr:from>
    <xdr:to>
      <xdr:col>45</xdr:col>
      <xdr:colOff>177800</xdr:colOff>
      <xdr:row>57</xdr:row>
      <xdr:rowOff>122220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17976"/>
          <a:ext cx="889000" cy="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70716</xdr:rowOff>
    </xdr:from>
    <xdr:to>
      <xdr:col>41</xdr:col>
      <xdr:colOff>50800</xdr:colOff>
      <xdr:row>57</xdr:row>
      <xdr:rowOff>122220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43366"/>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160451</xdr:rowOff>
    </xdr:from>
    <xdr:to>
      <xdr:col>55</xdr:col>
      <xdr:colOff>50800</xdr:colOff>
      <xdr:row>55</xdr:row>
      <xdr:rowOff>90601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18560</xdr:rowOff>
    </xdr:from>
    <xdr:to>
      <xdr:col>50</xdr:col>
      <xdr:colOff>165100</xdr:colOff>
      <xdr:row>55</xdr:row>
      <xdr:rowOff>120160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136687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165976</xdr:rowOff>
    </xdr:from>
    <xdr:to>
      <xdr:col>46</xdr:col>
      <xdr:colOff>38100</xdr:colOff>
      <xdr:row>57</xdr:row>
      <xdr:rowOff>96126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87253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71420</xdr:rowOff>
    </xdr:from>
    <xdr:to>
      <xdr:col>41</xdr:col>
      <xdr:colOff>101600</xdr:colOff>
      <xdr:row>58</xdr:row>
      <xdr:rowOff>1570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164147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19916</xdr:rowOff>
    </xdr:from>
    <xdr:to>
      <xdr:col>36</xdr:col>
      <xdr:colOff>165100</xdr:colOff>
      <xdr:row>57</xdr:row>
      <xdr:rowOff>121516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140</xdr:rowOff>
    </xdr:from>
    <xdr:to>
      <xdr:col>55</xdr:col>
      <xdr:colOff>0</xdr:colOff>
      <xdr:row>71</xdr:row>
      <xdr:rowOff>73996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173090"/>
          <a:ext cx="8382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73996</xdr:rowOff>
    </xdr:from>
    <xdr:to>
      <xdr:col>50</xdr:col>
      <xdr:colOff>114300</xdr:colOff>
      <xdr:row>76</xdr:row>
      <xdr:rowOff>165131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246946"/>
          <a:ext cx="889000" cy="94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165131</xdr:rowOff>
    </xdr:from>
    <xdr:to>
      <xdr:col>45</xdr:col>
      <xdr:colOff>177800</xdr:colOff>
      <xdr:row>78</xdr:row>
      <xdr:rowOff>98285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95331"/>
          <a:ext cx="889000" cy="2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39382</xdr:rowOff>
    </xdr:from>
    <xdr:to>
      <xdr:col>41</xdr:col>
      <xdr:colOff>50800</xdr:colOff>
      <xdr:row>78</xdr:row>
      <xdr:rowOff>98285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12482"/>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120790</xdr:rowOff>
    </xdr:from>
    <xdr:to>
      <xdr:col>55</xdr:col>
      <xdr:colOff>50800</xdr:colOff>
      <xdr:row>71</xdr:row>
      <xdr:rowOff>50940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1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73817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07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23196</xdr:rowOff>
    </xdr:from>
    <xdr:to>
      <xdr:col>50</xdr:col>
      <xdr:colOff>165100</xdr:colOff>
      <xdr:row>71</xdr:row>
      <xdr:rowOff>124796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1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141323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19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114331</xdr:rowOff>
    </xdr:from>
    <xdr:to>
      <xdr:col>46</xdr:col>
      <xdr:colOff>38100</xdr:colOff>
      <xdr:row>77</xdr:row>
      <xdr:rowOff>44481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1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47485</xdr:rowOff>
    </xdr:from>
    <xdr:to>
      <xdr:col>41</xdr:col>
      <xdr:colOff>101600</xdr:colOff>
      <xdr:row>78</xdr:row>
      <xdr:rowOff>149085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160032</xdr:rowOff>
    </xdr:from>
    <xdr:to>
      <xdr:col>36</xdr:col>
      <xdr:colOff>165100</xdr:colOff>
      <xdr:row>78</xdr:row>
      <xdr:rowOff>90182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81309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98357</xdr:rowOff>
    </xdr:from>
    <xdr:to>
      <xdr:col>55</xdr:col>
      <xdr:colOff>0</xdr:colOff>
      <xdr:row>98</xdr:row>
      <xdr:rowOff>101448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900457"/>
          <a:ext cx="8382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64686</xdr:rowOff>
    </xdr:from>
    <xdr:to>
      <xdr:col>50</xdr:col>
      <xdr:colOff>114300</xdr:colOff>
      <xdr:row>98</xdr:row>
      <xdr:rowOff>101448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66786"/>
          <a:ext cx="889000" cy="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167568</xdr:rowOff>
    </xdr:from>
    <xdr:to>
      <xdr:col>45</xdr:col>
      <xdr:colOff>177800</xdr:colOff>
      <xdr:row>98</xdr:row>
      <xdr:rowOff>64686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98218"/>
          <a:ext cx="889000" cy="6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122566</xdr:rowOff>
    </xdr:from>
    <xdr:to>
      <xdr:col>41</xdr:col>
      <xdr:colOff>50800</xdr:colOff>
      <xdr:row>97</xdr:row>
      <xdr:rowOff>167568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3216"/>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47557</xdr:rowOff>
    </xdr:from>
    <xdr:to>
      <xdr:col>55</xdr:col>
      <xdr:colOff>50800</xdr:colOff>
      <xdr:row>98</xdr:row>
      <xdr:rowOff>149157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133934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50648</xdr:rowOff>
    </xdr:from>
    <xdr:to>
      <xdr:col>50</xdr:col>
      <xdr:colOff>165100</xdr:colOff>
      <xdr:row>98</xdr:row>
      <xdr:rowOff>152248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13886</xdr:rowOff>
    </xdr:from>
    <xdr:to>
      <xdr:col>46</xdr:col>
      <xdr:colOff>38100</xdr:colOff>
      <xdr:row>98</xdr:row>
      <xdr:rowOff>115486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116768</xdr:rowOff>
    </xdr:from>
    <xdr:to>
      <xdr:col>41</xdr:col>
      <xdr:colOff>101600</xdr:colOff>
      <xdr:row>98</xdr:row>
      <xdr:rowOff>46918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82452</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69002"/>
          <a:ext cx="8382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87383</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3933"/>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87383</xdr:rowOff>
    </xdr:from>
    <xdr:to>
      <xdr:col>76</xdr:col>
      <xdr:colOff>114300</xdr:colOff>
      <xdr:row>39</xdr:row>
      <xdr:rowOff>93490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3933"/>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93490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76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31652</xdr:rowOff>
    </xdr:from>
    <xdr:to>
      <xdr:col>85</xdr:col>
      <xdr:colOff>177800</xdr:colOff>
      <xdr:row>39</xdr:row>
      <xdr:rowOff>133252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36583</xdr:rowOff>
    </xdr:from>
    <xdr:to>
      <xdr:col>76</xdr:col>
      <xdr:colOff>165100</xdr:colOff>
      <xdr:row>39</xdr:row>
      <xdr:rowOff>138183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129310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1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42690</xdr:rowOff>
    </xdr:from>
    <xdr:to>
      <xdr:col>72</xdr:col>
      <xdr:colOff>38100</xdr:colOff>
      <xdr:row>39</xdr:row>
      <xdr:rowOff>144290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135417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39588</xdr:rowOff>
    </xdr:from>
    <xdr:to>
      <xdr:col>67</xdr:col>
      <xdr:colOff>101600</xdr:colOff>
      <xdr:row>39</xdr:row>
      <xdr:rowOff>141188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132315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158249</xdr:rowOff>
    </xdr:from>
    <xdr:to>
      <xdr:col>85</xdr:col>
      <xdr:colOff>127000</xdr:colOff>
      <xdr:row>77</xdr:row>
      <xdr:rowOff>17807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88449"/>
          <a:ext cx="8382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17807</xdr:rowOff>
    </xdr:from>
    <xdr:to>
      <xdr:col>81</xdr:col>
      <xdr:colOff>50800</xdr:colOff>
      <xdr:row>77</xdr:row>
      <xdr:rowOff>58237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19457"/>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58237</xdr:rowOff>
    </xdr:from>
    <xdr:to>
      <xdr:col>76</xdr:col>
      <xdr:colOff>114300</xdr:colOff>
      <xdr:row>77</xdr:row>
      <xdr:rowOff>80018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59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80018</xdr:rowOff>
    </xdr:from>
    <xdr:to>
      <xdr:col>71</xdr:col>
      <xdr:colOff>177800</xdr:colOff>
      <xdr:row>77</xdr:row>
      <xdr:rowOff>91646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81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107449</xdr:rowOff>
    </xdr:from>
    <xdr:to>
      <xdr:col>85</xdr:col>
      <xdr:colOff>177800</xdr:colOff>
      <xdr:row>77</xdr:row>
      <xdr:rowOff>37599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85876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138457</xdr:rowOff>
    </xdr:from>
    <xdr:to>
      <xdr:col>81</xdr:col>
      <xdr:colOff>101600</xdr:colOff>
      <xdr:row>77</xdr:row>
      <xdr:rowOff>68607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59734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7437</xdr:rowOff>
    </xdr:from>
    <xdr:to>
      <xdr:col>76</xdr:col>
      <xdr:colOff>165100</xdr:colOff>
      <xdr:row>77</xdr:row>
      <xdr:rowOff>109037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100164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29218</xdr:rowOff>
    </xdr:from>
    <xdr:to>
      <xdr:col>72</xdr:col>
      <xdr:colOff>38100</xdr:colOff>
      <xdr:row>77</xdr:row>
      <xdr:rowOff>130818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121945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40846</xdr:rowOff>
    </xdr:from>
    <xdr:to>
      <xdr:col>67</xdr:col>
      <xdr:colOff>101600</xdr:colOff>
      <xdr:row>77</xdr:row>
      <xdr:rowOff>142446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133573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8772</xdr:rowOff>
    </xdr:from>
    <xdr:to>
      <xdr:col>85</xdr:col>
      <xdr:colOff>127000</xdr:colOff>
      <xdr:row>98</xdr:row>
      <xdr:rowOff>52589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10872"/>
          <a:ext cx="838200" cy="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168545</xdr:rowOff>
    </xdr:from>
    <xdr:to>
      <xdr:col>81</xdr:col>
      <xdr:colOff>50800</xdr:colOff>
      <xdr:row>98</xdr:row>
      <xdr:rowOff>8772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99195"/>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168545</xdr:rowOff>
    </xdr:from>
    <xdr:to>
      <xdr:col>76</xdr:col>
      <xdr:colOff>114300</xdr:colOff>
      <xdr:row>98</xdr:row>
      <xdr:rowOff>1291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99195"/>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xdr:rowOff>
    </xdr:from>
    <xdr:to>
      <xdr:col>71</xdr:col>
      <xdr:colOff>177800</xdr:colOff>
      <xdr:row>98</xdr:row>
      <xdr:rowOff>76487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03391"/>
          <a:ext cx="889000" cy="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1789</xdr:rowOff>
    </xdr:from>
    <xdr:to>
      <xdr:col>85</xdr:col>
      <xdr:colOff>177800</xdr:colOff>
      <xdr:row>98</xdr:row>
      <xdr:rowOff>103389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129422</xdr:rowOff>
    </xdr:from>
    <xdr:to>
      <xdr:col>81</xdr:col>
      <xdr:colOff>101600</xdr:colOff>
      <xdr:row>98</xdr:row>
      <xdr:rowOff>59572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76099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117745</xdr:rowOff>
    </xdr:from>
    <xdr:to>
      <xdr:col>76</xdr:col>
      <xdr:colOff>165100</xdr:colOff>
      <xdr:row>98</xdr:row>
      <xdr:rowOff>47895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64422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121941</xdr:rowOff>
    </xdr:from>
    <xdr:to>
      <xdr:col>72</xdr:col>
      <xdr:colOff>38100</xdr:colOff>
      <xdr:row>98</xdr:row>
      <xdr:rowOff>52091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68618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25687</xdr:rowOff>
    </xdr:from>
    <xdr:to>
      <xdr:col>67</xdr:col>
      <xdr:colOff>101600</xdr:colOff>
      <xdr:row>98</xdr:row>
      <xdr:rowOff>127287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143814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6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52192</xdr:rowOff>
    </xdr:from>
    <xdr:to>
      <xdr:col>116</xdr:col>
      <xdr:colOff>63500</xdr:colOff>
      <xdr:row>58</xdr:row>
      <xdr:rowOff>53198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9629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53198</xdr:rowOff>
    </xdr:from>
    <xdr:to>
      <xdr:col>111</xdr:col>
      <xdr:colOff>177800</xdr:colOff>
      <xdr:row>58</xdr:row>
      <xdr:rowOff>54112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972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54112</xdr:rowOff>
    </xdr:from>
    <xdr:to>
      <xdr:col>107</xdr:col>
      <xdr:colOff>50800</xdr:colOff>
      <xdr:row>58</xdr:row>
      <xdr:rowOff>55392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9821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159725</xdr:rowOff>
    </xdr:from>
    <xdr:to>
      <xdr:col>102</xdr:col>
      <xdr:colOff>114300</xdr:colOff>
      <xdr:row>58</xdr:row>
      <xdr:rowOff>55392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32375"/>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1392</xdr:rowOff>
    </xdr:from>
    <xdr:to>
      <xdr:col>116</xdr:col>
      <xdr:colOff>114300</xdr:colOff>
      <xdr:row>58</xdr:row>
      <xdr:rowOff>102992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132219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33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2398</xdr:rowOff>
    </xdr:from>
    <xdr:to>
      <xdr:col>112</xdr:col>
      <xdr:colOff>38100</xdr:colOff>
      <xdr:row>58</xdr:row>
      <xdr:rowOff>103998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95125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03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3312</xdr:rowOff>
    </xdr:from>
    <xdr:to>
      <xdr:col>107</xdr:col>
      <xdr:colOff>101600</xdr:colOff>
      <xdr:row>58</xdr:row>
      <xdr:rowOff>104912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4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96039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040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4592</xdr:rowOff>
    </xdr:from>
    <xdr:to>
      <xdr:col>102</xdr:col>
      <xdr:colOff>165100</xdr:colOff>
      <xdr:row>58</xdr:row>
      <xdr:rowOff>106192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97319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041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108925</xdr:rowOff>
    </xdr:from>
    <xdr:to>
      <xdr:col>98</xdr:col>
      <xdr:colOff>38100</xdr:colOff>
      <xdr:row>58</xdr:row>
      <xdr:rowOff>39075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55602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151073</xdr:rowOff>
    </xdr:from>
    <xdr:to>
      <xdr:col>116</xdr:col>
      <xdr:colOff>63500</xdr:colOff>
      <xdr:row>76</xdr:row>
      <xdr:rowOff>166484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1273"/>
          <a:ext cx="8382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166484</xdr:rowOff>
    </xdr:from>
    <xdr:to>
      <xdr:col>111</xdr:col>
      <xdr:colOff>177800</xdr:colOff>
      <xdr:row>77</xdr:row>
      <xdr:rowOff>19095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96684"/>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15684</xdr:rowOff>
    </xdr:from>
    <xdr:to>
      <xdr:col>107</xdr:col>
      <xdr:colOff>50800</xdr:colOff>
      <xdr:row>77</xdr:row>
      <xdr:rowOff>19095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17334"/>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15684</xdr:rowOff>
    </xdr:from>
    <xdr:to>
      <xdr:col>102</xdr:col>
      <xdr:colOff>114300</xdr:colOff>
      <xdr:row>77</xdr:row>
      <xdr:rowOff>49975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1733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100273</xdr:rowOff>
    </xdr:from>
    <xdr:to>
      <xdr:col>116</xdr:col>
      <xdr:colOff>114300</xdr:colOff>
      <xdr:row>77</xdr:row>
      <xdr:rowOff>30423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123150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115684</xdr:rowOff>
    </xdr:from>
    <xdr:to>
      <xdr:col>112</xdr:col>
      <xdr:colOff>38100</xdr:colOff>
      <xdr:row>77</xdr:row>
      <xdr:rowOff>45834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62361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139745</xdr:rowOff>
    </xdr:from>
    <xdr:to>
      <xdr:col>107</xdr:col>
      <xdr:colOff>101600</xdr:colOff>
      <xdr:row>77</xdr:row>
      <xdr:rowOff>69895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86421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136334</xdr:rowOff>
    </xdr:from>
    <xdr:to>
      <xdr:col>102</xdr:col>
      <xdr:colOff>165100</xdr:colOff>
      <xdr:row>77</xdr:row>
      <xdr:rowOff>66484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83011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170625</xdr:rowOff>
    </xdr:from>
    <xdr:to>
      <xdr:col>98</xdr:col>
      <xdr:colOff>38100</xdr:colOff>
      <xdr:row>77</xdr:row>
      <xdr:rowOff>100775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91902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円となっている。人件費、補助費等、普通建設事業費を除けば概ね類似団体内平均と同水準かそれ以下である。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円となっている。議員定数を減らし人件費を削減したが、会計年度任用職員報酬単価の増等により前年度の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円と比較して増加した。今後町の人口については、年々減少していくことが予測されるので、それに伴い施設の統廃合など対策を講じ人件費の削減に努める必要がある。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補助費等については、南知多町と組織する知多南部衛生組合、知多南部消防組合及び知多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市町で組織する知多南部広域環境組合に対する分担金により類似団体内平均を上回っている。より効率的な運営をしていくために、広域的な事務処理による経費の削減が必要である。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円となっている。これは都市公園整備事業等の増加によるもので、引き続き事業を実施していくため高止まりが見込まれる。事業の取捨選択を徹底していくことで、事業費の減少を目指すこととしている。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138938</xdr:rowOff>
    </xdr:from>
    <xdr:to>
      <xdr:col>24</xdr:col>
      <xdr:colOff>63500</xdr:colOff>
      <xdr:row>34</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6788"/>
          <a:ext cx="8382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138938</xdr:rowOff>
    </xdr:from>
    <xdr:to>
      <xdr:col>19</xdr:col>
      <xdr:colOff>177800</xdr:colOff>
      <xdr:row>33</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678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56642</xdr:rowOff>
    </xdr:from>
    <xdr:to>
      <xdr:col>15</xdr:col>
      <xdr:colOff>50800</xdr:colOff>
      <xdr:row>33</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44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56642</xdr:rowOff>
    </xdr:from>
    <xdr:to>
      <xdr:col>10</xdr:col>
      <xdr:colOff>114300</xdr:colOff>
      <xdr:row>34</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14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107569</xdr:rowOff>
    </xdr:from>
    <xdr:to>
      <xdr:col>24</xdr:col>
      <xdr:colOff>114300</xdr:colOff>
      <xdr:row>35</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130446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88138</xdr:rowOff>
    </xdr:from>
    <xdr:to>
      <xdr:col>20</xdr:col>
      <xdr:colOff>38100</xdr:colOff>
      <xdr:row>34</xdr:row>
      <xdr:rowOff>18288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34815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93472</xdr:rowOff>
    </xdr:from>
    <xdr:to>
      <xdr:col>15</xdr:col>
      <xdr:colOff>101600</xdr:colOff>
      <xdr:row>34</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5842</xdr:rowOff>
    </xdr:from>
    <xdr:to>
      <xdr:col>10</xdr:col>
      <xdr:colOff>165100</xdr:colOff>
      <xdr:row>33</xdr:row>
      <xdr:rowOff>107442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147574</xdr:rowOff>
    </xdr:from>
    <xdr:to>
      <xdr:col>6</xdr:col>
      <xdr:colOff>38100</xdr:colOff>
      <xdr:row>34</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94251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26553</xdr:rowOff>
    </xdr:from>
    <xdr:to>
      <xdr:col>24</xdr:col>
      <xdr:colOff>63500</xdr:colOff>
      <xdr:row>58</xdr:row>
      <xdr:rowOff>54331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0653"/>
          <a:ext cx="838200" cy="2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24463</xdr:rowOff>
    </xdr:from>
    <xdr:to>
      <xdr:col>19</xdr:col>
      <xdr:colOff>177800</xdr:colOff>
      <xdr:row>58</xdr:row>
      <xdr:rowOff>26553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856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36549</xdr:rowOff>
    </xdr:from>
    <xdr:to>
      <xdr:col>15</xdr:col>
      <xdr:colOff>50800</xdr:colOff>
      <xdr:row>58</xdr:row>
      <xdr:rowOff>24463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7749"/>
          <a:ext cx="889000" cy="3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36549</xdr:rowOff>
    </xdr:from>
    <xdr:to>
      <xdr:col>10</xdr:col>
      <xdr:colOff>114300</xdr:colOff>
      <xdr:row>58</xdr:row>
      <xdr:rowOff>83118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7749"/>
          <a:ext cx="889000" cy="38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3531</xdr:rowOff>
    </xdr:from>
    <xdr:to>
      <xdr:col>24</xdr:col>
      <xdr:colOff>114300</xdr:colOff>
      <xdr:row>58</xdr:row>
      <xdr:rowOff>105131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147203</xdr:rowOff>
    </xdr:from>
    <xdr:to>
      <xdr:col>20</xdr:col>
      <xdr:colOff>38100</xdr:colOff>
      <xdr:row>58</xdr:row>
      <xdr:rowOff>77353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93880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145113</xdr:rowOff>
    </xdr:from>
    <xdr:to>
      <xdr:col>15</xdr:col>
      <xdr:colOff>101600</xdr:colOff>
      <xdr:row>58</xdr:row>
      <xdr:rowOff>75263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91790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9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157199</xdr:rowOff>
    </xdr:from>
    <xdr:to>
      <xdr:col>10</xdr:col>
      <xdr:colOff>165100</xdr:colOff>
      <xdr:row>56</xdr:row>
      <xdr:rowOff>87349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103876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6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32318</xdr:rowOff>
    </xdr:from>
    <xdr:to>
      <xdr:col>6</xdr:col>
      <xdr:colOff>38100</xdr:colOff>
      <xdr:row>58</xdr:row>
      <xdr:rowOff>133918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150445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71996</xdr:rowOff>
    </xdr:from>
    <xdr:to>
      <xdr:col>24</xdr:col>
      <xdr:colOff>63500</xdr:colOff>
      <xdr:row>77</xdr:row>
      <xdr:rowOff>107414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3646"/>
          <a:ext cx="8382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72369</xdr:rowOff>
    </xdr:from>
    <xdr:to>
      <xdr:col>19</xdr:col>
      <xdr:colOff>177800</xdr:colOff>
      <xdr:row>77</xdr:row>
      <xdr:rowOff>107414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4019"/>
          <a:ext cx="8890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72369</xdr:rowOff>
    </xdr:from>
    <xdr:to>
      <xdr:col>15</xdr:col>
      <xdr:colOff>50800</xdr:colOff>
      <xdr:row>78</xdr:row>
      <xdr:rowOff>59492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4019"/>
          <a:ext cx="889000" cy="1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59492</xdr:rowOff>
    </xdr:from>
    <xdr:to>
      <xdr:col>10</xdr:col>
      <xdr:colOff>114300</xdr:colOff>
      <xdr:row>78</xdr:row>
      <xdr:rowOff>89621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2592"/>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21196</xdr:rowOff>
    </xdr:from>
    <xdr:to>
      <xdr:col>24</xdr:col>
      <xdr:colOff>114300</xdr:colOff>
      <xdr:row>77</xdr:row>
      <xdr:rowOff>122796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56614</xdr:rowOff>
    </xdr:from>
    <xdr:to>
      <xdr:col>20</xdr:col>
      <xdr:colOff>38100</xdr:colOff>
      <xdr:row>77</xdr:row>
      <xdr:rowOff>158214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21569</xdr:rowOff>
    </xdr:from>
    <xdr:to>
      <xdr:col>15</xdr:col>
      <xdr:colOff>101600</xdr:colOff>
      <xdr:row>77</xdr:row>
      <xdr:rowOff>123169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8692</xdr:rowOff>
    </xdr:from>
    <xdr:to>
      <xdr:col>10</xdr:col>
      <xdr:colOff>165100</xdr:colOff>
      <xdr:row>78</xdr:row>
      <xdr:rowOff>110292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101419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38821</xdr:rowOff>
    </xdr:from>
    <xdr:to>
      <xdr:col>6</xdr:col>
      <xdr:colOff>38100</xdr:colOff>
      <xdr:row>78</xdr:row>
      <xdr:rowOff>140421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131548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85327</xdr:rowOff>
    </xdr:from>
    <xdr:to>
      <xdr:col>24</xdr:col>
      <xdr:colOff>63500</xdr:colOff>
      <xdr:row>97</xdr:row>
      <xdr:rowOff>132956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15977"/>
          <a:ext cx="838200" cy="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17252</xdr:rowOff>
    </xdr:from>
    <xdr:to>
      <xdr:col>19</xdr:col>
      <xdr:colOff>177800</xdr:colOff>
      <xdr:row>97</xdr:row>
      <xdr:rowOff>85327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6452"/>
          <a:ext cx="889000" cy="2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17252</xdr:rowOff>
    </xdr:from>
    <xdr:to>
      <xdr:col>15</xdr:col>
      <xdr:colOff>50800</xdr:colOff>
      <xdr:row>97</xdr:row>
      <xdr:rowOff>18019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6452"/>
          <a:ext cx="889000" cy="17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18019</xdr:rowOff>
    </xdr:from>
    <xdr:to>
      <xdr:col>10</xdr:col>
      <xdr:colOff>114300</xdr:colOff>
      <xdr:row>97</xdr:row>
      <xdr:rowOff>69667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48669"/>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82156</xdr:rowOff>
    </xdr:from>
    <xdr:to>
      <xdr:col>24</xdr:col>
      <xdr:colOff>114300</xdr:colOff>
      <xdr:row>98</xdr:row>
      <xdr:rowOff>12306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60583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9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34527</xdr:rowOff>
    </xdr:from>
    <xdr:to>
      <xdr:col>20</xdr:col>
      <xdr:colOff>38100</xdr:colOff>
      <xdr:row>97</xdr:row>
      <xdr:rowOff>136127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127254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137902</xdr:rowOff>
    </xdr:from>
    <xdr:to>
      <xdr:col>15</xdr:col>
      <xdr:colOff>101600</xdr:colOff>
      <xdr:row>96</xdr:row>
      <xdr:rowOff>68052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84579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138669</xdr:rowOff>
    </xdr:from>
    <xdr:to>
      <xdr:col>10</xdr:col>
      <xdr:colOff>165100</xdr:colOff>
      <xdr:row>97</xdr:row>
      <xdr:rowOff>68819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85346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7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18867</xdr:rowOff>
    </xdr:from>
    <xdr:to>
      <xdr:col>6</xdr:col>
      <xdr:colOff>38100</xdr:colOff>
      <xdr:row>97</xdr:row>
      <xdr:rowOff>120467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136994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20256</xdr:rowOff>
    </xdr:from>
    <xdr:to>
      <xdr:col>55</xdr:col>
      <xdr:colOff>0</xdr:colOff>
      <xdr:row>39</xdr:row>
      <xdr:rowOff>20256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068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20256</xdr:rowOff>
    </xdr:from>
    <xdr:to>
      <xdr:col>50</xdr:col>
      <xdr:colOff>114300</xdr:colOff>
      <xdr:row>39</xdr:row>
      <xdr:rowOff>21399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68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21209</xdr:rowOff>
    </xdr:from>
    <xdr:to>
      <xdr:col>45</xdr:col>
      <xdr:colOff>177800</xdr:colOff>
      <xdr:row>39</xdr:row>
      <xdr:rowOff>21399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77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50736</xdr:rowOff>
    </xdr:from>
    <xdr:to>
      <xdr:col>41</xdr:col>
      <xdr:colOff>50800</xdr:colOff>
      <xdr:row>39</xdr:row>
      <xdr:rowOff>21209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65836"/>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140906</xdr:rowOff>
    </xdr:from>
    <xdr:to>
      <xdr:col>55</xdr:col>
      <xdr:colOff>50800</xdr:colOff>
      <xdr:row>39</xdr:row>
      <xdr:rowOff>71056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55833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7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140906</xdr:rowOff>
    </xdr:from>
    <xdr:to>
      <xdr:col>50</xdr:col>
      <xdr:colOff>165100</xdr:colOff>
      <xdr:row>39</xdr:row>
      <xdr:rowOff>71056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62183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142049</xdr:rowOff>
    </xdr:from>
    <xdr:to>
      <xdr:col>46</xdr:col>
      <xdr:colOff>38100</xdr:colOff>
      <xdr:row>39</xdr:row>
      <xdr:rowOff>72199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63326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141859</xdr:rowOff>
    </xdr:from>
    <xdr:to>
      <xdr:col>41</xdr:col>
      <xdr:colOff>101600</xdr:colOff>
      <xdr:row>39</xdr:row>
      <xdr:rowOff>72009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63136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171386</xdr:rowOff>
    </xdr:from>
    <xdr:to>
      <xdr:col>36</xdr:col>
      <xdr:colOff>165100</xdr:colOff>
      <xdr:row>38</xdr:row>
      <xdr:rowOff>101536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118063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90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160998</xdr:rowOff>
    </xdr:from>
    <xdr:to>
      <xdr:col>55</xdr:col>
      <xdr:colOff>0</xdr:colOff>
      <xdr:row>58</xdr:row>
      <xdr:rowOff>37668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33648"/>
          <a:ext cx="8382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160998</xdr:rowOff>
    </xdr:from>
    <xdr:to>
      <xdr:col>50</xdr:col>
      <xdr:colOff>114300</xdr:colOff>
      <xdr:row>58</xdr:row>
      <xdr:rowOff>53201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33648"/>
          <a:ext cx="8890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43447</xdr:rowOff>
    </xdr:from>
    <xdr:to>
      <xdr:col>45</xdr:col>
      <xdr:colOff>177800</xdr:colOff>
      <xdr:row>58</xdr:row>
      <xdr:rowOff>53201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87547"/>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43447</xdr:rowOff>
    </xdr:from>
    <xdr:to>
      <xdr:col>41</xdr:col>
      <xdr:colOff>50800</xdr:colOff>
      <xdr:row>58</xdr:row>
      <xdr:rowOff>63208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7547"/>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158318</xdr:rowOff>
    </xdr:from>
    <xdr:to>
      <xdr:col>55</xdr:col>
      <xdr:colOff>50800</xdr:colOff>
      <xdr:row>58</xdr:row>
      <xdr:rowOff>88468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9745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110198</xdr:rowOff>
    </xdr:from>
    <xdr:to>
      <xdr:col>50</xdr:col>
      <xdr:colOff>165100</xdr:colOff>
      <xdr:row>58</xdr:row>
      <xdr:rowOff>40348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56875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2401</xdr:rowOff>
    </xdr:from>
    <xdr:to>
      <xdr:col>46</xdr:col>
      <xdr:colOff>38100</xdr:colOff>
      <xdr:row>58</xdr:row>
      <xdr:rowOff>104001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120528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164097</xdr:rowOff>
    </xdr:from>
    <xdr:to>
      <xdr:col>41</xdr:col>
      <xdr:colOff>101600</xdr:colOff>
      <xdr:row>58</xdr:row>
      <xdr:rowOff>94247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110774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12408</xdr:rowOff>
    </xdr:from>
    <xdr:to>
      <xdr:col>36</xdr:col>
      <xdr:colOff>165100</xdr:colOff>
      <xdr:row>58</xdr:row>
      <xdr:rowOff>114008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130535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80759</xdr:rowOff>
    </xdr:from>
    <xdr:to>
      <xdr:col>55</xdr:col>
      <xdr:colOff>0</xdr:colOff>
      <xdr:row>78</xdr:row>
      <xdr:rowOff>35649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82409"/>
          <a:ext cx="8382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26429</xdr:rowOff>
    </xdr:from>
    <xdr:to>
      <xdr:col>50</xdr:col>
      <xdr:colOff>114300</xdr:colOff>
      <xdr:row>78</xdr:row>
      <xdr:rowOff>35649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9529"/>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86094</xdr:rowOff>
    </xdr:from>
    <xdr:to>
      <xdr:col>45</xdr:col>
      <xdr:colOff>177800</xdr:colOff>
      <xdr:row>78</xdr:row>
      <xdr:rowOff>26429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7744"/>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86094</xdr:rowOff>
    </xdr:from>
    <xdr:to>
      <xdr:col>41</xdr:col>
      <xdr:colOff>50800</xdr:colOff>
      <xdr:row>77</xdr:row>
      <xdr:rowOff>142442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7744"/>
          <a:ext cx="889000" cy="5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29959</xdr:rowOff>
    </xdr:from>
    <xdr:to>
      <xdr:col>55</xdr:col>
      <xdr:colOff>50800</xdr:colOff>
      <xdr:row>77</xdr:row>
      <xdr:rowOff>131559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52836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8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156299</xdr:rowOff>
    </xdr:from>
    <xdr:to>
      <xdr:col>50</xdr:col>
      <xdr:colOff>165100</xdr:colOff>
      <xdr:row>78</xdr:row>
      <xdr:rowOff>86449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77576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147079</xdr:rowOff>
    </xdr:from>
    <xdr:to>
      <xdr:col>46</xdr:col>
      <xdr:colOff>38100</xdr:colOff>
      <xdr:row>78</xdr:row>
      <xdr:rowOff>77229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68356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35294</xdr:rowOff>
    </xdr:from>
    <xdr:to>
      <xdr:col>41</xdr:col>
      <xdr:colOff>101600</xdr:colOff>
      <xdr:row>77</xdr:row>
      <xdr:rowOff>136894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12919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164936</xdr:rowOff>
    </xdr:from>
    <xdr:to>
      <xdr:col>55</xdr:col>
      <xdr:colOff>0</xdr:colOff>
      <xdr:row>93</xdr:row>
      <xdr:rowOff>5829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766886"/>
          <a:ext cx="8382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5829</xdr:rowOff>
    </xdr:from>
    <xdr:to>
      <xdr:col>50</xdr:col>
      <xdr:colOff>114300</xdr:colOff>
      <xdr:row>94</xdr:row>
      <xdr:rowOff>167323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950679"/>
          <a:ext cx="889000" cy="3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167323</xdr:rowOff>
    </xdr:from>
    <xdr:to>
      <xdr:col>45</xdr:col>
      <xdr:colOff>177800</xdr:colOff>
      <xdr:row>97</xdr:row>
      <xdr:rowOff>25642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83623"/>
          <a:ext cx="889000" cy="3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165405</xdr:rowOff>
    </xdr:from>
    <xdr:to>
      <xdr:col>41</xdr:col>
      <xdr:colOff>50800</xdr:colOff>
      <xdr:row>97</xdr:row>
      <xdr:rowOff>25642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24605"/>
          <a:ext cx="8890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114136</xdr:rowOff>
    </xdr:from>
    <xdr:to>
      <xdr:col>55</xdr:col>
      <xdr:colOff>50800</xdr:colOff>
      <xdr:row>92</xdr:row>
      <xdr:rowOff>44286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7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137013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126479</xdr:rowOff>
    </xdr:from>
    <xdr:to>
      <xdr:col>50</xdr:col>
      <xdr:colOff>165100</xdr:colOff>
      <xdr:row>93</xdr:row>
      <xdr:rowOff>56629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73156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6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116523</xdr:rowOff>
    </xdr:from>
    <xdr:to>
      <xdr:col>46</xdr:col>
      <xdr:colOff>38100</xdr:colOff>
      <xdr:row>95</xdr:row>
      <xdr:rowOff>46673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63200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146292</xdr:rowOff>
    </xdr:from>
    <xdr:to>
      <xdr:col>41</xdr:col>
      <xdr:colOff>101600</xdr:colOff>
      <xdr:row>97</xdr:row>
      <xdr:rowOff>76442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114605</xdr:rowOff>
    </xdr:from>
    <xdr:to>
      <xdr:col>36</xdr:col>
      <xdr:colOff>165100</xdr:colOff>
      <xdr:row>97</xdr:row>
      <xdr:rowOff>44755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35882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157112</xdr:rowOff>
    </xdr:from>
    <xdr:to>
      <xdr:col>85</xdr:col>
      <xdr:colOff>127000</xdr:colOff>
      <xdr:row>35</xdr:row>
      <xdr:rowOff>170713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57862"/>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157112</xdr:rowOff>
    </xdr:from>
    <xdr:to>
      <xdr:col>81</xdr:col>
      <xdr:colOff>50800</xdr:colOff>
      <xdr:row>36</xdr:row>
      <xdr:rowOff>101905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57862"/>
          <a:ext cx="889000" cy="1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41135</xdr:rowOff>
    </xdr:from>
    <xdr:to>
      <xdr:col>76</xdr:col>
      <xdr:colOff>114300</xdr:colOff>
      <xdr:row>36</xdr:row>
      <xdr:rowOff>101905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13335"/>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41135</xdr:rowOff>
    </xdr:from>
    <xdr:to>
      <xdr:col>71</xdr:col>
      <xdr:colOff>177800</xdr:colOff>
      <xdr:row>36</xdr:row>
      <xdr:rowOff>81978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13335"/>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119913</xdr:rowOff>
    </xdr:from>
    <xdr:to>
      <xdr:col>85</xdr:col>
      <xdr:colOff>177800</xdr:colOff>
      <xdr:row>36</xdr:row>
      <xdr:rowOff>50063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142790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106312</xdr:rowOff>
    </xdr:from>
    <xdr:to>
      <xdr:col>81</xdr:col>
      <xdr:colOff>101600</xdr:colOff>
      <xdr:row>36</xdr:row>
      <xdr:rowOff>36462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52989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51105</xdr:rowOff>
    </xdr:from>
    <xdr:to>
      <xdr:col>76</xdr:col>
      <xdr:colOff>165100</xdr:colOff>
      <xdr:row>36</xdr:row>
      <xdr:rowOff>152705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169232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161785</xdr:rowOff>
    </xdr:from>
    <xdr:to>
      <xdr:col>72</xdr:col>
      <xdr:colOff>38100</xdr:colOff>
      <xdr:row>36</xdr:row>
      <xdr:rowOff>91935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108462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31178</xdr:rowOff>
    </xdr:from>
    <xdr:to>
      <xdr:col>67</xdr:col>
      <xdr:colOff>101600</xdr:colOff>
      <xdr:row>36</xdr:row>
      <xdr:rowOff>132778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149305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117618</xdr:rowOff>
    </xdr:from>
    <xdr:to>
      <xdr:col>85</xdr:col>
      <xdr:colOff>127000</xdr:colOff>
      <xdr:row>57</xdr:row>
      <xdr:rowOff>130243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90268"/>
          <a:ext cx="8382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113205</xdr:rowOff>
    </xdr:from>
    <xdr:to>
      <xdr:col>81</xdr:col>
      <xdr:colOff>50800</xdr:colOff>
      <xdr:row>57</xdr:row>
      <xdr:rowOff>130243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85855"/>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51994</xdr:rowOff>
    </xdr:from>
    <xdr:to>
      <xdr:col>76</xdr:col>
      <xdr:colOff>114300</xdr:colOff>
      <xdr:row>57</xdr:row>
      <xdr:rowOff>113205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4644"/>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47521</xdr:rowOff>
    </xdr:from>
    <xdr:to>
      <xdr:col>71</xdr:col>
      <xdr:colOff>177800</xdr:colOff>
      <xdr:row>57</xdr:row>
      <xdr:rowOff>51994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0171"/>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66818</xdr:rowOff>
    </xdr:from>
    <xdr:to>
      <xdr:col>85</xdr:col>
      <xdr:colOff>177800</xdr:colOff>
      <xdr:row>57</xdr:row>
      <xdr:rowOff>168418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153195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79443</xdr:rowOff>
    </xdr:from>
    <xdr:to>
      <xdr:col>81</xdr:col>
      <xdr:colOff>101600</xdr:colOff>
      <xdr:row>58</xdr:row>
      <xdr:rowOff>9593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62405</xdr:rowOff>
    </xdr:from>
    <xdr:to>
      <xdr:col>76</xdr:col>
      <xdr:colOff>165100</xdr:colOff>
      <xdr:row>57</xdr:row>
      <xdr:rowOff>164005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1194</xdr:rowOff>
    </xdr:from>
    <xdr:to>
      <xdr:col>72</xdr:col>
      <xdr:colOff>38100</xdr:colOff>
      <xdr:row>57</xdr:row>
      <xdr:rowOff>102794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93921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168171</xdr:rowOff>
    </xdr:from>
    <xdr:to>
      <xdr:col>67</xdr:col>
      <xdr:colOff>101600</xdr:colOff>
      <xdr:row>57</xdr:row>
      <xdr:rowOff>98321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82452</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7002"/>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87384</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1934"/>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87384</xdr:rowOff>
    </xdr:from>
    <xdr:to>
      <xdr:col>76</xdr:col>
      <xdr:colOff>114300</xdr:colOff>
      <xdr:row>79</xdr:row>
      <xdr:rowOff>93490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193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93490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4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31652</xdr:rowOff>
    </xdr:from>
    <xdr:to>
      <xdr:col>85</xdr:col>
      <xdr:colOff>177800</xdr:colOff>
      <xdr:row>79</xdr:row>
      <xdr:rowOff>133252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36584</xdr:rowOff>
    </xdr:from>
    <xdr:to>
      <xdr:col>76</xdr:col>
      <xdr:colOff>165100</xdr:colOff>
      <xdr:row>79</xdr:row>
      <xdr:rowOff>138184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129311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3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42690</xdr:rowOff>
    </xdr:from>
    <xdr:to>
      <xdr:col>72</xdr:col>
      <xdr:colOff>38100</xdr:colOff>
      <xdr:row>79</xdr:row>
      <xdr:rowOff>144290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135417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39588</xdr:rowOff>
    </xdr:from>
    <xdr:to>
      <xdr:col>67</xdr:col>
      <xdr:colOff>101600</xdr:colOff>
      <xdr:row>79</xdr:row>
      <xdr:rowOff>141188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132315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158249</xdr:rowOff>
    </xdr:from>
    <xdr:to>
      <xdr:col>85</xdr:col>
      <xdr:colOff>127000</xdr:colOff>
      <xdr:row>97</xdr:row>
      <xdr:rowOff>17807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17449"/>
          <a:ext cx="8382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17807</xdr:rowOff>
    </xdr:from>
    <xdr:to>
      <xdr:col>81</xdr:col>
      <xdr:colOff>50800</xdr:colOff>
      <xdr:row>97</xdr:row>
      <xdr:rowOff>58237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48457"/>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58237</xdr:rowOff>
    </xdr:from>
    <xdr:to>
      <xdr:col>76</xdr:col>
      <xdr:colOff>114300</xdr:colOff>
      <xdr:row>97</xdr:row>
      <xdr:rowOff>80018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88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80018</xdr:rowOff>
    </xdr:from>
    <xdr:to>
      <xdr:col>71</xdr:col>
      <xdr:colOff>177800</xdr:colOff>
      <xdr:row>97</xdr:row>
      <xdr:rowOff>91646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10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107449</xdr:rowOff>
    </xdr:from>
    <xdr:to>
      <xdr:col>85</xdr:col>
      <xdr:colOff>177800</xdr:colOff>
      <xdr:row>97</xdr:row>
      <xdr:rowOff>37599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85876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138457</xdr:rowOff>
    </xdr:from>
    <xdr:to>
      <xdr:col>81</xdr:col>
      <xdr:colOff>101600</xdr:colOff>
      <xdr:row>97</xdr:row>
      <xdr:rowOff>68607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59734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7437</xdr:rowOff>
    </xdr:from>
    <xdr:to>
      <xdr:col>76</xdr:col>
      <xdr:colOff>165100</xdr:colOff>
      <xdr:row>97</xdr:row>
      <xdr:rowOff>109037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100164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29218</xdr:rowOff>
    </xdr:from>
    <xdr:to>
      <xdr:col>72</xdr:col>
      <xdr:colOff>38100</xdr:colOff>
      <xdr:row>97</xdr:row>
      <xdr:rowOff>130818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40846</xdr:rowOff>
    </xdr:from>
    <xdr:to>
      <xdr:col>67</xdr:col>
      <xdr:colOff>101600</xdr:colOff>
      <xdr:row>97</xdr:row>
      <xdr:rowOff>142446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133573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円となっている。これは全国平均、愛知県平均を上回り、類似団体内平均と比較してもおおよそ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ほどの額となっている。この要因として挙げられることは、南知多町と組織する知多南部消防組合に対する分担金の占める割合が高いことに加え、消防団に対する支出も多い。これは美浜町の面積が大きく、集落が東西に分かれているため人口に対して消防団の班数、団員数が多く、それに伴い経費も嵩む状況である。こうした現状を改善すべく、消防団の再編への取り組みが急務と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また、土木費が住民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98,513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円となっており、全国平均、愛知県平均、類似団体内平均と比べ高くなっているのは、都市公園整備事業における運動公園の整備や、それに伴う周辺の道路整備を実施しているためである。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おり、前年度とほぼ同額を維持している。今後の財政調整基金に関しては、教育施設整備基金等の特定目的基金の状況も踏まえ、総合的な見地から引き続き基金の適正管理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実質収支額については、都市公園整備事業をはじめとする翌年度に繰り越した事業が多かったことにより、標準財政規模に占める割合では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ポイントの減となった。今後は町内企業の業績、地方交付税等についてより正確な収入予測を立て、それに基づき歳出の抑制に努めることによって平準化を図っていく。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全ての会計において赤字となっておらず健全な状況であると認識している。国民健康保険特別会計において、人件費の増等の影響により黒字額が減となるなど、全体としても減となっている。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8" t="s">
        <v>76</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81"/>
      <c r="DK1" s="181"/>
      <c r="DL1" s="181"/>
      <c r="DM1" s="181"/>
      <c r="DN1" s="181"/>
      <c r="DO1" s="181"/>
    </row>
    <row r="2" spans="1:119" ht="24" thickBot="1" x14ac:dyDescent="0.25">
      <c r="B2" s="182" t="s">
        <v>77</v>
      </c>
      <c r="C2" s="182"/>
      <c r="D2" s="183"/>
    </row>
    <row r="3" spans="1:119" ht="18.75" customHeight="1" thickBot="1" x14ac:dyDescent="0.25">
      <c r="A3" s="181"/>
      <c r="B3" s="419" t="s">
        <v>78</v>
      </c>
      <c r="C3" s="420"/>
      <c r="D3" s="420"/>
      <c r="E3" s="421"/>
      <c r="F3" s="421"/>
      <c r="G3" s="421"/>
      <c r="H3" s="421"/>
      <c r="I3" s="421"/>
      <c r="J3" s="421"/>
      <c r="K3" s="421"/>
      <c r="L3" s="421" t="s">
        <v>79</v>
      </c>
      <c r="M3" s="421"/>
      <c r="N3" s="421"/>
      <c r="O3" s="421"/>
      <c r="P3" s="421"/>
      <c r="Q3" s="421"/>
      <c r="R3" s="428"/>
      <c r="S3" s="428"/>
      <c r="T3" s="428"/>
      <c r="U3" s="428"/>
      <c r="V3" s="429"/>
      <c r="W3" s="403" t="s">
        <v>80</v>
      </c>
      <c r="X3" s="404"/>
      <c r="Y3" s="404"/>
      <c r="Z3" s="404"/>
      <c r="AA3" s="404"/>
      <c r="AB3" s="420"/>
      <c r="AC3" s="428" t="s">
        <v>81</v>
      </c>
      <c r="AD3" s="404"/>
      <c r="AE3" s="404"/>
      <c r="AF3" s="404"/>
      <c r="AG3" s="404"/>
      <c r="AH3" s="404"/>
      <c r="AI3" s="404"/>
      <c r="AJ3" s="404"/>
      <c r="AK3" s="404"/>
      <c r="AL3" s="405"/>
      <c r="AM3" s="403" t="s">
        <v>82</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83</v>
      </c>
      <c r="BO3" s="404"/>
      <c r="BP3" s="404"/>
      <c r="BQ3" s="404"/>
      <c r="BR3" s="404"/>
      <c r="BS3" s="404"/>
      <c r="BT3" s="404"/>
      <c r="BU3" s="405"/>
      <c r="BV3" s="403" t="s">
        <v>84</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85</v>
      </c>
      <c r="CU3" s="404"/>
      <c r="CV3" s="404"/>
      <c r="CW3" s="404"/>
      <c r="CX3" s="404"/>
      <c r="CY3" s="404"/>
      <c r="CZ3" s="404"/>
      <c r="DA3" s="405"/>
      <c r="DB3" s="403" t="s">
        <v>86</v>
      </c>
      <c r="DC3" s="404"/>
      <c r="DD3" s="404"/>
      <c r="DE3" s="404"/>
      <c r="DF3" s="404"/>
      <c r="DG3" s="404"/>
      <c r="DH3" s="404"/>
      <c r="DI3" s="405"/>
    </row>
    <row r="4" spans="1:119" ht="18.75" customHeight="1" x14ac:dyDescent="0.2">
      <c r="A4" s="181"/>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87</v>
      </c>
      <c r="AZ4" s="407"/>
      <c r="BA4" s="407"/>
      <c r="BB4" s="407"/>
      <c r="BC4" s="407"/>
      <c r="BD4" s="407"/>
      <c r="BE4" s="407"/>
      <c r="BF4" s="407"/>
      <c r="BG4" s="407"/>
      <c r="BH4" s="407"/>
      <c r="BI4" s="407"/>
      <c r="BJ4" s="407"/>
      <c r="BK4" s="407"/>
      <c r="BL4" s="407"/>
      <c r="BM4" s="408"/>
      <c r="BN4" s="409">
        <v>9919738</v>
      </c>
      <c r="BO4" s="410"/>
      <c r="BP4" s="410"/>
      <c r="BQ4" s="410"/>
      <c r="BR4" s="410"/>
      <c r="BS4" s="410"/>
      <c r="BT4" s="410"/>
      <c r="BU4" s="411"/>
      <c r="BV4" s="409">
        <v>9870118</v>
      </c>
      <c r="BW4" s="410"/>
      <c r="BX4" s="410"/>
      <c r="BY4" s="410"/>
      <c r="BZ4" s="410"/>
      <c r="CA4" s="410"/>
      <c r="CB4" s="410"/>
      <c r="CC4" s="411"/>
      <c r="CD4" s="412" t="s">
        <v>88</v>
      </c>
      <c r="CE4" s="413"/>
      <c r="CF4" s="413"/>
      <c r="CG4" s="413"/>
      <c r="CH4" s="413"/>
      <c r="CI4" s="413"/>
      <c r="CJ4" s="413"/>
      <c r="CK4" s="413"/>
      <c r="CL4" s="413"/>
      <c r="CM4" s="413"/>
      <c r="CN4" s="413"/>
      <c r="CO4" s="413"/>
      <c r="CP4" s="413"/>
      <c r="CQ4" s="413"/>
      <c r="CR4" s="413"/>
      <c r="CS4" s="414"/>
      <c r="CT4" s="415">
        <v>4.9000000000000004</v>
      </c>
      <c r="CU4" s="416"/>
      <c r="CV4" s="416"/>
      <c r="CW4" s="416"/>
      <c r="CX4" s="416"/>
      <c r="CY4" s="416"/>
      <c r="CZ4" s="416"/>
      <c r="DA4" s="417"/>
      <c r="DB4" s="415">
        <v>6.7</v>
      </c>
      <c r="DC4" s="416"/>
      <c r="DD4" s="416"/>
      <c r="DE4" s="416"/>
      <c r="DF4" s="416"/>
      <c r="DG4" s="416"/>
      <c r="DH4" s="416"/>
      <c r="DI4" s="417"/>
    </row>
    <row r="5" spans="1:119" ht="18.75" customHeight="1" x14ac:dyDescent="0.2">
      <c r="A5" s="181"/>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89</v>
      </c>
      <c r="AN5" s="476"/>
      <c r="AO5" s="476"/>
      <c r="AP5" s="476"/>
      <c r="AQ5" s="476"/>
      <c r="AR5" s="476"/>
      <c r="AS5" s="476"/>
      <c r="AT5" s="477"/>
      <c r="AU5" s="478" t="s">
        <v>90</v>
      </c>
      <c r="AV5" s="479"/>
      <c r="AW5" s="479"/>
      <c r="AX5" s="479"/>
      <c r="AY5" s="480" t="s">
        <v>91</v>
      </c>
      <c r="AZ5" s="481"/>
      <c r="BA5" s="481"/>
      <c r="BB5" s="481"/>
      <c r="BC5" s="481"/>
      <c r="BD5" s="481"/>
      <c r="BE5" s="481"/>
      <c r="BF5" s="481"/>
      <c r="BG5" s="481"/>
      <c r="BH5" s="481"/>
      <c r="BI5" s="481"/>
      <c r="BJ5" s="481"/>
      <c r="BK5" s="481"/>
      <c r="BL5" s="481"/>
      <c r="BM5" s="482"/>
      <c r="BN5" s="446">
        <v>9606264</v>
      </c>
      <c r="BO5" s="447"/>
      <c r="BP5" s="447"/>
      <c r="BQ5" s="447"/>
      <c r="BR5" s="447"/>
      <c r="BS5" s="447"/>
      <c r="BT5" s="447"/>
      <c r="BU5" s="448"/>
      <c r="BV5" s="446">
        <v>9490717</v>
      </c>
      <c r="BW5" s="447"/>
      <c r="BX5" s="447"/>
      <c r="BY5" s="447"/>
      <c r="BZ5" s="447"/>
      <c r="CA5" s="447"/>
      <c r="CB5" s="447"/>
      <c r="CC5" s="448"/>
      <c r="CD5" s="449" t="s">
        <v>92</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86.6</v>
      </c>
      <c r="DC5" s="444"/>
      <c r="DD5" s="444"/>
      <c r="DE5" s="444"/>
      <c r="DF5" s="444"/>
      <c r="DG5" s="444"/>
      <c r="DH5" s="444"/>
      <c r="DI5" s="445"/>
    </row>
    <row r="6" spans="1:119" ht="18.75" customHeight="1" x14ac:dyDescent="0.2">
      <c r="A6" s="181"/>
      <c r="B6" s="452" t="s">
        <v>93</v>
      </c>
      <c r="C6" s="453"/>
      <c r="D6" s="453"/>
      <c r="E6" s="454"/>
      <c r="F6" s="454"/>
      <c r="G6" s="454"/>
      <c r="H6" s="454"/>
      <c r="I6" s="454"/>
      <c r="J6" s="454"/>
      <c r="K6" s="454"/>
      <c r="L6" s="454" t="s">
        <v>94</v>
      </c>
      <c r="M6" s="454"/>
      <c r="N6" s="454"/>
      <c r="O6" s="454"/>
      <c r="P6" s="454"/>
      <c r="Q6" s="454"/>
      <c r="R6" s="458"/>
      <c r="S6" s="458"/>
      <c r="T6" s="458"/>
      <c r="U6" s="458"/>
      <c r="V6" s="459"/>
      <c r="W6" s="462" t="s">
        <v>95</v>
      </c>
      <c r="X6" s="463"/>
      <c r="Y6" s="463"/>
      <c r="Z6" s="463"/>
      <c r="AA6" s="463"/>
      <c r="AB6" s="453"/>
      <c r="AC6" s="466" t="s">
        <v>96</v>
      </c>
      <c r="AD6" s="467"/>
      <c r="AE6" s="467"/>
      <c r="AF6" s="467"/>
      <c r="AG6" s="467"/>
      <c r="AH6" s="467"/>
      <c r="AI6" s="467"/>
      <c r="AJ6" s="467"/>
      <c r="AK6" s="467"/>
      <c r="AL6" s="468"/>
      <c r="AM6" s="475" t="s">
        <v>97</v>
      </c>
      <c r="AN6" s="476"/>
      <c r="AO6" s="476"/>
      <c r="AP6" s="476"/>
      <c r="AQ6" s="476"/>
      <c r="AR6" s="476"/>
      <c r="AS6" s="476"/>
      <c r="AT6" s="477"/>
      <c r="AU6" s="478" t="s">
        <v>90</v>
      </c>
      <c r="AV6" s="479"/>
      <c r="AW6" s="479"/>
      <c r="AX6" s="479"/>
      <c r="AY6" s="480" t="s">
        <v>98</v>
      </c>
      <c r="AZ6" s="481"/>
      <c r="BA6" s="481"/>
      <c r="BB6" s="481"/>
      <c r="BC6" s="481"/>
      <c r="BD6" s="481"/>
      <c r="BE6" s="481"/>
      <c r="BF6" s="481"/>
      <c r="BG6" s="481"/>
      <c r="BH6" s="481"/>
      <c r="BI6" s="481"/>
      <c r="BJ6" s="481"/>
      <c r="BK6" s="481"/>
      <c r="BL6" s="481"/>
      <c r="BM6" s="482"/>
      <c r="BN6" s="446">
        <v>313474</v>
      </c>
      <c r="BO6" s="447"/>
      <c r="BP6" s="447"/>
      <c r="BQ6" s="447"/>
      <c r="BR6" s="447"/>
      <c r="BS6" s="447"/>
      <c r="BT6" s="447"/>
      <c r="BU6" s="448"/>
      <c r="BV6" s="446">
        <v>379401</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89.7</v>
      </c>
      <c r="CU6" s="484"/>
      <c r="CV6" s="484"/>
      <c r="CW6" s="484"/>
      <c r="CX6" s="484"/>
      <c r="CY6" s="484"/>
      <c r="CZ6" s="484"/>
      <c r="DA6" s="485"/>
      <c r="DB6" s="483">
        <v>86.6</v>
      </c>
      <c r="DC6" s="484"/>
      <c r="DD6" s="484"/>
      <c r="DE6" s="484"/>
      <c r="DF6" s="484"/>
      <c r="DG6" s="484"/>
      <c r="DH6" s="484"/>
      <c r="DI6" s="485"/>
    </row>
    <row r="7" spans="1:119" ht="18.75" customHeight="1" x14ac:dyDescent="0.2">
      <c r="A7" s="181"/>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90</v>
      </c>
      <c r="AV7" s="479"/>
      <c r="AW7" s="479"/>
      <c r="AX7" s="479"/>
      <c r="AY7" s="480" t="s">
        <v>101</v>
      </c>
      <c r="AZ7" s="481"/>
      <c r="BA7" s="481"/>
      <c r="BB7" s="481"/>
      <c r="BC7" s="481"/>
      <c r="BD7" s="481"/>
      <c r="BE7" s="481"/>
      <c r="BF7" s="481"/>
      <c r="BG7" s="481"/>
      <c r="BH7" s="481"/>
      <c r="BI7" s="481"/>
      <c r="BJ7" s="481"/>
      <c r="BK7" s="481"/>
      <c r="BL7" s="481"/>
      <c r="BM7" s="482"/>
      <c r="BN7" s="446">
        <v>43774</v>
      </c>
      <c r="BO7" s="447"/>
      <c r="BP7" s="447"/>
      <c r="BQ7" s="447"/>
      <c r="BR7" s="447"/>
      <c r="BS7" s="447"/>
      <c r="BT7" s="447"/>
      <c r="BU7" s="448"/>
      <c r="BV7" s="446">
        <v>13918</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5542087</v>
      </c>
      <c r="CU7" s="447"/>
      <c r="CV7" s="447"/>
      <c r="CW7" s="447"/>
      <c r="CX7" s="447"/>
      <c r="CY7" s="447"/>
      <c r="CZ7" s="447"/>
      <c r="DA7" s="448"/>
      <c r="DB7" s="446">
        <v>5434735</v>
      </c>
      <c r="DC7" s="447"/>
      <c r="DD7" s="447"/>
      <c r="DE7" s="447"/>
      <c r="DF7" s="447"/>
      <c r="DG7" s="447"/>
      <c r="DH7" s="447"/>
      <c r="DI7" s="448"/>
    </row>
    <row r="8" spans="1:119" ht="18.75" customHeight="1" thickBot="1" x14ac:dyDescent="0.25">
      <c r="A8" s="181"/>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90</v>
      </c>
      <c r="AV8" s="479"/>
      <c r="AW8" s="479"/>
      <c r="AX8" s="479"/>
      <c r="AY8" s="480" t="s">
        <v>104</v>
      </c>
      <c r="AZ8" s="481"/>
      <c r="BA8" s="481"/>
      <c r="BB8" s="481"/>
      <c r="BC8" s="481"/>
      <c r="BD8" s="481"/>
      <c r="BE8" s="481"/>
      <c r="BF8" s="481"/>
      <c r="BG8" s="481"/>
      <c r="BH8" s="481"/>
      <c r="BI8" s="481"/>
      <c r="BJ8" s="481"/>
      <c r="BK8" s="481"/>
      <c r="BL8" s="481"/>
      <c r="BM8" s="482"/>
      <c r="BN8" s="446">
        <v>269700</v>
      </c>
      <c r="BO8" s="447"/>
      <c r="BP8" s="447"/>
      <c r="BQ8" s="447"/>
      <c r="BR8" s="447"/>
      <c r="BS8" s="447"/>
      <c r="BT8" s="447"/>
      <c r="BU8" s="448"/>
      <c r="BV8" s="446">
        <v>365483</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0.64</v>
      </c>
      <c r="DC8" s="487"/>
      <c r="DD8" s="487"/>
      <c r="DE8" s="487"/>
      <c r="DF8" s="487"/>
      <c r="DG8" s="487"/>
      <c r="DH8" s="487"/>
      <c r="DI8" s="488"/>
    </row>
    <row r="9" spans="1:119" ht="18.75" customHeight="1" thickBot="1" x14ac:dyDescent="0.25">
      <c r="A9" s="181"/>
      <c r="B9" s="440" t="s">
        <v>106</v>
      </c>
      <c r="C9" s="441"/>
      <c r="D9" s="441"/>
      <c r="E9" s="441"/>
      <c r="F9" s="441"/>
      <c r="G9" s="441"/>
      <c r="H9" s="441"/>
      <c r="I9" s="441"/>
      <c r="J9" s="441"/>
      <c r="K9" s="489"/>
      <c r="L9" s="490" t="s">
        <v>107</v>
      </c>
      <c r="M9" s="491"/>
      <c r="N9" s="491"/>
      <c r="O9" s="491"/>
      <c r="P9" s="491"/>
      <c r="Q9" s="492"/>
      <c r="R9" s="493">
        <v>22496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-95783</v>
      </c>
      <c r="BO9" s="447"/>
      <c r="BP9" s="447"/>
      <c r="BQ9" s="447"/>
      <c r="BR9" s="447"/>
      <c r="BS9" s="447"/>
      <c r="BT9" s="447"/>
      <c r="BU9" s="448"/>
      <c r="BV9" s="446">
        <v>-6929</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8.5</v>
      </c>
      <c r="CU9" s="444"/>
      <c r="CV9" s="444"/>
      <c r="CW9" s="444"/>
      <c r="CX9" s="444"/>
      <c r="CY9" s="444"/>
      <c r="CZ9" s="444"/>
      <c r="DA9" s="445"/>
      <c r="DB9" s="443">
        <v>8.3000000000000007</v>
      </c>
      <c r="DC9" s="444"/>
      <c r="DD9" s="444"/>
      <c r="DE9" s="444"/>
      <c r="DF9" s="444"/>
      <c r="DG9" s="444"/>
      <c r="DH9" s="444"/>
      <c r="DI9" s="445"/>
    </row>
    <row r="10" spans="1:119" ht="18.75" customHeight="1" thickBot="1" x14ac:dyDescent="0.25">
      <c r="A10" s="181"/>
      <c r="B10" s="440"/>
      <c r="C10" s="441"/>
      <c r="D10" s="441"/>
      <c r="E10" s="441"/>
      <c r="F10" s="441"/>
      <c r="G10" s="441"/>
      <c r="H10" s="441"/>
      <c r="I10" s="441"/>
      <c r="J10" s="441"/>
      <c r="K10" s="489"/>
      <c r="L10" s="496" t="s">
        <v>113</v>
      </c>
      <c r="M10" s="476"/>
      <c r="N10" s="476"/>
      <c r="O10" s="476"/>
      <c r="P10" s="476"/>
      <c r="Q10" s="477"/>
      <c r="R10" s="497">
        <v>23575</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90</v>
      </c>
      <c r="AV10" s="479"/>
      <c r="AW10" s="479"/>
      <c r="AX10" s="479"/>
      <c r="AY10" s="480" t="s">
        <v>115</v>
      </c>
      <c r="AZ10" s="481"/>
      <c r="BA10" s="481"/>
      <c r="BB10" s="481"/>
      <c r="BC10" s="481"/>
      <c r="BD10" s="481"/>
      <c r="BE10" s="481"/>
      <c r="BF10" s="481"/>
      <c r="BG10" s="481"/>
      <c r="BH10" s="481"/>
      <c r="BI10" s="481"/>
      <c r="BJ10" s="481"/>
      <c r="BK10" s="481"/>
      <c r="BL10" s="481"/>
      <c r="BM10" s="482"/>
      <c r="BN10" s="446">
        <v>71</v>
      </c>
      <c r="BO10" s="447"/>
      <c r="BP10" s="447"/>
      <c r="BQ10" s="447"/>
      <c r="BR10" s="447"/>
      <c r="BS10" s="447"/>
      <c r="BT10" s="447"/>
      <c r="BU10" s="448"/>
      <c r="BV10" s="446">
        <v>77062</v>
      </c>
      <c r="BW10" s="447"/>
      <c r="BX10" s="447"/>
      <c r="BY10" s="447"/>
      <c r="BZ10" s="447"/>
      <c r="CA10" s="447"/>
      <c r="CB10" s="447"/>
      <c r="CC10" s="448"/>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90</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row>
    <row r="12" spans="1:119" ht="18.75" customHeight="1" x14ac:dyDescent="0.2">
      <c r="A12" s="181"/>
      <c r="B12" s="506" t="s">
        <v>123</v>
      </c>
      <c r="C12" s="507"/>
      <c r="D12" s="507"/>
      <c r="E12" s="507"/>
      <c r="F12" s="507"/>
      <c r="G12" s="507"/>
      <c r="H12" s="507"/>
      <c r="I12" s="507"/>
      <c r="J12" s="507"/>
      <c r="K12" s="508"/>
      <c r="L12" s="515" t="s">
        <v>124</v>
      </c>
      <c r="M12" s="516"/>
      <c r="N12" s="516"/>
      <c r="O12" s="516"/>
      <c r="P12" s="516"/>
      <c r="Q12" s="517"/>
      <c r="R12" s="518">
        <v>20903</v>
      </c>
      <c r="S12" s="519"/>
      <c r="T12" s="519"/>
      <c r="U12" s="519"/>
      <c r="V12" s="520"/>
      <c r="W12" s="521" t="s">
        <v>1</v>
      </c>
      <c r="X12" s="479"/>
      <c r="Y12" s="479"/>
      <c r="Z12" s="479"/>
      <c r="AA12" s="479"/>
      <c r="AB12" s="522"/>
      <c r="AC12" s="523" t="s">
        <v>125</v>
      </c>
      <c r="AD12" s="524"/>
      <c r="AE12" s="524"/>
      <c r="AF12" s="524"/>
      <c r="AG12" s="525"/>
      <c r="AH12" s="523" t="s">
        <v>126</v>
      </c>
      <c r="AI12" s="524"/>
      <c r="AJ12" s="524"/>
      <c r="AK12" s="524"/>
      <c r="AL12" s="526"/>
      <c r="AM12" s="475" t="s">
        <v>127</v>
      </c>
      <c r="AN12" s="476"/>
      <c r="AO12" s="476"/>
      <c r="AP12" s="476"/>
      <c r="AQ12" s="476"/>
      <c r="AR12" s="476"/>
      <c r="AS12" s="476"/>
      <c r="AT12" s="477"/>
      <c r="AU12" s="478" t="s">
        <v>90</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row>
    <row r="13" spans="1:119" ht="18.75" customHeight="1" x14ac:dyDescent="0.2">
      <c r="A13" s="181"/>
      <c r="B13" s="509"/>
      <c r="C13" s="510"/>
      <c r="D13" s="510"/>
      <c r="E13" s="510"/>
      <c r="F13" s="510"/>
      <c r="G13" s="510"/>
      <c r="H13" s="510"/>
      <c r="I13" s="510"/>
      <c r="J13" s="510"/>
      <c r="K13" s="511"/>
      <c r="L13" s="190"/>
      <c r="M13" s="537" t="s">
        <v>130</v>
      </c>
      <c r="N13" s="538"/>
      <c r="O13" s="538"/>
      <c r="P13" s="538"/>
      <c r="Q13" s="539"/>
      <c r="R13" s="530">
        <v>20396</v>
      </c>
      <c r="S13" s="531"/>
      <c r="T13" s="531"/>
      <c r="U13" s="531"/>
      <c r="V13" s="532"/>
      <c r="W13" s="462" t="s">
        <v>131</v>
      </c>
      <c r="X13" s="463"/>
      <c r="Y13" s="463"/>
      <c r="Z13" s="463"/>
      <c r="AA13" s="463"/>
      <c r="AB13" s="453"/>
      <c r="AC13" s="497">
        <v>704</v>
      </c>
      <c r="AD13" s="498"/>
      <c r="AE13" s="498"/>
      <c r="AF13" s="498"/>
      <c r="AG13" s="540"/>
      <c r="AH13" s="497">
        <v>776</v>
      </c>
      <c r="AI13" s="498"/>
      <c r="AJ13" s="498"/>
      <c r="AK13" s="498"/>
      <c r="AL13" s="499"/>
      <c r="AM13" s="475" t="s">
        <v>132</v>
      </c>
      <c r="AN13" s="476"/>
      <c r="AO13" s="476"/>
      <c r="AP13" s="476"/>
      <c r="AQ13" s="476"/>
      <c r="AR13" s="476"/>
      <c r="AS13" s="476"/>
      <c r="AT13" s="477"/>
      <c r="AU13" s="478" t="s">
        <v>110</v>
      </c>
      <c r="AV13" s="479"/>
      <c r="AW13" s="479"/>
      <c r="AX13" s="479"/>
      <c r="AY13" s="480" t="s">
        <v>133</v>
      </c>
      <c r="AZ13" s="481"/>
      <c r="BA13" s="481"/>
      <c r="BB13" s="481"/>
      <c r="BC13" s="481"/>
      <c r="BD13" s="481"/>
      <c r="BE13" s="481"/>
      <c r="BF13" s="481"/>
      <c r="BG13" s="481"/>
      <c r="BH13" s="481"/>
      <c r="BI13" s="481"/>
      <c r="BJ13" s="481"/>
      <c r="BK13" s="481"/>
      <c r="BL13" s="481"/>
      <c r="BM13" s="482"/>
      <c r="BN13" s="446">
        <v>-95712</v>
      </c>
      <c r="BO13" s="447"/>
      <c r="BP13" s="447"/>
      <c r="BQ13" s="447"/>
      <c r="BR13" s="447"/>
      <c r="BS13" s="447"/>
      <c r="BT13" s="447"/>
      <c r="BU13" s="448"/>
      <c r="BV13" s="446">
        <v>70133</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2</v>
      </c>
      <c r="CU13" s="444"/>
      <c r="CV13" s="444"/>
      <c r="CW13" s="444"/>
      <c r="CX13" s="444"/>
      <c r="CY13" s="444"/>
      <c r="CZ13" s="444"/>
      <c r="DA13" s="445"/>
      <c r="DB13" s="443">
        <v>1.5</v>
      </c>
      <c r="DC13" s="444"/>
      <c r="DD13" s="444"/>
      <c r="DE13" s="444"/>
      <c r="DF13" s="444"/>
      <c r="DG13" s="444"/>
      <c r="DH13" s="444"/>
      <c r="DI13" s="445"/>
    </row>
    <row r="14" spans="1:119" ht="18.75" customHeight="1" thickBot="1" x14ac:dyDescent="0.25">
      <c r="A14" s="181"/>
      <c r="B14" s="509"/>
      <c r="C14" s="510"/>
      <c r="D14" s="510"/>
      <c r="E14" s="510"/>
      <c r="F14" s="510"/>
      <c r="G14" s="510"/>
      <c r="H14" s="510"/>
      <c r="I14" s="510"/>
      <c r="J14" s="510"/>
      <c r="K14" s="511"/>
      <c r="L14" s="527" t="s">
        <v>135</v>
      </c>
      <c r="M14" s="528"/>
      <c r="N14" s="528"/>
      <c r="O14" s="528"/>
      <c r="P14" s="528"/>
      <c r="Q14" s="529"/>
      <c r="R14" s="530">
        <v>21131</v>
      </c>
      <c r="S14" s="531"/>
      <c r="T14" s="531"/>
      <c r="U14" s="531"/>
      <c r="V14" s="532"/>
      <c r="W14" s="436"/>
      <c r="X14" s="437"/>
      <c r="Y14" s="437"/>
      <c r="Z14" s="437"/>
      <c r="AA14" s="437"/>
      <c r="AB14" s="426"/>
      <c r="AC14" s="533">
        <v>6.4</v>
      </c>
      <c r="AD14" s="534"/>
      <c r="AE14" s="534"/>
      <c r="AF14" s="534"/>
      <c r="AG14" s="535"/>
      <c r="AH14" s="533">
        <v>6.8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136</v>
      </c>
      <c r="CE14" s="542"/>
      <c r="CF14" s="542"/>
      <c r="CG14" s="542"/>
      <c r="CH14" s="542"/>
      <c r="CI14" s="542"/>
      <c r="CJ14" s="542"/>
      <c r="CK14" s="542"/>
      <c r="CL14" s="542"/>
      <c r="CM14" s="542"/>
      <c r="CN14" s="542"/>
      <c r="CO14" s="542"/>
      <c r="CP14" s="542"/>
      <c r="CQ14" s="542"/>
      <c r="CR14" s="542"/>
      <c r="CS14" s="543"/>
      <c r="CT14" s="544">
        <v>9</v>
      </c>
      <c r="CU14" s="545"/>
      <c r="CV14" s="545"/>
      <c r="CW14" s="545"/>
      <c r="CX14" s="545"/>
      <c r="CY14" s="545"/>
      <c r="CZ14" s="545"/>
      <c r="DA14" s="546"/>
      <c r="DB14" s="544">
        <v>13.7</v>
      </c>
      <c r="DC14" s="545"/>
      <c r="DD14" s="545"/>
      <c r="DE14" s="545"/>
      <c r="DF14" s="545"/>
      <c r="DG14" s="545"/>
      <c r="DH14" s="545"/>
      <c r="DI14" s="546"/>
    </row>
    <row r="15" spans="1:119" ht="18.75" customHeight="1" x14ac:dyDescent="0.2">
      <c r="A15" s="181"/>
      <c r="B15" s="509"/>
      <c r="C15" s="510"/>
      <c r="D15" s="510"/>
      <c r="E15" s="510"/>
      <c r="F15" s="510"/>
      <c r="G15" s="510"/>
      <c r="H15" s="510"/>
      <c r="I15" s="510"/>
      <c r="J15" s="510"/>
      <c r="K15" s="511"/>
      <c r="L15" s="190"/>
      <c r="M15" s="537" t="s">
        <v>130</v>
      </c>
      <c r="N15" s="538"/>
      <c r="O15" s="538"/>
      <c r="P15" s="538"/>
      <c r="Q15" s="539"/>
      <c r="R15" s="530">
        <v>20728</v>
      </c>
      <c r="S15" s="531"/>
      <c r="T15" s="531"/>
      <c r="U15" s="531"/>
      <c r="V15" s="532"/>
      <c r="W15" s="462" t="s">
        <v>137</v>
      </c>
      <c r="X15" s="463"/>
      <c r="Y15" s="463"/>
      <c r="Z15" s="463"/>
      <c r="AA15" s="463"/>
      <c r="AB15" s="453"/>
      <c r="AC15" s="497">
        <v>3243</v>
      </c>
      <c r="AD15" s="498"/>
      <c r="AE15" s="498"/>
      <c r="AF15" s="498"/>
      <c r="AG15" s="540"/>
      <c r="AH15" s="497">
        <v>3392</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2903654</v>
      </c>
      <c r="BO15" s="410"/>
      <c r="BP15" s="410"/>
      <c r="BQ15" s="410"/>
      <c r="BR15" s="410"/>
      <c r="BS15" s="410"/>
      <c r="BT15" s="410"/>
      <c r="BU15" s="411"/>
      <c r="BV15" s="409">
        <v>2800310</v>
      </c>
      <c r="BW15" s="410"/>
      <c r="BX15" s="410"/>
      <c r="BY15" s="410"/>
      <c r="BZ15" s="410"/>
      <c r="CA15" s="410"/>
      <c r="CB15" s="410"/>
      <c r="CC15" s="411"/>
      <c r="CD15" s="547" t="s">
        <v>139</v>
      </c>
      <c r="CE15" s="548"/>
      <c r="CF15" s="548"/>
      <c r="CG15" s="548"/>
      <c r="CH15" s="548"/>
      <c r="CI15" s="548"/>
      <c r="CJ15" s="548"/>
      <c r="CK15" s="548"/>
      <c r="CL15" s="548"/>
      <c r="CM15" s="548"/>
      <c r="CN15" s="548"/>
      <c r="CO15" s="548"/>
      <c r="CP15" s="548"/>
      <c r="CQ15" s="548"/>
      <c r="CR15" s="548"/>
      <c r="CS15" s="549"/>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9"/>
      <c r="C16" s="510"/>
      <c r="D16" s="510"/>
      <c r="E16" s="510"/>
      <c r="F16" s="510"/>
      <c r="G16" s="510"/>
      <c r="H16" s="510"/>
      <c r="I16" s="510"/>
      <c r="J16" s="510"/>
      <c r="K16" s="511"/>
      <c r="L16" s="527" t="s">
        <v>140</v>
      </c>
      <c r="M16" s="550"/>
      <c r="N16" s="550"/>
      <c r="O16" s="550"/>
      <c r="P16" s="550"/>
      <c r="Q16" s="551"/>
      <c r="R16" s="552" t="s">
        <v>141</v>
      </c>
      <c r="S16" s="553"/>
      <c r="T16" s="553"/>
      <c r="U16" s="553"/>
      <c r="V16" s="554"/>
      <c r="W16" s="436"/>
      <c r="X16" s="437"/>
      <c r="Y16" s="437"/>
      <c r="Z16" s="437"/>
      <c r="AA16" s="437"/>
      <c r="AB16" s="426"/>
      <c r="AC16" s="533">
        <v>29.6</v>
      </c>
      <c r="AD16" s="534"/>
      <c r="AE16" s="534"/>
      <c r="AF16" s="534"/>
      <c r="AG16" s="535"/>
      <c r="AH16" s="533">
        <v>29.7</v>
      </c>
      <c r="AI16" s="534"/>
      <c r="AJ16" s="534"/>
      <c r="AK16" s="534"/>
      <c r="AL16" s="536"/>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4731301</v>
      </c>
      <c r="BO16" s="447"/>
      <c r="BP16" s="447"/>
      <c r="BQ16" s="447"/>
      <c r="BR16" s="447"/>
      <c r="BS16" s="447"/>
      <c r="BT16" s="447"/>
      <c r="BU16" s="448"/>
      <c r="BV16" s="446">
        <v>4581092</v>
      </c>
      <c r="BW16" s="447"/>
      <c r="BX16" s="447"/>
      <c r="BY16" s="447"/>
      <c r="BZ16" s="447"/>
      <c r="CA16" s="447"/>
      <c r="CB16" s="447"/>
      <c r="CC16" s="448"/>
      <c r="CD16" s="194"/>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81"/>
      <c r="B17" s="512"/>
      <c r="C17" s="513"/>
      <c r="D17" s="513"/>
      <c r="E17" s="513"/>
      <c r="F17" s="513"/>
      <c r="G17" s="513"/>
      <c r="H17" s="513"/>
      <c r="I17" s="513"/>
      <c r="J17" s="513"/>
      <c r="K17" s="514"/>
      <c r="L17" s="195"/>
      <c r="M17" s="557" t="s">
        <v>143</v>
      </c>
      <c r="N17" s="558"/>
      <c r="O17" s="558"/>
      <c r="P17" s="558"/>
      <c r="Q17" s="559"/>
      <c r="R17" s="552" t="s">
        <v>144</v>
      </c>
      <c r="S17" s="553"/>
      <c r="T17" s="553"/>
      <c r="U17" s="553"/>
      <c r="V17" s="554"/>
      <c r="W17" s="462" t="s">
        <v>145</v>
      </c>
      <c r="X17" s="463"/>
      <c r="Y17" s="463"/>
      <c r="Z17" s="463"/>
      <c r="AA17" s="463"/>
      <c r="AB17" s="453"/>
      <c r="AC17" s="497">
        <v>6995</v>
      </c>
      <c r="AD17" s="498"/>
      <c r="AE17" s="498"/>
      <c r="AF17" s="498"/>
      <c r="AG17" s="540"/>
      <c r="AH17" s="497">
        <v>7249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3660496</v>
      </c>
      <c r="BO17" s="447"/>
      <c r="BP17" s="447"/>
      <c r="BQ17" s="447"/>
      <c r="BR17" s="447"/>
      <c r="BS17" s="447"/>
      <c r="BT17" s="447"/>
      <c r="BU17" s="448"/>
      <c r="BV17" s="446">
        <v>3523479</v>
      </c>
      <c r="BW17" s="447"/>
      <c r="BX17" s="447"/>
      <c r="BY17" s="447"/>
      <c r="BZ17" s="447"/>
      <c r="CA17" s="447"/>
      <c r="CB17" s="447"/>
      <c r="CC17" s="448"/>
      <c r="CD17" s="194"/>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81"/>
      <c r="B18" s="568" t="s">
        <v>147</v>
      </c>
      <c r="C18" s="489"/>
      <c r="D18" s="489"/>
      <c r="E18" s="569"/>
      <c r="F18" s="569"/>
      <c r="G18" s="569"/>
      <c r="H18" s="569"/>
      <c r="I18" s="569"/>
      <c r="J18" s="569"/>
      <c r="K18" s="569"/>
      <c r="L18" s="570">
        <v>46.2</v>
      </c>
      <c r="M18" s="570"/>
      <c r="N18" s="570"/>
      <c r="O18" s="570"/>
      <c r="P18" s="570"/>
      <c r="Q18" s="570"/>
      <c r="R18" s="571"/>
      <c r="S18" s="571"/>
      <c r="T18" s="571"/>
      <c r="U18" s="571"/>
      <c r="V18" s="572"/>
      <c r="W18" s="464"/>
      <c r="X18" s="465"/>
      <c r="Y18" s="465"/>
      <c r="Z18" s="465"/>
      <c r="AA18" s="465"/>
      <c r="AB18" s="456"/>
      <c r="AC18" s="573">
        <v>63.9</v>
      </c>
      <c r="AD18" s="574"/>
      <c r="AE18" s="574"/>
      <c r="AF18" s="574"/>
      <c r="AG18" s="575"/>
      <c r="AH18" s="573">
        <v>63.5</v>
      </c>
      <c r="AI18" s="574"/>
      <c r="AJ18" s="574"/>
      <c r="AK18" s="574"/>
      <c r="AL18" s="576"/>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5061114</v>
      </c>
      <c r="BO18" s="447"/>
      <c r="BP18" s="447"/>
      <c r="BQ18" s="447"/>
      <c r="BR18" s="447"/>
      <c r="BS18" s="447"/>
      <c r="BT18" s="447"/>
      <c r="BU18" s="448"/>
      <c r="BV18" s="446">
        <v>4741776</v>
      </c>
      <c r="BW18" s="447"/>
      <c r="BX18" s="447"/>
      <c r="BY18" s="447"/>
      <c r="BZ18" s="447"/>
      <c r="CA18" s="447"/>
      <c r="CB18" s="447"/>
      <c r="CC18" s="448"/>
      <c r="CD18" s="194"/>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81"/>
      <c r="B19" s="568" t="s">
        <v>149</v>
      </c>
      <c r="C19" s="489"/>
      <c r="D19" s="489"/>
      <c r="E19" s="569"/>
      <c r="F19" s="569"/>
      <c r="G19" s="569"/>
      <c r="H19" s="569"/>
      <c r="I19" s="569"/>
      <c r="J19" s="569"/>
      <c r="K19" s="569"/>
      <c r="L19" s="577">
        <v>487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6735143</v>
      </c>
      <c r="BO19" s="447"/>
      <c r="BP19" s="447"/>
      <c r="BQ19" s="447"/>
      <c r="BR19" s="447"/>
      <c r="BS19" s="447"/>
      <c r="BT19" s="447"/>
      <c r="BU19" s="448"/>
      <c r="BV19" s="446">
        <v>6539414</v>
      </c>
      <c r="BW19" s="447"/>
      <c r="BX19" s="447"/>
      <c r="BY19" s="447"/>
      <c r="BZ19" s="447"/>
      <c r="CA19" s="447"/>
      <c r="CB19" s="447"/>
      <c r="CC19" s="448"/>
      <c r="CD19" s="194"/>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81"/>
      <c r="B20" s="568" t="s">
        <v>151</v>
      </c>
      <c r="C20" s="489"/>
      <c r="D20" s="489"/>
      <c r="E20" s="569"/>
      <c r="F20" s="569"/>
      <c r="G20" s="569"/>
      <c r="H20" s="569"/>
      <c r="I20" s="569"/>
      <c r="J20" s="569"/>
      <c r="K20" s="569"/>
      <c r="L20" s="577">
        <v>9530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4"/>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81"/>
      <c r="B21" s="586" t="s">
        <v>152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81"/>
      <c r="B22" s="616" t="s">
        <v>153</v>
      </c>
      <c r="C22" s="590"/>
      <c r="D22" s="591"/>
      <c r="E22" s="458" t="s">
        <v>1</v>
      </c>
      <c r="F22" s="463"/>
      <c r="G22" s="463"/>
      <c r="H22" s="463"/>
      <c r="I22" s="463"/>
      <c r="J22" s="463"/>
      <c r="K22" s="453"/>
      <c r="L22" s="458" t="s">
        <v>154</v>
      </c>
      <c r="M22" s="463"/>
      <c r="N22" s="463"/>
      <c r="O22" s="463"/>
      <c r="P22" s="453"/>
      <c r="Q22" s="621" t="s">
        <v>155</v>
      </c>
      <c r="R22" s="622"/>
      <c r="S22" s="622"/>
      <c r="T22" s="622"/>
      <c r="U22" s="622"/>
      <c r="V22" s="623"/>
      <c r="W22" s="589" t="s">
        <v>156</v>
      </c>
      <c r="X22" s="590"/>
      <c r="Y22" s="591"/>
      <c r="Z22" s="458" t="s">
        <v>1</v>
      </c>
      <c r="AA22" s="463"/>
      <c r="AB22" s="463"/>
      <c r="AC22" s="463"/>
      <c r="AD22" s="463"/>
      <c r="AE22" s="463"/>
      <c r="AF22" s="463"/>
      <c r="AG22" s="453"/>
      <c r="AH22" s="627" t="s">
        <v>157</v>
      </c>
      <c r="AI22" s="463"/>
      <c r="AJ22" s="463"/>
      <c r="AK22" s="463"/>
      <c r="AL22" s="453"/>
      <c r="AM22" s="627" t="s">
        <v>158</v>
      </c>
      <c r="AN22" s="628"/>
      <c r="AO22" s="628"/>
      <c r="AP22" s="628"/>
      <c r="AQ22" s="628"/>
      <c r="AR22" s="629"/>
      <c r="AS22" s="621" t="s">
        <v>155</v>
      </c>
      <c r="AT22" s="622"/>
      <c r="AU22" s="622"/>
      <c r="AV22" s="622"/>
      <c r="AW22" s="622"/>
      <c r="AX22" s="633"/>
      <c r="AY22" s="406" t="s">
        <v>159</v>
      </c>
      <c r="AZ22" s="407"/>
      <c r="BA22" s="407"/>
      <c r="BB22" s="407"/>
      <c r="BC22" s="407"/>
      <c r="BD22" s="407"/>
      <c r="BE22" s="407"/>
      <c r="BF22" s="407"/>
      <c r="BG22" s="407"/>
      <c r="BH22" s="407"/>
      <c r="BI22" s="407"/>
      <c r="BJ22" s="407"/>
      <c r="BK22" s="407"/>
      <c r="BL22" s="407"/>
      <c r="BM22" s="408"/>
      <c r="BN22" s="409">
        <v>7364800</v>
      </c>
      <c r="BO22" s="410"/>
      <c r="BP22" s="410"/>
      <c r="BQ22" s="410"/>
      <c r="BR22" s="410"/>
      <c r="BS22" s="410"/>
      <c r="BT22" s="410"/>
      <c r="BU22" s="411"/>
      <c r="BV22" s="409">
        <v>7030408</v>
      </c>
      <c r="BW22" s="410"/>
      <c r="BX22" s="410"/>
      <c r="BY22" s="410"/>
      <c r="BZ22" s="410"/>
      <c r="CA22" s="410"/>
      <c r="CB22" s="410"/>
      <c r="CC22" s="411"/>
      <c r="CD22" s="194"/>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81"/>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160</v>
      </c>
      <c r="AZ23" s="481"/>
      <c r="BA23" s="481"/>
      <c r="BB23" s="481"/>
      <c r="BC23" s="481"/>
      <c r="BD23" s="481"/>
      <c r="BE23" s="481"/>
      <c r="BF23" s="481"/>
      <c r="BG23" s="481"/>
      <c r="BH23" s="481"/>
      <c r="BI23" s="481"/>
      <c r="BJ23" s="481"/>
      <c r="BK23" s="481"/>
      <c r="BL23" s="481"/>
      <c r="BM23" s="482"/>
      <c r="BN23" s="446">
        <v>6780978</v>
      </c>
      <c r="BO23" s="447"/>
      <c r="BP23" s="447"/>
      <c r="BQ23" s="447"/>
      <c r="BR23" s="447"/>
      <c r="BS23" s="447"/>
      <c r="BT23" s="447"/>
      <c r="BU23" s="448"/>
      <c r="BV23" s="446">
        <v>6571209</v>
      </c>
      <c r="BW23" s="447"/>
      <c r="BX23" s="447"/>
      <c r="BY23" s="447"/>
      <c r="BZ23" s="447"/>
      <c r="CA23" s="447"/>
      <c r="CB23" s="447"/>
      <c r="CC23" s="448"/>
      <c r="CD23" s="194"/>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81"/>
      <c r="B24" s="617"/>
      <c r="C24" s="593"/>
      <c r="D24" s="594"/>
      <c r="E24" s="496" t="s">
        <v>161</v>
      </c>
      <c r="F24" s="476"/>
      <c r="G24" s="476"/>
      <c r="H24" s="476"/>
      <c r="I24" s="476"/>
      <c r="J24" s="476"/>
      <c r="K24" s="477"/>
      <c r="L24" s="497">
        <v>1</v>
      </c>
      <c r="M24" s="498"/>
      <c r="N24" s="498"/>
      <c r="O24" s="498"/>
      <c r="P24" s="540"/>
      <c r="Q24" s="497">
        <v>8050</v>
      </c>
      <c r="R24" s="498"/>
      <c r="S24" s="498"/>
      <c r="T24" s="498"/>
      <c r="U24" s="498"/>
      <c r="V24" s="540"/>
      <c r="W24" s="592"/>
      <c r="X24" s="593"/>
      <c r="Y24" s="594"/>
      <c r="Z24" s="496" t="s">
        <v>162</v>
      </c>
      <c r="AA24" s="476"/>
      <c r="AB24" s="476"/>
      <c r="AC24" s="476"/>
      <c r="AD24" s="476"/>
      <c r="AE24" s="476"/>
      <c r="AF24" s="476"/>
      <c r="AG24" s="477"/>
      <c r="AH24" s="497">
        <v>182</v>
      </c>
      <c r="AI24" s="498"/>
      <c r="AJ24" s="498"/>
      <c r="AK24" s="498"/>
      <c r="AL24" s="540"/>
      <c r="AM24" s="497">
        <v>540904</v>
      </c>
      <c r="AN24" s="498"/>
      <c r="AO24" s="498"/>
      <c r="AP24" s="498"/>
      <c r="AQ24" s="498"/>
      <c r="AR24" s="540"/>
      <c r="AS24" s="497">
        <v>2972</v>
      </c>
      <c r="AT24" s="498"/>
      <c r="AU24" s="498"/>
      <c r="AV24" s="498"/>
      <c r="AW24" s="498"/>
      <c r="AX24" s="499"/>
      <c r="AY24" s="562" t="s">
        <v>163</v>
      </c>
      <c r="AZ24" s="563"/>
      <c r="BA24" s="563"/>
      <c r="BB24" s="563"/>
      <c r="BC24" s="563"/>
      <c r="BD24" s="563"/>
      <c r="BE24" s="563"/>
      <c r="BF24" s="563"/>
      <c r="BG24" s="563"/>
      <c r="BH24" s="563"/>
      <c r="BI24" s="563"/>
      <c r="BJ24" s="563"/>
      <c r="BK24" s="563"/>
      <c r="BL24" s="563"/>
      <c r="BM24" s="564"/>
      <c r="BN24" s="446">
        <v>3362147</v>
      </c>
      <c r="BO24" s="447"/>
      <c r="BP24" s="447"/>
      <c r="BQ24" s="447"/>
      <c r="BR24" s="447"/>
      <c r="BS24" s="447"/>
      <c r="BT24" s="447"/>
      <c r="BU24" s="448"/>
      <c r="BV24" s="446">
        <v>2692315</v>
      </c>
      <c r="BW24" s="447"/>
      <c r="BX24" s="447"/>
      <c r="BY24" s="447"/>
      <c r="BZ24" s="447"/>
      <c r="CA24" s="447"/>
      <c r="CB24" s="447"/>
      <c r="CC24" s="448"/>
      <c r="CD24" s="194"/>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81"/>
      <c r="B25" s="617"/>
      <c r="C25" s="593"/>
      <c r="D25" s="594"/>
      <c r="E25" s="496" t="s">
        <v>164</v>
      </c>
      <c r="F25" s="476"/>
      <c r="G25" s="476"/>
      <c r="H25" s="476"/>
      <c r="I25" s="476"/>
      <c r="J25" s="476"/>
      <c r="K25" s="477"/>
      <c r="L25" s="497">
        <v>1</v>
      </c>
      <c r="M25" s="498"/>
      <c r="N25" s="498"/>
      <c r="O25" s="498"/>
      <c r="P25" s="540"/>
      <c r="Q25" s="497">
        <v>6300</v>
      </c>
      <c r="R25" s="498"/>
      <c r="S25" s="498"/>
      <c r="T25" s="498"/>
      <c r="U25" s="498"/>
      <c r="V25" s="540"/>
      <c r="W25" s="592"/>
      <c r="X25" s="593"/>
      <c r="Y25" s="594"/>
      <c r="Z25" s="496" t="s">
        <v>165</v>
      </c>
      <c r="AA25" s="476"/>
      <c r="AB25" s="476"/>
      <c r="AC25" s="476"/>
      <c r="AD25" s="476"/>
      <c r="AE25" s="476"/>
      <c r="AF25" s="476"/>
      <c r="AG25" s="477"/>
      <c r="AH25" s="497" t="s">
        <v>122</v>
      </c>
      <c r="AI25" s="498"/>
      <c r="AJ25" s="498"/>
      <c r="AK25" s="498"/>
      <c r="AL25" s="540"/>
      <c r="AM25" s="497" t="s">
        <v>122</v>
      </c>
      <c r="AN25" s="498"/>
      <c r="AO25" s="498"/>
      <c r="AP25" s="498"/>
      <c r="AQ25" s="498"/>
      <c r="AR25" s="540"/>
      <c r="AS25" s="497" t="s">
        <v>122</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971307</v>
      </c>
      <c r="BO25" s="410"/>
      <c r="BP25" s="410"/>
      <c r="BQ25" s="410"/>
      <c r="BR25" s="410"/>
      <c r="BS25" s="410"/>
      <c r="BT25" s="410"/>
      <c r="BU25" s="411"/>
      <c r="BV25" s="409">
        <v>82037</v>
      </c>
      <c r="BW25" s="410"/>
      <c r="BX25" s="410"/>
      <c r="BY25" s="410"/>
      <c r="BZ25" s="410"/>
      <c r="CA25" s="410"/>
      <c r="CB25" s="410"/>
      <c r="CC25" s="411"/>
      <c r="CD25" s="194"/>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81"/>
      <c r="B26" s="617"/>
      <c r="C26" s="593"/>
      <c r="D26" s="594"/>
      <c r="E26" s="496" t="s">
        <v>167</v>
      </c>
      <c r="F26" s="476"/>
      <c r="G26" s="476"/>
      <c r="H26" s="476"/>
      <c r="I26" s="476"/>
      <c r="J26" s="476"/>
      <c r="K26" s="477"/>
      <c r="L26" s="497">
        <v>1</v>
      </c>
      <c r="M26" s="498"/>
      <c r="N26" s="498"/>
      <c r="O26" s="498"/>
      <c r="P26" s="540"/>
      <c r="Q26" s="497">
        <v>5820</v>
      </c>
      <c r="R26" s="498"/>
      <c r="S26" s="498"/>
      <c r="T26" s="498"/>
      <c r="U26" s="498"/>
      <c r="V26" s="540"/>
      <c r="W26" s="592"/>
      <c r="X26" s="593"/>
      <c r="Y26" s="594"/>
      <c r="Z26" s="496" t="s">
        <v>168</v>
      </c>
      <c r="AA26" s="598"/>
      <c r="AB26" s="598"/>
      <c r="AC26" s="598"/>
      <c r="AD26" s="598"/>
      <c r="AE26" s="598"/>
      <c r="AF26" s="598"/>
      <c r="AG26" s="599"/>
      <c r="AH26" s="497">
        <v>12</v>
      </c>
      <c r="AI26" s="498"/>
      <c r="AJ26" s="498"/>
      <c r="AK26" s="498"/>
      <c r="AL26" s="540"/>
      <c r="AM26" s="497">
        <v>27060</v>
      </c>
      <c r="AN26" s="498"/>
      <c r="AO26" s="498"/>
      <c r="AP26" s="498"/>
      <c r="AQ26" s="498"/>
      <c r="AR26" s="540"/>
      <c r="AS26" s="497">
        <v>2255</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94"/>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81"/>
      <c r="B27" s="617"/>
      <c r="C27" s="593"/>
      <c r="D27" s="594"/>
      <c r="E27" s="496" t="s">
        <v>170</v>
      </c>
      <c r="F27" s="476"/>
      <c r="G27" s="476"/>
      <c r="H27" s="476"/>
      <c r="I27" s="476"/>
      <c r="J27" s="476"/>
      <c r="K27" s="477"/>
      <c r="L27" s="497">
        <v>1</v>
      </c>
      <c r="M27" s="498"/>
      <c r="N27" s="498"/>
      <c r="O27" s="498"/>
      <c r="P27" s="540"/>
      <c r="Q27" s="497">
        <v>3600</v>
      </c>
      <c r="R27" s="498"/>
      <c r="S27" s="498"/>
      <c r="T27" s="498"/>
      <c r="U27" s="498"/>
      <c r="V27" s="540"/>
      <c r="W27" s="592"/>
      <c r="X27" s="593"/>
      <c r="Y27" s="594"/>
      <c r="Z27" s="496" t="s">
        <v>171</v>
      </c>
      <c r="AA27" s="476"/>
      <c r="AB27" s="476"/>
      <c r="AC27" s="476"/>
      <c r="AD27" s="476"/>
      <c r="AE27" s="476"/>
      <c r="AF27" s="476"/>
      <c r="AG27" s="477"/>
      <c r="AH27" s="497" t="s">
        <v>122</v>
      </c>
      <c r="AI27" s="498"/>
      <c r="AJ27" s="498"/>
      <c r="AK27" s="498"/>
      <c r="AL27" s="540"/>
      <c r="AM27" s="497" t="s">
        <v>122</v>
      </c>
      <c r="AN27" s="498"/>
      <c r="AO27" s="498"/>
      <c r="AP27" s="498"/>
      <c r="AQ27" s="498"/>
      <c r="AR27" s="540"/>
      <c r="AS27" s="497" t="s">
        <v>122</v>
      </c>
      <c r="AT27" s="498"/>
      <c r="AU27" s="498"/>
      <c r="AV27" s="498"/>
      <c r="AW27" s="498"/>
      <c r="AX27" s="499"/>
      <c r="AY27" s="541" t="s">
        <v>172</v>
      </c>
      <c r="AZ27" s="542"/>
      <c r="BA27" s="542"/>
      <c r="BB27" s="542"/>
      <c r="BC27" s="542"/>
      <c r="BD27" s="542"/>
      <c r="BE27" s="542"/>
      <c r="BF27" s="542"/>
      <c r="BG27" s="542"/>
      <c r="BH27" s="542"/>
      <c r="BI27" s="542"/>
      <c r="BJ27" s="542"/>
      <c r="BK27" s="542"/>
      <c r="BL27" s="542"/>
      <c r="BM27" s="543"/>
      <c r="BN27" s="565">
        <v>319223</v>
      </c>
      <c r="BO27" s="566"/>
      <c r="BP27" s="566"/>
      <c r="BQ27" s="566"/>
      <c r="BR27" s="566"/>
      <c r="BS27" s="566"/>
      <c r="BT27" s="566"/>
      <c r="BU27" s="567"/>
      <c r="BV27" s="565">
        <v>319220</v>
      </c>
      <c r="BW27" s="566"/>
      <c r="BX27" s="566"/>
      <c r="BY27" s="566"/>
      <c r="BZ27" s="566"/>
      <c r="CA27" s="566"/>
      <c r="CB27" s="566"/>
      <c r="CC27" s="567"/>
      <c r="CD27" s="196"/>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81"/>
      <c r="B28" s="617"/>
      <c r="C28" s="593"/>
      <c r="D28" s="594"/>
      <c r="E28" s="496" t="s">
        <v>173</v>
      </c>
      <c r="F28" s="476"/>
      <c r="G28" s="476"/>
      <c r="H28" s="476"/>
      <c r="I28" s="476"/>
      <c r="J28" s="476"/>
      <c r="K28" s="477"/>
      <c r="L28" s="497">
        <v>1</v>
      </c>
      <c r="M28" s="498"/>
      <c r="N28" s="498"/>
      <c r="O28" s="498"/>
      <c r="P28" s="540"/>
      <c r="Q28" s="497">
        <v>2760</v>
      </c>
      <c r="R28" s="498"/>
      <c r="S28" s="498"/>
      <c r="T28" s="498"/>
      <c r="U28" s="498"/>
      <c r="V28" s="540"/>
      <c r="W28" s="592"/>
      <c r="X28" s="593"/>
      <c r="Y28" s="594"/>
      <c r="Z28" s="496" t="s">
        <v>174</v>
      </c>
      <c r="AA28" s="476"/>
      <c r="AB28" s="476"/>
      <c r="AC28" s="476"/>
      <c r="AD28" s="476"/>
      <c r="AE28" s="476"/>
      <c r="AF28" s="476"/>
      <c r="AG28" s="477"/>
      <c r="AH28" s="497" t="s">
        <v>122</v>
      </c>
      <c r="AI28" s="498"/>
      <c r="AJ28" s="498"/>
      <c r="AK28" s="498"/>
      <c r="AL28" s="540"/>
      <c r="AM28" s="497" t="s">
        <v>122</v>
      </c>
      <c r="AN28" s="498"/>
      <c r="AO28" s="498"/>
      <c r="AP28" s="498"/>
      <c r="AQ28" s="498"/>
      <c r="AR28" s="540"/>
      <c r="AS28" s="497" t="s">
        <v>122</v>
      </c>
      <c r="AT28" s="498"/>
      <c r="AU28" s="498"/>
      <c r="AV28" s="498"/>
      <c r="AW28" s="498"/>
      <c r="AX28" s="499"/>
      <c r="AY28" s="600" t="s">
        <v>175</v>
      </c>
      <c r="AZ28" s="601"/>
      <c r="BA28" s="601"/>
      <c r="BB28" s="602"/>
      <c r="BC28" s="406" t="s">
        <v>46</v>
      </c>
      <c r="BD28" s="407"/>
      <c r="BE28" s="407"/>
      <c r="BF28" s="407"/>
      <c r="BG28" s="407"/>
      <c r="BH28" s="407"/>
      <c r="BI28" s="407"/>
      <c r="BJ28" s="407"/>
      <c r="BK28" s="407"/>
      <c r="BL28" s="407"/>
      <c r="BM28" s="408"/>
      <c r="BN28" s="409">
        <v>1056128</v>
      </c>
      <c r="BO28" s="410"/>
      <c r="BP28" s="410"/>
      <c r="BQ28" s="410"/>
      <c r="BR28" s="410"/>
      <c r="BS28" s="410"/>
      <c r="BT28" s="410"/>
      <c r="BU28" s="411"/>
      <c r="BV28" s="409">
        <v>1056057</v>
      </c>
      <c r="BW28" s="410"/>
      <c r="BX28" s="410"/>
      <c r="BY28" s="410"/>
      <c r="BZ28" s="410"/>
      <c r="CA28" s="410"/>
      <c r="CB28" s="410"/>
      <c r="CC28" s="411"/>
      <c r="CD28" s="194"/>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81"/>
      <c r="B29" s="617"/>
      <c r="C29" s="593"/>
      <c r="D29" s="594"/>
      <c r="E29" s="496" t="s">
        <v>176</v>
      </c>
      <c r="F29" s="476"/>
      <c r="G29" s="476"/>
      <c r="H29" s="476"/>
      <c r="I29" s="476"/>
      <c r="J29" s="476"/>
      <c r="K29" s="477"/>
      <c r="L29" s="497">
        <v>12</v>
      </c>
      <c r="M29" s="498"/>
      <c r="N29" s="498"/>
      <c r="O29" s="498"/>
      <c r="P29" s="540"/>
      <c r="Q29" s="497">
        <v>2450</v>
      </c>
      <c r="R29" s="498"/>
      <c r="S29" s="498"/>
      <c r="T29" s="498"/>
      <c r="U29" s="498"/>
      <c r="V29" s="540"/>
      <c r="W29" s="595"/>
      <c r="X29" s="596"/>
      <c r="Y29" s="597"/>
      <c r="Z29" s="496" t="s">
        <v>177</v>
      </c>
      <c r="AA29" s="476"/>
      <c r="AB29" s="476"/>
      <c r="AC29" s="476"/>
      <c r="AD29" s="476"/>
      <c r="AE29" s="476"/>
      <c r="AF29" s="476"/>
      <c r="AG29" s="477"/>
      <c r="AH29" s="497">
        <v>182</v>
      </c>
      <c r="AI29" s="498"/>
      <c r="AJ29" s="498"/>
      <c r="AK29" s="498"/>
      <c r="AL29" s="540"/>
      <c r="AM29" s="497">
        <v>540904</v>
      </c>
      <c r="AN29" s="498"/>
      <c r="AO29" s="498"/>
      <c r="AP29" s="498"/>
      <c r="AQ29" s="498"/>
      <c r="AR29" s="540"/>
      <c r="AS29" s="497">
        <v>2972</v>
      </c>
      <c r="AT29" s="498"/>
      <c r="AU29" s="498"/>
      <c r="AV29" s="498"/>
      <c r="AW29" s="498"/>
      <c r="AX29" s="499"/>
      <c r="AY29" s="603"/>
      <c r="AZ29" s="604"/>
      <c r="BA29" s="604"/>
      <c r="BB29" s="605"/>
      <c r="BC29" s="480" t="s">
        <v>178</v>
      </c>
      <c r="BD29" s="481"/>
      <c r="BE29" s="481"/>
      <c r="BF29" s="481"/>
      <c r="BG29" s="481"/>
      <c r="BH29" s="481"/>
      <c r="BI29" s="481"/>
      <c r="BJ29" s="481"/>
      <c r="BK29" s="481"/>
      <c r="BL29" s="481"/>
      <c r="BM29" s="482"/>
      <c r="BN29" s="446">
        <v>400548</v>
      </c>
      <c r="BO29" s="447"/>
      <c r="BP29" s="447"/>
      <c r="BQ29" s="447"/>
      <c r="BR29" s="447"/>
      <c r="BS29" s="447"/>
      <c r="BT29" s="447"/>
      <c r="BU29" s="448"/>
      <c r="BV29" s="446">
        <v>370357</v>
      </c>
      <c r="BW29" s="447"/>
      <c r="BX29" s="447"/>
      <c r="BY29" s="447"/>
      <c r="BZ29" s="447"/>
      <c r="CA29" s="447"/>
      <c r="CB29" s="447"/>
      <c r="CC29" s="448"/>
      <c r="CD29" s="196"/>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81"/>
      <c r="B30" s="618"/>
      <c r="C30" s="619"/>
      <c r="D30" s="620"/>
      <c r="E30" s="500"/>
      <c r="F30" s="501"/>
      <c r="G30" s="501"/>
      <c r="H30" s="501"/>
      <c r="I30" s="501"/>
      <c r="J30" s="501"/>
      <c r="K30" s="502"/>
      <c r="L30" s="610"/>
      <c r="M30" s="611"/>
      <c r="N30" s="611"/>
      <c r="O30" s="611"/>
      <c r="P30" s="612"/>
      <c r="Q30" s="610"/>
      <c r="R30" s="611"/>
      <c r="S30" s="611"/>
      <c r="T30" s="611"/>
      <c r="U30" s="611"/>
      <c r="V30" s="612"/>
      <c r="W30" s="613" t="s">
        <v>179</v>
      </c>
      <c r="X30" s="614"/>
      <c r="Y30" s="614"/>
      <c r="Z30" s="614"/>
      <c r="AA30" s="614"/>
      <c r="AB30" s="614"/>
      <c r="AC30" s="614"/>
      <c r="AD30" s="614"/>
      <c r="AE30" s="614"/>
      <c r="AF30" s="614"/>
      <c r="AG30" s="615"/>
      <c r="AH30" s="573">
        <v>98.5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48</v>
      </c>
      <c r="BD30" s="563"/>
      <c r="BE30" s="563"/>
      <c r="BF30" s="563"/>
      <c r="BG30" s="563"/>
      <c r="BH30" s="563"/>
      <c r="BI30" s="563"/>
      <c r="BJ30" s="563"/>
      <c r="BK30" s="563"/>
      <c r="BL30" s="563"/>
      <c r="BM30" s="564"/>
      <c r="BN30" s="565">
        <v>1772806</v>
      </c>
      <c r="BO30" s="566"/>
      <c r="BP30" s="566"/>
      <c r="BQ30" s="566"/>
      <c r="BR30" s="566"/>
      <c r="BS30" s="566"/>
      <c r="BT30" s="566"/>
      <c r="BU30" s="567"/>
      <c r="BV30" s="565">
        <v>1442547</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9" t="s">
        <v>180</v>
      </c>
      <c r="D32" s="609"/>
      <c r="E32" s="609"/>
      <c r="F32" s="609"/>
      <c r="G32" s="609"/>
      <c r="H32" s="609"/>
      <c r="I32" s="609"/>
      <c r="J32" s="609"/>
      <c r="K32" s="609"/>
      <c r="L32" s="609"/>
      <c r="M32" s="609"/>
      <c r="N32" s="609"/>
      <c r="O32" s="609"/>
      <c r="P32" s="609"/>
      <c r="Q32" s="609"/>
      <c r="R32" s="609"/>
      <c r="S32" s="609"/>
      <c r="U32" s="450" t="s">
        <v>181</v>
      </c>
      <c r="V32" s="450"/>
      <c r="W32" s="450"/>
      <c r="X32" s="450"/>
      <c r="Y32" s="450"/>
      <c r="Z32" s="450"/>
      <c r="AA32" s="450"/>
      <c r="AB32" s="450"/>
      <c r="AC32" s="450"/>
      <c r="AD32" s="450"/>
      <c r="AE32" s="450"/>
      <c r="AF32" s="450"/>
      <c r="AG32" s="450"/>
      <c r="AH32" s="450"/>
      <c r="AI32" s="450"/>
      <c r="AJ32" s="450"/>
      <c r="AK32" s="450"/>
      <c r="AM32" s="450" t="s">
        <v>182</v>
      </c>
      <c r="AN32" s="450"/>
      <c r="AO32" s="450"/>
      <c r="AP32" s="450"/>
      <c r="AQ32" s="450"/>
      <c r="AR32" s="450"/>
      <c r="AS32" s="450"/>
      <c r="AT32" s="450"/>
      <c r="AU32" s="450"/>
      <c r="AV32" s="450"/>
      <c r="AW32" s="450"/>
      <c r="AX32" s="450"/>
      <c r="AY32" s="450"/>
      <c r="AZ32" s="450"/>
      <c r="BA32" s="450"/>
      <c r="BB32" s="450"/>
      <c r="BC32" s="450"/>
      <c r="BE32" s="450" t="s">
        <v>183</v>
      </c>
      <c r="BF32" s="450"/>
      <c r="BG32" s="450"/>
      <c r="BH32" s="450"/>
      <c r="BI32" s="450"/>
      <c r="BJ32" s="450"/>
      <c r="BK32" s="450"/>
      <c r="BL32" s="450"/>
      <c r="BM32" s="450"/>
      <c r="BN32" s="450"/>
      <c r="BO32" s="450"/>
      <c r="BP32" s="450"/>
      <c r="BQ32" s="450"/>
      <c r="BR32" s="450"/>
      <c r="BS32" s="450"/>
      <c r="BT32" s="450"/>
      <c r="BU32" s="450"/>
      <c r="BW32" s="450" t="s">
        <v>184</v>
      </c>
      <c r="BX32" s="450"/>
      <c r="BY32" s="450"/>
      <c r="BZ32" s="450"/>
      <c r="CA32" s="450"/>
      <c r="CB32" s="450"/>
      <c r="CC32" s="450"/>
      <c r="CD32" s="450"/>
      <c r="CE32" s="450"/>
      <c r="CF32" s="450"/>
      <c r="CG32" s="450"/>
      <c r="CH32" s="450"/>
      <c r="CI32" s="450"/>
      <c r="CJ32" s="450"/>
      <c r="CK32" s="450"/>
      <c r="CL32" s="450"/>
      <c r="CM32" s="450"/>
      <c r="CO32" s="450" t="s">
        <v>185</v>
      </c>
      <c r="CP32" s="450"/>
      <c r="CQ32" s="450"/>
      <c r="CR32" s="450"/>
      <c r="CS32" s="450"/>
      <c r="CT32" s="450"/>
      <c r="CU32" s="450"/>
      <c r="CV32" s="450"/>
      <c r="CW32" s="450"/>
      <c r="CX32" s="450"/>
      <c r="CY32" s="450"/>
      <c r="CZ32" s="450"/>
      <c r="DA32" s="450"/>
      <c r="DB32" s="450"/>
      <c r="DC32" s="450"/>
      <c r="DD32" s="450"/>
      <c r="DE32" s="450"/>
      <c r="DI32" s="204"/>
    </row>
    <row r="33" spans="1:113" ht="13.5" customHeight="1" x14ac:dyDescent="0.2">
      <c r="A33" s="181"/>
      <c r="B33" s="205"/>
      <c r="C33" s="470" t="s">
        <v>186</v>
      </c>
      <c r="D33" s="470"/>
      <c r="E33" s="435" t="s">
        <v>187</v>
      </c>
      <c r="F33" s="435"/>
      <c r="G33" s="435"/>
      <c r="H33" s="435"/>
      <c r="I33" s="435"/>
      <c r="J33" s="435"/>
      <c r="K33" s="435"/>
      <c r="L33" s="435"/>
      <c r="M33" s="435"/>
      <c r="N33" s="435"/>
      <c r="O33" s="435"/>
      <c r="P33" s="435"/>
      <c r="Q33" s="435"/>
      <c r="R33" s="435"/>
      <c r="S33" s="435"/>
      <c r="T33" s="206"/>
      <c r="U33" s="470" t="s">
        <v>186</v>
      </c>
      <c r="V33" s="470"/>
      <c r="W33" s="435" t="s">
        <v>187</v>
      </c>
      <c r="X33" s="435"/>
      <c r="Y33" s="435"/>
      <c r="Z33" s="435"/>
      <c r="AA33" s="435"/>
      <c r="AB33" s="435"/>
      <c r="AC33" s="435"/>
      <c r="AD33" s="435"/>
      <c r="AE33" s="435"/>
      <c r="AF33" s="435"/>
      <c r="AG33" s="435"/>
      <c r="AH33" s="435"/>
      <c r="AI33" s="435"/>
      <c r="AJ33" s="435"/>
      <c r="AK33" s="435"/>
      <c r="AL33" s="206"/>
      <c r="AM33" s="470" t="s">
        <v>186</v>
      </c>
      <c r="AN33" s="470"/>
      <c r="AO33" s="435" t="s">
        <v>187</v>
      </c>
      <c r="AP33" s="435"/>
      <c r="AQ33" s="435"/>
      <c r="AR33" s="435"/>
      <c r="AS33" s="435"/>
      <c r="AT33" s="435"/>
      <c r="AU33" s="435"/>
      <c r="AV33" s="435"/>
      <c r="AW33" s="435"/>
      <c r="AX33" s="435"/>
      <c r="AY33" s="435"/>
      <c r="AZ33" s="435"/>
      <c r="BA33" s="435"/>
      <c r="BB33" s="435"/>
      <c r="BC33" s="435"/>
      <c r="BD33" s="207"/>
      <c r="BE33" s="435" t="s">
        <v>188</v>
      </c>
      <c r="BF33" s="435"/>
      <c r="BG33" s="435" t="s">
        <v>189</v>
      </c>
      <c r="BH33" s="435"/>
      <c r="BI33" s="435"/>
      <c r="BJ33" s="435"/>
      <c r="BK33" s="435"/>
      <c r="BL33" s="435"/>
      <c r="BM33" s="435"/>
      <c r="BN33" s="435"/>
      <c r="BO33" s="435"/>
      <c r="BP33" s="435"/>
      <c r="BQ33" s="435"/>
      <c r="BR33" s="435"/>
      <c r="BS33" s="435"/>
      <c r="BT33" s="435"/>
      <c r="BU33" s="435"/>
      <c r="BV33" s="207"/>
      <c r="BW33" s="470" t="s">
        <v>188</v>
      </c>
      <c r="BX33" s="470"/>
      <c r="BY33" s="435" t="s">
        <v>190</v>
      </c>
      <c r="BZ33" s="435"/>
      <c r="CA33" s="435"/>
      <c r="CB33" s="435"/>
      <c r="CC33" s="435"/>
      <c r="CD33" s="435"/>
      <c r="CE33" s="435"/>
      <c r="CF33" s="435"/>
      <c r="CG33" s="435"/>
      <c r="CH33" s="435"/>
      <c r="CI33" s="435"/>
      <c r="CJ33" s="435"/>
      <c r="CK33" s="435"/>
      <c r="CL33" s="435"/>
      <c r="CM33" s="435"/>
      <c r="CN33" s="206"/>
      <c r="CO33" s="470" t="s">
        <v>186</v>
      </c>
      <c r="CP33" s="470"/>
      <c r="CQ33" s="435" t="s">
        <v>191</v>
      </c>
      <c r="CR33" s="435"/>
      <c r="CS33" s="435"/>
      <c r="CT33" s="435"/>
      <c r="CU33" s="435"/>
      <c r="CV33" s="435"/>
      <c r="CW33" s="435"/>
      <c r="CX33" s="435"/>
      <c r="CY33" s="435"/>
      <c r="CZ33" s="435"/>
      <c r="DA33" s="435"/>
      <c r="DB33" s="435"/>
      <c r="DC33" s="435"/>
      <c r="DD33" s="435"/>
      <c r="DE33" s="435"/>
      <c r="DF33" s="206"/>
      <c r="DG33" s="635" t="s">
        <v>192</v>
      </c>
      <c r="DH33" s="635"/>
      <c r="DI33" s="208"/>
    </row>
    <row r="34" spans="1:113" ht="32.25" customHeight="1" x14ac:dyDescent="0.2">
      <c r="A34" s="181"/>
      <c r="B34" s="205"/>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81"/>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81"/>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81"/>
      <c r="BE34" s="636">
        <f>IF(BG34="","",MAX(C34:D43,U34:V43,AM34:AN43)+1)</f>
        <v>7</v>
      </c>
      <c r="BF34" s="636"/>
      <c r="BG34" s="637" t="str">
        <f>IF('各会計、関係団体の財政状況及び健全化判断比率'!B32="","",'各会計、関係団体の財政状況及び健全化判断比率'!B32)</f>
        <v>農業集落家庭排水処理施設特別会計</v>
      </c>
      <c r="BH34" s="637"/>
      <c r="BI34" s="637"/>
      <c r="BJ34" s="637"/>
      <c r="BK34" s="637"/>
      <c r="BL34" s="637"/>
      <c r="BM34" s="637"/>
      <c r="BN34" s="637"/>
      <c r="BO34" s="637"/>
      <c r="BP34" s="637"/>
      <c r="BQ34" s="637"/>
      <c r="BR34" s="637"/>
      <c r="BS34" s="637"/>
      <c r="BT34" s="637"/>
      <c r="BU34" s="637"/>
      <c r="BV34" s="181"/>
      <c r="BW34" s="636">
        <f>IF(BY34="","",MAX(C34:D43,U34:V43,AM34:AN43,BE34:BF43)+1)</f>
        <v>8</v>
      </c>
      <c r="BX34" s="636"/>
      <c r="BY34" s="637" t="str">
        <f>IF('各会計、関係団体の財政状況及び健全化判断比率'!B68="","",'各会計、関係団体の財政状況及び健全化判断比率'!B68)</f>
        <v>愛知県市町村職員退職手当組合</v>
      </c>
      <c r="BZ34" s="637"/>
      <c r="CA34" s="637"/>
      <c r="CB34" s="637"/>
      <c r="CC34" s="637"/>
      <c r="CD34" s="637"/>
      <c r="CE34" s="637"/>
      <c r="CF34" s="637"/>
      <c r="CG34" s="637"/>
      <c r="CH34" s="637"/>
      <c r="CI34" s="637"/>
      <c r="CJ34" s="637"/>
      <c r="CK34" s="637"/>
      <c r="CL34" s="637"/>
      <c r="CM34" s="637"/>
      <c r="CN34" s="181"/>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8"/>
    </row>
    <row r="35" spans="1:113" ht="32.25" customHeight="1" x14ac:dyDescent="0.2">
      <c r="A35" s="181"/>
      <c r="B35" s="205"/>
      <c r="C35" s="636">
        <f>IF(E35="","",C34+1)</f>
        <v>2</v>
      </c>
      <c r="D35" s="636"/>
      <c r="E35" s="637" t="str">
        <f>IF('各会計、関係団体の財政状況及び健全化判断比率'!B8="","",'各会計、関係団体の財政状況及び健全化判断比率'!B8)</f>
        <v>土地取得特別会計</v>
      </c>
      <c r="F35" s="637"/>
      <c r="G35" s="637"/>
      <c r="H35" s="637"/>
      <c r="I35" s="637"/>
      <c r="J35" s="637"/>
      <c r="K35" s="637"/>
      <c r="L35" s="637"/>
      <c r="M35" s="637"/>
      <c r="N35" s="637"/>
      <c r="O35" s="637"/>
      <c r="P35" s="637"/>
      <c r="Q35" s="637"/>
      <c r="R35" s="637"/>
      <c r="S35" s="637"/>
      <c r="T35" s="181"/>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81"/>
      <c r="AM35" s="636" t="str">
        <f t="shared" ref="AM35:AM43" si="0">IF(AO35="","",AM34+1)</f>
        <v/>
      </c>
      <c r="AN35" s="636"/>
      <c r="AO35" s="637"/>
      <c r="AP35" s="637"/>
      <c r="AQ35" s="637"/>
      <c r="AR35" s="637"/>
      <c r="AS35" s="637"/>
      <c r="AT35" s="637"/>
      <c r="AU35" s="637"/>
      <c r="AV35" s="637"/>
      <c r="AW35" s="637"/>
      <c r="AX35" s="637"/>
      <c r="AY35" s="637"/>
      <c r="AZ35" s="637"/>
      <c r="BA35" s="637"/>
      <c r="BB35" s="637"/>
      <c r="BC35" s="637"/>
      <c r="BD35" s="181"/>
      <c r="BE35" s="636" t="str">
        <f t="shared" ref="BE35:BE43" si="1">IF(BG35="","",BE34+1)</f>
        <v/>
      </c>
      <c r="BF35" s="636"/>
      <c r="BG35" s="637"/>
      <c r="BH35" s="637"/>
      <c r="BI35" s="637"/>
      <c r="BJ35" s="637"/>
      <c r="BK35" s="637"/>
      <c r="BL35" s="637"/>
      <c r="BM35" s="637"/>
      <c r="BN35" s="637"/>
      <c r="BO35" s="637"/>
      <c r="BP35" s="637"/>
      <c r="BQ35" s="637"/>
      <c r="BR35" s="637"/>
      <c r="BS35" s="637"/>
      <c r="BT35" s="637"/>
      <c r="BU35" s="637"/>
      <c r="BV35" s="181"/>
      <c r="BW35" s="636">
        <f t="shared" ref="BW35:BW43" si="2">IF(BY35="","",BW34+1)</f>
        <v>9</v>
      </c>
      <c r="BX35" s="636"/>
      <c r="BY35" s="637" t="str">
        <f>IF('各会計、関係団体の財政状況及び健全化判断比率'!B69="","",'各会計、関係団体の財政状況及び健全化判断比率'!B69)</f>
        <v>知多南部衛生組合</v>
      </c>
      <c r="BZ35" s="637"/>
      <c r="CA35" s="637"/>
      <c r="CB35" s="637"/>
      <c r="CC35" s="637"/>
      <c r="CD35" s="637"/>
      <c r="CE35" s="637"/>
      <c r="CF35" s="637"/>
      <c r="CG35" s="637"/>
      <c r="CH35" s="637"/>
      <c r="CI35" s="637"/>
      <c r="CJ35" s="637"/>
      <c r="CK35" s="637"/>
      <c r="CL35" s="637"/>
      <c r="CM35" s="637"/>
      <c r="CN35" s="181"/>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8"/>
    </row>
    <row r="36" spans="1:113" ht="32.25" customHeight="1" x14ac:dyDescent="0.2">
      <c r="A36" s="181"/>
      <c r="B36" s="205"/>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81"/>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81"/>
      <c r="AM36" s="636" t="str">
        <f t="shared" si="0"/>
        <v/>
      </c>
      <c r="AN36" s="636"/>
      <c r="AO36" s="637"/>
      <c r="AP36" s="637"/>
      <c r="AQ36" s="637"/>
      <c r="AR36" s="637"/>
      <c r="AS36" s="637"/>
      <c r="AT36" s="637"/>
      <c r="AU36" s="637"/>
      <c r="AV36" s="637"/>
      <c r="AW36" s="637"/>
      <c r="AX36" s="637"/>
      <c r="AY36" s="637"/>
      <c r="AZ36" s="637"/>
      <c r="BA36" s="637"/>
      <c r="BB36" s="637"/>
      <c r="BC36" s="637"/>
      <c r="BD36" s="181"/>
      <c r="BE36" s="636" t="str">
        <f t="shared" si="1"/>
        <v/>
      </c>
      <c r="BF36" s="636"/>
      <c r="BG36" s="637"/>
      <c r="BH36" s="637"/>
      <c r="BI36" s="637"/>
      <c r="BJ36" s="637"/>
      <c r="BK36" s="637"/>
      <c r="BL36" s="637"/>
      <c r="BM36" s="637"/>
      <c r="BN36" s="637"/>
      <c r="BO36" s="637"/>
      <c r="BP36" s="637"/>
      <c r="BQ36" s="637"/>
      <c r="BR36" s="637"/>
      <c r="BS36" s="637"/>
      <c r="BT36" s="637"/>
      <c r="BU36" s="637"/>
      <c r="BV36" s="181"/>
      <c r="BW36" s="636">
        <f t="shared" si="2"/>
        <v>10</v>
      </c>
      <c r="BX36" s="636"/>
      <c r="BY36" s="637" t="str">
        <f>IF('各会計、関係団体の財政状況及び健全化判断比率'!B70="","",'各会計、関係団体の財政状況及び健全化判断比率'!B70)</f>
        <v>知多南部消防組合</v>
      </c>
      <c r="BZ36" s="637"/>
      <c r="CA36" s="637"/>
      <c r="CB36" s="637"/>
      <c r="CC36" s="637"/>
      <c r="CD36" s="637"/>
      <c r="CE36" s="637"/>
      <c r="CF36" s="637"/>
      <c r="CG36" s="637"/>
      <c r="CH36" s="637"/>
      <c r="CI36" s="637"/>
      <c r="CJ36" s="637"/>
      <c r="CK36" s="637"/>
      <c r="CL36" s="637"/>
      <c r="CM36" s="637"/>
      <c r="CN36" s="181"/>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8"/>
    </row>
    <row r="37" spans="1:113" ht="32.25" customHeight="1" x14ac:dyDescent="0.2">
      <c r="A37" s="181"/>
      <c r="B37" s="205"/>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81"/>
      <c r="U37" s="636" t="str">
        <f t="shared" si="4"/>
        <v/>
      </c>
      <c r="V37" s="636"/>
      <c r="W37" s="637"/>
      <c r="X37" s="637"/>
      <c r="Y37" s="637"/>
      <c r="Z37" s="637"/>
      <c r="AA37" s="637"/>
      <c r="AB37" s="637"/>
      <c r="AC37" s="637"/>
      <c r="AD37" s="637"/>
      <c r="AE37" s="637"/>
      <c r="AF37" s="637"/>
      <c r="AG37" s="637"/>
      <c r="AH37" s="637"/>
      <c r="AI37" s="637"/>
      <c r="AJ37" s="637"/>
      <c r="AK37" s="637"/>
      <c r="AL37" s="181"/>
      <c r="AM37" s="636" t="str">
        <f t="shared" si="0"/>
        <v/>
      </c>
      <c r="AN37" s="636"/>
      <c r="AO37" s="637"/>
      <c r="AP37" s="637"/>
      <c r="AQ37" s="637"/>
      <c r="AR37" s="637"/>
      <c r="AS37" s="637"/>
      <c r="AT37" s="637"/>
      <c r="AU37" s="637"/>
      <c r="AV37" s="637"/>
      <c r="AW37" s="637"/>
      <c r="AX37" s="637"/>
      <c r="AY37" s="637"/>
      <c r="AZ37" s="637"/>
      <c r="BA37" s="637"/>
      <c r="BB37" s="637"/>
      <c r="BC37" s="637"/>
      <c r="BD37" s="181"/>
      <c r="BE37" s="636" t="str">
        <f t="shared" si="1"/>
        <v/>
      </c>
      <c r="BF37" s="636"/>
      <c r="BG37" s="637"/>
      <c r="BH37" s="637"/>
      <c r="BI37" s="637"/>
      <c r="BJ37" s="637"/>
      <c r="BK37" s="637"/>
      <c r="BL37" s="637"/>
      <c r="BM37" s="637"/>
      <c r="BN37" s="637"/>
      <c r="BO37" s="637"/>
      <c r="BP37" s="637"/>
      <c r="BQ37" s="637"/>
      <c r="BR37" s="637"/>
      <c r="BS37" s="637"/>
      <c r="BT37" s="637"/>
      <c r="BU37" s="637"/>
      <c r="BV37" s="181"/>
      <c r="BW37" s="636">
        <f t="shared" si="2"/>
        <v>11</v>
      </c>
      <c r="BX37" s="636"/>
      <c r="BY37" s="637" t="str">
        <f>IF('各会計、関係団体の財政状況及び健全化判断比率'!B71="","",'各会計、関係団体の財政状況及び健全化判断比率'!B71)</f>
        <v>愛知県後期高齢者医療広域連合（一般会計）</v>
      </c>
      <c r="BZ37" s="637"/>
      <c r="CA37" s="637"/>
      <c r="CB37" s="637"/>
      <c r="CC37" s="637"/>
      <c r="CD37" s="637"/>
      <c r="CE37" s="637"/>
      <c r="CF37" s="637"/>
      <c r="CG37" s="637"/>
      <c r="CH37" s="637"/>
      <c r="CI37" s="637"/>
      <c r="CJ37" s="637"/>
      <c r="CK37" s="637"/>
      <c r="CL37" s="637"/>
      <c r="CM37" s="637"/>
      <c r="CN37" s="181"/>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8"/>
    </row>
    <row r="38" spans="1:113" ht="32.25" customHeight="1" x14ac:dyDescent="0.2">
      <c r="A38" s="181"/>
      <c r="B38" s="205"/>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81"/>
      <c r="U38" s="636" t="str">
        <f t="shared" si="4"/>
        <v/>
      </c>
      <c r="V38" s="636"/>
      <c r="W38" s="637"/>
      <c r="X38" s="637"/>
      <c r="Y38" s="637"/>
      <c r="Z38" s="637"/>
      <c r="AA38" s="637"/>
      <c r="AB38" s="637"/>
      <c r="AC38" s="637"/>
      <c r="AD38" s="637"/>
      <c r="AE38" s="637"/>
      <c r="AF38" s="637"/>
      <c r="AG38" s="637"/>
      <c r="AH38" s="637"/>
      <c r="AI38" s="637"/>
      <c r="AJ38" s="637"/>
      <c r="AK38" s="637"/>
      <c r="AL38" s="181"/>
      <c r="AM38" s="636" t="str">
        <f t="shared" si="0"/>
        <v/>
      </c>
      <c r="AN38" s="636"/>
      <c r="AO38" s="637"/>
      <c r="AP38" s="637"/>
      <c r="AQ38" s="637"/>
      <c r="AR38" s="637"/>
      <c r="AS38" s="637"/>
      <c r="AT38" s="637"/>
      <c r="AU38" s="637"/>
      <c r="AV38" s="637"/>
      <c r="AW38" s="637"/>
      <c r="AX38" s="637"/>
      <c r="AY38" s="637"/>
      <c r="AZ38" s="637"/>
      <c r="BA38" s="637"/>
      <c r="BB38" s="637"/>
      <c r="BC38" s="637"/>
      <c r="BD38" s="181"/>
      <c r="BE38" s="636" t="str">
        <f t="shared" si="1"/>
        <v/>
      </c>
      <c r="BF38" s="636"/>
      <c r="BG38" s="637"/>
      <c r="BH38" s="637"/>
      <c r="BI38" s="637"/>
      <c r="BJ38" s="637"/>
      <c r="BK38" s="637"/>
      <c r="BL38" s="637"/>
      <c r="BM38" s="637"/>
      <c r="BN38" s="637"/>
      <c r="BO38" s="637"/>
      <c r="BP38" s="637"/>
      <c r="BQ38" s="637"/>
      <c r="BR38" s="637"/>
      <c r="BS38" s="637"/>
      <c r="BT38" s="637"/>
      <c r="BU38" s="637"/>
      <c r="BV38" s="181"/>
      <c r="BW38" s="636">
        <f t="shared" si="2"/>
        <v>12</v>
      </c>
      <c r="BX38" s="636"/>
      <c r="BY38" s="637" t="str">
        <f>IF('各会計、関係団体の財政状況及び健全化判断比率'!B72="","",'各会計、関係団体の財政状況及び健全化判断比率'!B72)</f>
        <v>愛知県後期高齢者医療広域連合（後期高齢者医療特別会計）</v>
      </c>
      <c r="BZ38" s="637"/>
      <c r="CA38" s="637"/>
      <c r="CB38" s="637"/>
      <c r="CC38" s="637"/>
      <c r="CD38" s="637"/>
      <c r="CE38" s="637"/>
      <c r="CF38" s="637"/>
      <c r="CG38" s="637"/>
      <c r="CH38" s="637"/>
      <c r="CI38" s="637"/>
      <c r="CJ38" s="637"/>
      <c r="CK38" s="637"/>
      <c r="CL38" s="637"/>
      <c r="CM38" s="637"/>
      <c r="CN38" s="181"/>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8"/>
    </row>
    <row r="39" spans="1:113" ht="32.25" customHeight="1" x14ac:dyDescent="0.2">
      <c r="A39" s="181"/>
      <c r="B39" s="205"/>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81"/>
      <c r="U39" s="636" t="str">
        <f t="shared" si="4"/>
        <v/>
      </c>
      <c r="V39" s="636"/>
      <c r="W39" s="637"/>
      <c r="X39" s="637"/>
      <c r="Y39" s="637"/>
      <c r="Z39" s="637"/>
      <c r="AA39" s="637"/>
      <c r="AB39" s="637"/>
      <c r="AC39" s="637"/>
      <c r="AD39" s="637"/>
      <c r="AE39" s="637"/>
      <c r="AF39" s="637"/>
      <c r="AG39" s="637"/>
      <c r="AH39" s="637"/>
      <c r="AI39" s="637"/>
      <c r="AJ39" s="637"/>
      <c r="AK39" s="637"/>
      <c r="AL39" s="181"/>
      <c r="AM39" s="636" t="str">
        <f t="shared" si="0"/>
        <v/>
      </c>
      <c r="AN39" s="636"/>
      <c r="AO39" s="637"/>
      <c r="AP39" s="637"/>
      <c r="AQ39" s="637"/>
      <c r="AR39" s="637"/>
      <c r="AS39" s="637"/>
      <c r="AT39" s="637"/>
      <c r="AU39" s="637"/>
      <c r="AV39" s="637"/>
      <c r="AW39" s="637"/>
      <c r="AX39" s="637"/>
      <c r="AY39" s="637"/>
      <c r="AZ39" s="637"/>
      <c r="BA39" s="637"/>
      <c r="BB39" s="637"/>
      <c r="BC39" s="637"/>
      <c r="BD39" s="181"/>
      <c r="BE39" s="636" t="str">
        <f t="shared" si="1"/>
        <v/>
      </c>
      <c r="BF39" s="636"/>
      <c r="BG39" s="637"/>
      <c r="BH39" s="637"/>
      <c r="BI39" s="637"/>
      <c r="BJ39" s="637"/>
      <c r="BK39" s="637"/>
      <c r="BL39" s="637"/>
      <c r="BM39" s="637"/>
      <c r="BN39" s="637"/>
      <c r="BO39" s="637"/>
      <c r="BP39" s="637"/>
      <c r="BQ39" s="637"/>
      <c r="BR39" s="637"/>
      <c r="BS39" s="637"/>
      <c r="BT39" s="637"/>
      <c r="BU39" s="637"/>
      <c r="BV39" s="181"/>
      <c r="BW39" s="636">
        <f t="shared" si="2"/>
        <v>13</v>
      </c>
      <c r="BX39" s="636"/>
      <c r="BY39" s="637" t="str">
        <f>IF('各会計、関係団体の財政状況及び健全化判断比率'!B73="","",'各会計、関係団体の財政状況及び健全化判断比率'!B73)</f>
        <v>知多南部広域環境組合</v>
      </c>
      <c r="BZ39" s="637"/>
      <c r="CA39" s="637"/>
      <c r="CB39" s="637"/>
      <c r="CC39" s="637"/>
      <c r="CD39" s="637"/>
      <c r="CE39" s="637"/>
      <c r="CF39" s="637"/>
      <c r="CG39" s="637"/>
      <c r="CH39" s="637"/>
      <c r="CI39" s="637"/>
      <c r="CJ39" s="637"/>
      <c r="CK39" s="637"/>
      <c r="CL39" s="637"/>
      <c r="CM39" s="637"/>
      <c r="CN39" s="181"/>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8"/>
    </row>
    <row r="40" spans="1:113" ht="32.25" customHeight="1" x14ac:dyDescent="0.2">
      <c r="A40" s="181"/>
      <c r="B40" s="205"/>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81"/>
      <c r="U40" s="636" t="str">
        <f t="shared" si="4"/>
        <v/>
      </c>
      <c r="V40" s="636"/>
      <c r="W40" s="637"/>
      <c r="X40" s="637"/>
      <c r="Y40" s="637"/>
      <c r="Z40" s="637"/>
      <c r="AA40" s="637"/>
      <c r="AB40" s="637"/>
      <c r="AC40" s="637"/>
      <c r="AD40" s="637"/>
      <c r="AE40" s="637"/>
      <c r="AF40" s="637"/>
      <c r="AG40" s="637"/>
      <c r="AH40" s="637"/>
      <c r="AI40" s="637"/>
      <c r="AJ40" s="637"/>
      <c r="AK40" s="637"/>
      <c r="AL40" s="181"/>
      <c r="AM40" s="636" t="str">
        <f t="shared" si="0"/>
        <v/>
      </c>
      <c r="AN40" s="636"/>
      <c r="AO40" s="637"/>
      <c r="AP40" s="637"/>
      <c r="AQ40" s="637"/>
      <c r="AR40" s="637"/>
      <c r="AS40" s="637"/>
      <c r="AT40" s="637"/>
      <c r="AU40" s="637"/>
      <c r="AV40" s="637"/>
      <c r="AW40" s="637"/>
      <c r="AX40" s="637"/>
      <c r="AY40" s="637"/>
      <c r="AZ40" s="637"/>
      <c r="BA40" s="637"/>
      <c r="BB40" s="637"/>
      <c r="BC40" s="637"/>
      <c r="BD40" s="181"/>
      <c r="BE40" s="636" t="str">
        <f t="shared" si="1"/>
        <v/>
      </c>
      <c r="BF40" s="636"/>
      <c r="BG40" s="637"/>
      <c r="BH40" s="637"/>
      <c r="BI40" s="637"/>
      <c r="BJ40" s="637"/>
      <c r="BK40" s="637"/>
      <c r="BL40" s="637"/>
      <c r="BM40" s="637"/>
      <c r="BN40" s="637"/>
      <c r="BO40" s="637"/>
      <c r="BP40" s="637"/>
      <c r="BQ40" s="637"/>
      <c r="BR40" s="637"/>
      <c r="BS40" s="637"/>
      <c r="BT40" s="637"/>
      <c r="BU40" s="637"/>
      <c r="BV40" s="181"/>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81"/>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8"/>
    </row>
    <row r="41" spans="1:113" ht="32.25" customHeight="1" x14ac:dyDescent="0.2">
      <c r="A41" s="181"/>
      <c r="B41" s="205"/>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81"/>
      <c r="U41" s="636" t="str">
        <f t="shared" si="4"/>
        <v/>
      </c>
      <c r="V41" s="636"/>
      <c r="W41" s="637"/>
      <c r="X41" s="637"/>
      <c r="Y41" s="637"/>
      <c r="Z41" s="637"/>
      <c r="AA41" s="637"/>
      <c r="AB41" s="637"/>
      <c r="AC41" s="637"/>
      <c r="AD41" s="637"/>
      <c r="AE41" s="637"/>
      <c r="AF41" s="637"/>
      <c r="AG41" s="637"/>
      <c r="AH41" s="637"/>
      <c r="AI41" s="637"/>
      <c r="AJ41" s="637"/>
      <c r="AK41" s="637"/>
      <c r="AL41" s="181"/>
      <c r="AM41" s="636" t="str">
        <f t="shared" si="0"/>
        <v/>
      </c>
      <c r="AN41" s="636"/>
      <c r="AO41" s="637"/>
      <c r="AP41" s="637"/>
      <c r="AQ41" s="637"/>
      <c r="AR41" s="637"/>
      <c r="AS41" s="637"/>
      <c r="AT41" s="637"/>
      <c r="AU41" s="637"/>
      <c r="AV41" s="637"/>
      <c r="AW41" s="637"/>
      <c r="AX41" s="637"/>
      <c r="AY41" s="637"/>
      <c r="AZ41" s="637"/>
      <c r="BA41" s="637"/>
      <c r="BB41" s="637"/>
      <c r="BC41" s="637"/>
      <c r="BD41" s="181"/>
      <c r="BE41" s="636" t="str">
        <f t="shared" si="1"/>
        <v/>
      </c>
      <c r="BF41" s="636"/>
      <c r="BG41" s="637"/>
      <c r="BH41" s="637"/>
      <c r="BI41" s="637"/>
      <c r="BJ41" s="637"/>
      <c r="BK41" s="637"/>
      <c r="BL41" s="637"/>
      <c r="BM41" s="637"/>
      <c r="BN41" s="637"/>
      <c r="BO41" s="637"/>
      <c r="BP41" s="637"/>
      <c r="BQ41" s="637"/>
      <c r="BR41" s="637"/>
      <c r="BS41" s="637"/>
      <c r="BT41" s="637"/>
      <c r="BU41" s="637"/>
      <c r="BV41" s="181"/>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81"/>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8"/>
    </row>
    <row r="42" spans="1:113" ht="32.25" customHeight="1" x14ac:dyDescent="0.2">
      <c r="B42" s="205"/>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81"/>
      <c r="U42" s="636" t="str">
        <f t="shared" si="4"/>
        <v/>
      </c>
      <c r="V42" s="636"/>
      <c r="W42" s="637"/>
      <c r="X42" s="637"/>
      <c r="Y42" s="637"/>
      <c r="Z42" s="637"/>
      <c r="AA42" s="637"/>
      <c r="AB42" s="637"/>
      <c r="AC42" s="637"/>
      <c r="AD42" s="637"/>
      <c r="AE42" s="637"/>
      <c r="AF42" s="637"/>
      <c r="AG42" s="637"/>
      <c r="AH42" s="637"/>
      <c r="AI42" s="637"/>
      <c r="AJ42" s="637"/>
      <c r="AK42" s="637"/>
      <c r="AL42" s="181"/>
      <c r="AM42" s="636" t="str">
        <f t="shared" si="0"/>
        <v/>
      </c>
      <c r="AN42" s="636"/>
      <c r="AO42" s="637"/>
      <c r="AP42" s="637"/>
      <c r="AQ42" s="637"/>
      <c r="AR42" s="637"/>
      <c r="AS42" s="637"/>
      <c r="AT42" s="637"/>
      <c r="AU42" s="637"/>
      <c r="AV42" s="637"/>
      <c r="AW42" s="637"/>
      <c r="AX42" s="637"/>
      <c r="AY42" s="637"/>
      <c r="AZ42" s="637"/>
      <c r="BA42" s="637"/>
      <c r="BB42" s="637"/>
      <c r="BC42" s="637"/>
      <c r="BD42" s="181"/>
      <c r="BE42" s="636" t="str">
        <f t="shared" si="1"/>
        <v/>
      </c>
      <c r="BF42" s="636"/>
      <c r="BG42" s="637"/>
      <c r="BH42" s="637"/>
      <c r="BI42" s="637"/>
      <c r="BJ42" s="637"/>
      <c r="BK42" s="637"/>
      <c r="BL42" s="637"/>
      <c r="BM42" s="637"/>
      <c r="BN42" s="637"/>
      <c r="BO42" s="637"/>
      <c r="BP42" s="637"/>
      <c r="BQ42" s="637"/>
      <c r="BR42" s="637"/>
      <c r="BS42" s="637"/>
      <c r="BT42" s="637"/>
      <c r="BU42" s="637"/>
      <c r="BV42" s="181"/>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81"/>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8"/>
    </row>
    <row r="43" spans="1:113" ht="32.25" customHeight="1" x14ac:dyDescent="0.2">
      <c r="B43" s="205"/>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81"/>
      <c r="U43" s="636" t="str">
        <f t="shared" si="4"/>
        <v/>
      </c>
      <c r="V43" s="636"/>
      <c r="W43" s="637"/>
      <c r="X43" s="637"/>
      <c r="Y43" s="637"/>
      <c r="Z43" s="637"/>
      <c r="AA43" s="637"/>
      <c r="AB43" s="637"/>
      <c r="AC43" s="637"/>
      <c r="AD43" s="637"/>
      <c r="AE43" s="637"/>
      <c r="AF43" s="637"/>
      <c r="AG43" s="637"/>
      <c r="AH43" s="637"/>
      <c r="AI43" s="637"/>
      <c r="AJ43" s="637"/>
      <c r="AK43" s="637"/>
      <c r="AL43" s="181"/>
      <c r="AM43" s="636" t="str">
        <f t="shared" si="0"/>
        <v/>
      </c>
      <c r="AN43" s="636"/>
      <c r="AO43" s="637"/>
      <c r="AP43" s="637"/>
      <c r="AQ43" s="637"/>
      <c r="AR43" s="637"/>
      <c r="AS43" s="637"/>
      <c r="AT43" s="637"/>
      <c r="AU43" s="637"/>
      <c r="AV43" s="637"/>
      <c r="AW43" s="637"/>
      <c r="AX43" s="637"/>
      <c r="AY43" s="637"/>
      <c r="AZ43" s="637"/>
      <c r="BA43" s="637"/>
      <c r="BB43" s="637"/>
      <c r="BC43" s="637"/>
      <c r="BD43" s="181"/>
      <c r="BE43" s="636" t="str">
        <f t="shared" si="1"/>
        <v/>
      </c>
      <c r="BF43" s="636"/>
      <c r="BG43" s="637"/>
      <c r="BH43" s="637"/>
      <c r="BI43" s="637"/>
      <c r="BJ43" s="637"/>
      <c r="BK43" s="637"/>
      <c r="BL43" s="637"/>
      <c r="BM43" s="637"/>
      <c r="BN43" s="637"/>
      <c r="BO43" s="637"/>
      <c r="BP43" s="637"/>
      <c r="BQ43" s="637"/>
      <c r="BR43" s="637"/>
      <c r="BS43" s="637"/>
      <c r="BT43" s="637"/>
      <c r="BU43" s="637"/>
      <c r="BV43" s="181"/>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81"/>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9" t="s">
        <v>194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195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196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197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198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199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639" t="s">
        <v>201</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2"/>
    <row r="55" spans="5:113" x14ac:dyDescent="0.2"/>
    <row r="56" spans="5:113" x14ac:dyDescent="0.2"/>
  </sheetData>
  <sheetProtection algorithmName="SHA-512" hashValue="2dORWe+vSTipF64Zl7Q5aYRqdRFnc2OdzKPRva4q3fzN1s/V3ENnkLvptrei7tY+nMle0BLltw1NP2uundJkGQ==" saltValue="5KjhZdEd0weohJa4VmX5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90" t="s">
        <v>533</v>
      </c>
      <c r="D34" s="1190"/>
      <c r="E34" s="1191"/>
      <c r="F34" s="32">
        <v>17.989999999999998</v>
      </c>
      <c r="G34" s="33">
        <v>17.2</v>
      </c>
      <c r="H34" s="33">
        <v>15.03</v>
      </c>
      <c r="I34" s="33">
        <v>15.22</v>
      </c>
      <c r="J34" s="34">
        <v>14.73</v>
      </c>
      <c r="K34" s="22"/>
      <c r="L34" s="22"/>
      <c r="M34" s="22"/>
      <c r="N34" s="22"/>
      <c r="O34" s="22"/>
      <c r="P34" s="22"/>
    </row>
    <row r="35" spans="1:16" ht="39" customHeight="1" x14ac:dyDescent="0.2">
      <c r="A35" s="22"/>
      <c r="B35" s="35"/>
      <c r="C35" s="1184" t="s">
        <v>534</v>
      </c>
      <c r="D35" s="1185"/>
      <c r="E35" s="1186"/>
      <c r="F35" s="36">
        <v>6.43</v>
      </c>
      <c r="G35" s="37">
        <v>6.37</v>
      </c>
      <c r="H35" s="37">
        <v>6.58</v>
      </c>
      <c r="I35" s="37">
        <v>6.72</v>
      </c>
      <c r="J35" s="38">
        <v>4.8600000000000003</v>
      </c>
      <c r="K35" s="22"/>
      <c r="L35" s="22"/>
      <c r="M35" s="22"/>
      <c r="N35" s="22"/>
      <c r="O35" s="22"/>
      <c r="P35" s="22"/>
    </row>
    <row r="36" spans="1:16" ht="39" customHeight="1" x14ac:dyDescent="0.2">
      <c r="A36" s="22"/>
      <c r="B36" s="35"/>
      <c r="C36" s="1184" t="s">
        <v>535</v>
      </c>
      <c r="D36" s="1185"/>
      <c r="E36" s="1186"/>
      <c r="F36" s="36">
        <v>2.4300000000000002</v>
      </c>
      <c r="G36" s="37">
        <v>2.5</v>
      </c>
      <c r="H36" s="37">
        <v>1.86</v>
      </c>
      <c r="I36" s="37">
        <v>1.67</v>
      </c>
      <c r="J36" s="38">
        <v>0.9</v>
      </c>
      <c r="K36" s="22"/>
      <c r="L36" s="22"/>
      <c r="M36" s="22"/>
      <c r="N36" s="22"/>
      <c r="O36" s="22"/>
      <c r="P36" s="22"/>
    </row>
    <row r="37" spans="1:16" ht="39" customHeight="1" x14ac:dyDescent="0.2">
      <c r="A37" s="22"/>
      <c r="B37" s="35"/>
      <c r="C37" s="1184" t="s">
        <v>536</v>
      </c>
      <c r="D37" s="1185"/>
      <c r="E37" s="1186"/>
      <c r="F37" s="36">
        <v>0.04</v>
      </c>
      <c r="G37" s="37">
        <v>0.04</v>
      </c>
      <c r="H37" s="37">
        <v>0.03</v>
      </c>
      <c r="I37" s="37">
        <v>0.04</v>
      </c>
      <c r="J37" s="38">
        <v>0.03</v>
      </c>
      <c r="K37" s="22"/>
      <c r="L37" s="22"/>
      <c r="M37" s="22"/>
      <c r="N37" s="22"/>
      <c r="O37" s="22"/>
      <c r="P37" s="22"/>
    </row>
    <row r="38" spans="1:16" ht="39" customHeight="1" x14ac:dyDescent="0.2">
      <c r="A38" s="22"/>
      <c r="B38" s="35"/>
      <c r="C38" s="1184" t="s">
        <v>537</v>
      </c>
      <c r="D38" s="1185"/>
      <c r="E38" s="1186"/>
      <c r="F38" s="36">
        <v>0.91</v>
      </c>
      <c r="G38" s="37">
        <v>0.97</v>
      </c>
      <c r="H38" s="37">
        <v>1.25</v>
      </c>
      <c r="I38" s="37">
        <v>0.49</v>
      </c>
      <c r="J38" s="38">
        <v>0.01</v>
      </c>
      <c r="K38" s="22"/>
      <c r="L38" s="22"/>
      <c r="M38" s="22"/>
      <c r="N38" s="22"/>
      <c r="O38" s="22"/>
      <c r="P38" s="22"/>
    </row>
    <row r="39" spans="1:16" ht="39" customHeight="1" x14ac:dyDescent="0.2">
      <c r="A39" s="22"/>
      <c r="B39" s="35"/>
      <c r="C39" s="1184" t="s">
        <v>538</v>
      </c>
      <c r="D39" s="1185"/>
      <c r="E39" s="1186"/>
      <c r="F39" s="36">
        <v>0</v>
      </c>
      <c r="G39" s="37">
        <v>0</v>
      </c>
      <c r="H39" s="37">
        <v>0</v>
      </c>
      <c r="I39" s="37">
        <v>0</v>
      </c>
      <c r="J39" s="38">
        <v>0.01</v>
      </c>
      <c r="K39" s="22"/>
      <c r="L39" s="22"/>
      <c r="M39" s="22"/>
      <c r="N39" s="22"/>
      <c r="O39" s="22"/>
      <c r="P39" s="22"/>
    </row>
    <row r="40" spans="1:16" ht="39" customHeight="1" x14ac:dyDescent="0.2">
      <c r="A40" s="22"/>
      <c r="B40" s="35"/>
      <c r="C40" s="1184" t="s">
        <v>539</v>
      </c>
      <c r="D40" s="1185"/>
      <c r="E40" s="1186"/>
      <c r="F40" s="36">
        <v>0</v>
      </c>
      <c r="G40" s="37">
        <v>0</v>
      </c>
      <c r="H40" s="37">
        <v>0</v>
      </c>
      <c r="I40" s="37">
        <v>0</v>
      </c>
      <c r="J40" s="38">
        <v>0</v>
      </c>
      <c r="K40" s="22"/>
      <c r="L40" s="22"/>
      <c r="M40" s="22"/>
      <c r="N40" s="22"/>
      <c r="O40" s="22"/>
      <c r="P40" s="22"/>
    </row>
    <row r="41" spans="1:16" ht="39" customHeight="1" x14ac:dyDescent="0.2">
      <c r="A41" s="22"/>
      <c r="B41" s="35"/>
      <c r="C41" s="1184"/>
      <c r="D41" s="1185"/>
      <c r="E41" s="1186"/>
      <c r="F41" s="36"/>
      <c r="G41" s="37"/>
      <c r="H41" s="37"/>
      <c r="I41" s="37"/>
      <c r="J41" s="38"/>
      <c r="K41" s="22"/>
      <c r="L41" s="22"/>
      <c r="M41" s="22"/>
      <c r="N41" s="22"/>
      <c r="O41" s="22"/>
      <c r="P41" s="22"/>
    </row>
    <row r="42" spans="1:16" ht="39" customHeight="1" x14ac:dyDescent="0.2">
      <c r="A42" s="22"/>
      <c r="B42" s="39"/>
      <c r="C42" s="1184" t="s">
        <v>540</v>
      </c>
      <c r="D42" s="1185"/>
      <c r="E42" s="1186"/>
      <c r="F42" s="36" t="s">
        <v>487</v>
      </c>
      <c r="G42" s="37" t="s">
        <v>487</v>
      </c>
      <c r="H42" s="37" t="s">
        <v>487</v>
      </c>
      <c r="I42" s="37" t="s">
        <v>487</v>
      </c>
      <c r="J42" s="38" t="s">
        <v>487</v>
      </c>
      <c r="K42" s="22"/>
      <c r="L42" s="22"/>
      <c r="M42" s="22"/>
      <c r="N42" s="22"/>
      <c r="O42" s="22"/>
      <c r="P42" s="22"/>
    </row>
    <row r="43" spans="1:16" ht="39" customHeight="1" thickBot="1" x14ac:dyDescent="0.25">
      <c r="A43" s="22"/>
      <c r="B43" s="40"/>
      <c r="C43" s="1187" t="s">
        <v>541</v>
      </c>
      <c r="D43" s="1188"/>
      <c r="E43" s="118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KVrl2bPUAOwUmCOnHrBXwMo9BCkMFLeqs+1DXbTcBPx++fjA9HvZpO1VAtf7HY+oSyRQU8Bg6XDSp7fo6xqg==" saltValue="UKePp3J8RCOAL6AkmXrj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8164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2" t="s">
        <v>9</v>
      </c>
      <c r="C45" s="1193"/>
      <c r="D45" s="58"/>
      <c r="E45" s="1198" t="s">
        <v>10</v>
      </c>
      <c r="F45" s="1198"/>
      <c r="G45" s="1198"/>
      <c r="H45" s="1198"/>
      <c r="I45" s="1198"/>
      <c r="J45" s="1199"/>
      <c r="K45" s="59">
        <v>468</v>
      </c>
      <c r="L45" s="60">
        <v>480</v>
      </c>
      <c r="M45" s="60">
        <v>502</v>
      </c>
      <c r="N45" s="60">
        <v>549</v>
      </c>
      <c r="O45" s="61">
        <v>582</v>
      </c>
      <c r="P45" s="48"/>
      <c r="Q45" s="48"/>
      <c r="R45" s="48"/>
      <c r="S45" s="48"/>
      <c r="T45" s="48"/>
      <c r="U45" s="48"/>
    </row>
    <row r="46" spans="1:21" ht="30.75" customHeight="1" x14ac:dyDescent="0.2">
      <c r="A46" s="48"/>
      <c r="B46" s="1194"/>
      <c r="C46" s="1195"/>
      <c r="D46" s="62"/>
      <c r="E46" s="1200" t="s">
        <v>11</v>
      </c>
      <c r="F46" s="1200"/>
      <c r="G46" s="1200"/>
      <c r="H46" s="1200"/>
      <c r="I46" s="1200"/>
      <c r="J46" s="1201"/>
      <c r="K46" s="63" t="s">
        <v>487</v>
      </c>
      <c r="L46" s="64" t="s">
        <v>487</v>
      </c>
      <c r="M46" s="64" t="s">
        <v>487</v>
      </c>
      <c r="N46" s="64" t="s">
        <v>487</v>
      </c>
      <c r="O46" s="65" t="s">
        <v>487</v>
      </c>
      <c r="P46" s="48"/>
      <c r="Q46" s="48"/>
      <c r="R46" s="48"/>
      <c r="S46" s="48"/>
      <c r="T46" s="48"/>
      <c r="U46" s="48"/>
    </row>
    <row r="47" spans="1:21" ht="30.75" customHeight="1" x14ac:dyDescent="0.2">
      <c r="A47" s="48"/>
      <c r="B47" s="1194"/>
      <c r="C47" s="1195"/>
      <c r="D47" s="62"/>
      <c r="E47" s="1200" t="s">
        <v>12</v>
      </c>
      <c r="F47" s="1200"/>
      <c r="G47" s="1200"/>
      <c r="H47" s="1200"/>
      <c r="I47" s="1200"/>
      <c r="J47" s="1201"/>
      <c r="K47" s="63" t="s">
        <v>487</v>
      </c>
      <c r="L47" s="64" t="s">
        <v>487</v>
      </c>
      <c r="M47" s="64" t="s">
        <v>487</v>
      </c>
      <c r="N47" s="64" t="s">
        <v>487</v>
      </c>
      <c r="O47" s="65" t="s">
        <v>487</v>
      </c>
      <c r="P47" s="48"/>
      <c r="Q47" s="48"/>
      <c r="R47" s="48"/>
      <c r="S47" s="48"/>
      <c r="T47" s="48"/>
      <c r="U47" s="48"/>
    </row>
    <row r="48" spans="1:21" ht="30.75" customHeight="1" x14ac:dyDescent="0.2">
      <c r="A48" s="48"/>
      <c r="B48" s="1194"/>
      <c r="C48" s="1195"/>
      <c r="D48" s="62"/>
      <c r="E48" s="1200" t="s">
        <v>13</v>
      </c>
      <c r="F48" s="1200"/>
      <c r="G48" s="1200"/>
      <c r="H48" s="1200"/>
      <c r="I48" s="1200"/>
      <c r="J48" s="1201"/>
      <c r="K48" s="63">
        <v>14</v>
      </c>
      <c r="L48" s="64">
        <v>14</v>
      </c>
      <c r="M48" s="64">
        <v>13</v>
      </c>
      <c r="N48" s="64">
        <v>12</v>
      </c>
      <c r="O48" s="65">
        <v>9</v>
      </c>
      <c r="P48" s="48"/>
      <c r="Q48" s="48"/>
      <c r="R48" s="48"/>
      <c r="S48" s="48"/>
      <c r="T48" s="48"/>
      <c r="U48" s="48"/>
    </row>
    <row r="49" spans="1:21" ht="30.75" customHeight="1" x14ac:dyDescent="0.2">
      <c r="A49" s="48"/>
      <c r="B49" s="1194"/>
      <c r="C49" s="1195"/>
      <c r="D49" s="62"/>
      <c r="E49" s="1200" t="s">
        <v>14</v>
      </c>
      <c r="F49" s="1200"/>
      <c r="G49" s="1200"/>
      <c r="H49" s="1200"/>
      <c r="I49" s="1200"/>
      <c r="J49" s="1201"/>
      <c r="K49" s="63">
        <v>77</v>
      </c>
      <c r="L49" s="64">
        <v>68</v>
      </c>
      <c r="M49" s="64">
        <v>32</v>
      </c>
      <c r="N49" s="64">
        <v>26</v>
      </c>
      <c r="O49" s="65">
        <v>95</v>
      </c>
      <c r="P49" s="48"/>
      <c r="Q49" s="48"/>
      <c r="R49" s="48"/>
      <c r="S49" s="48"/>
      <c r="T49" s="48"/>
      <c r="U49" s="48"/>
    </row>
    <row r="50" spans="1:21" ht="30.75" customHeight="1" x14ac:dyDescent="0.2">
      <c r="A50" s="48"/>
      <c r="B50" s="1194"/>
      <c r="C50" s="1195"/>
      <c r="D50" s="62"/>
      <c r="E50" s="1200" t="s">
        <v>15</v>
      </c>
      <c r="F50" s="1200"/>
      <c r="G50" s="1200"/>
      <c r="H50" s="1200"/>
      <c r="I50" s="1200"/>
      <c r="J50" s="1201"/>
      <c r="K50" s="63" t="s">
        <v>487</v>
      </c>
      <c r="L50" s="64" t="s">
        <v>487</v>
      </c>
      <c r="M50" s="64" t="s">
        <v>487</v>
      </c>
      <c r="N50" s="64" t="s">
        <v>487</v>
      </c>
      <c r="O50" s="65" t="s">
        <v>487</v>
      </c>
      <c r="P50" s="48"/>
      <c r="Q50" s="48"/>
      <c r="R50" s="48"/>
      <c r="S50" s="48"/>
      <c r="T50" s="48"/>
      <c r="U50" s="48"/>
    </row>
    <row r="51" spans="1:21" ht="30.75" customHeight="1" x14ac:dyDescent="0.2">
      <c r="A51" s="48"/>
      <c r="B51" s="1196"/>
      <c r="C51" s="1197"/>
      <c r="D51" s="66"/>
      <c r="E51" s="1200" t="s">
        <v>16</v>
      </c>
      <c r="F51" s="1200"/>
      <c r="G51" s="1200"/>
      <c r="H51" s="1200"/>
      <c r="I51" s="1200"/>
      <c r="J51" s="1201"/>
      <c r="K51" s="63" t="s">
        <v>487</v>
      </c>
      <c r="L51" s="64" t="s">
        <v>487</v>
      </c>
      <c r="M51" s="64" t="s">
        <v>487</v>
      </c>
      <c r="N51" s="64" t="s">
        <v>487</v>
      </c>
      <c r="O51" s="65" t="s">
        <v>487</v>
      </c>
      <c r="P51" s="48"/>
      <c r="Q51" s="48"/>
      <c r="R51" s="48"/>
      <c r="S51" s="48"/>
      <c r="T51" s="48"/>
      <c r="U51" s="48"/>
    </row>
    <row r="52" spans="1:21" ht="30.75" customHeight="1" x14ac:dyDescent="0.2">
      <c r="A52" s="48"/>
      <c r="B52" s="1202" t="s">
        <v>17</v>
      </c>
      <c r="C52" s="1203"/>
      <c r="D52" s="66"/>
      <c r="E52" s="1200" t="s">
        <v>18</v>
      </c>
      <c r="F52" s="1200"/>
      <c r="G52" s="1200"/>
      <c r="H52" s="1200"/>
      <c r="I52" s="1200"/>
      <c r="J52" s="1201"/>
      <c r="K52" s="63">
        <v>482</v>
      </c>
      <c r="L52" s="64">
        <v>477</v>
      </c>
      <c r="M52" s="64">
        <v>494</v>
      </c>
      <c r="N52" s="64">
        <v>499</v>
      </c>
      <c r="O52" s="65">
        <v>509</v>
      </c>
      <c r="P52" s="48"/>
      <c r="Q52" s="48"/>
      <c r="R52" s="48"/>
      <c r="S52" s="48"/>
      <c r="T52" s="48"/>
      <c r="U52" s="48"/>
    </row>
    <row r="53" spans="1:21" ht="30.75" customHeight="1" thickBot="1" x14ac:dyDescent="0.25">
      <c r="A53" s="48"/>
      <c r="B53" s="1204" t="s">
        <v>19</v>
      </c>
      <c r="C53" s="1205"/>
      <c r="D53" s="67"/>
      <c r="E53" s="1206" t="s">
        <v>20</v>
      </c>
      <c r="F53" s="1206"/>
      <c r="G53" s="1206"/>
      <c r="H53" s="1206"/>
      <c r="I53" s="1206"/>
      <c r="J53" s="1207"/>
      <c r="K53" s="68">
        <v>77</v>
      </c>
      <c r="L53" s="69">
        <v>85</v>
      </c>
      <c r="M53" s="69">
        <v>53</v>
      </c>
      <c r="N53" s="69">
        <v>88</v>
      </c>
      <c r="O53" s="70">
        <v>177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8" t="s">
        <v>24</v>
      </c>
      <c r="C58" s="1209"/>
      <c r="D58" s="1214" t="s">
        <v>25</v>
      </c>
      <c r="E58" s="1215"/>
      <c r="F58" s="1215"/>
      <c r="G58" s="1215"/>
      <c r="H58" s="1215"/>
      <c r="I58" s="1215"/>
      <c r="J58" s="1216"/>
      <c r="K58" s="83" t="s">
        <v>560</v>
      </c>
      <c r="L58" s="84" t="s">
        <v>560</v>
      </c>
      <c r="M58" s="84" t="s">
        <v>560</v>
      </c>
      <c r="N58" s="84" t="s">
        <v>560</v>
      </c>
      <c r="O58" s="85" t="s">
        <v>560</v>
      </c>
    </row>
    <row r="59" spans="1:21" ht="31.5" customHeight="1" x14ac:dyDescent="0.2">
      <c r="B59" s="1210"/>
      <c r="C59" s="1211"/>
      <c r="D59" s="1217" t="s">
        <v>26</v>
      </c>
      <c r="E59" s="1218"/>
      <c r="F59" s="1218"/>
      <c r="G59" s="1218"/>
      <c r="H59" s="1218"/>
      <c r="I59" s="1218"/>
      <c r="J59" s="1219"/>
      <c r="K59" s="86" t="s">
        <v>560</v>
      </c>
      <c r="L59" s="87" t="s">
        <v>560</v>
      </c>
      <c r="M59" s="87" t="s">
        <v>560</v>
      </c>
      <c r="N59" s="87" t="s">
        <v>560</v>
      </c>
      <c r="O59" s="88" t="s">
        <v>560</v>
      </c>
    </row>
    <row r="60" spans="1:21" ht="31.5" customHeight="1" thickBot="1" x14ac:dyDescent="0.25">
      <c r="B60" s="1212"/>
      <c r="C60" s="1213"/>
      <c r="D60" s="1220" t="s">
        <v>27</v>
      </c>
      <c r="E60" s="1221"/>
      <c r="F60" s="1221"/>
      <c r="G60" s="1221"/>
      <c r="H60" s="1221"/>
      <c r="I60" s="1221"/>
      <c r="J60" s="1222"/>
      <c r="K60" s="89" t="s">
        <v>560</v>
      </c>
      <c r="L60" s="90" t="s">
        <v>560</v>
      </c>
      <c r="M60" s="90" t="s">
        <v>560</v>
      </c>
      <c r="N60" s="90" t="s">
        <v>560</v>
      </c>
      <c r="O60" s="91" t="s">
        <v>560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8I+1Jd5mjg5rit0/2Ox0f+Vr1TlbYBRYUV1JMX7uJ6wpltnLBOcbEr8rRAArIyBbdBYmLp3QlZ4Vn/YwBj60w==" saltValue="bsxgvKnKG5KERTGsuYKq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3" t="s">
        <v>30</v>
      </c>
      <c r="C41" s="1224"/>
      <c r="D41" s="105"/>
      <c r="E41" s="1229" t="s">
        <v>31</v>
      </c>
      <c r="F41" s="1229"/>
      <c r="G41" s="1229"/>
      <c r="H41" s="1230"/>
      <c r="I41" s="355">
        <v>6361</v>
      </c>
      <c r="J41" s="356">
        <v>6487</v>
      </c>
      <c r="K41" s="356">
        <v>6789</v>
      </c>
      <c r="L41" s="356">
        <v>7030</v>
      </c>
      <c r="M41" s="357">
        <v>7365</v>
      </c>
    </row>
    <row r="42" spans="2:13" ht="27.75" customHeight="1" x14ac:dyDescent="0.2">
      <c r="B42" s="1225"/>
      <c r="C42" s="1226"/>
      <c r="D42" s="106"/>
      <c r="E42" s="1231" t="s">
        <v>32</v>
      </c>
      <c r="F42" s="1231"/>
      <c r="G42" s="1231"/>
      <c r="H42" s="1232"/>
      <c r="I42" s="358" t="s">
        <v>487</v>
      </c>
      <c r="J42" s="359" t="s">
        <v>487</v>
      </c>
      <c r="K42" s="359" t="s">
        <v>487</v>
      </c>
      <c r="L42" s="359" t="s">
        <v>487</v>
      </c>
      <c r="M42" s="360" t="s">
        <v>487</v>
      </c>
    </row>
    <row r="43" spans="2:13" ht="27.75" customHeight="1" x14ac:dyDescent="0.2">
      <c r="B43" s="1225"/>
      <c r="C43" s="1226"/>
      <c r="D43" s="106"/>
      <c r="E43" s="1231" t="s">
        <v>33</v>
      </c>
      <c r="F43" s="1231"/>
      <c r="G43" s="1231"/>
      <c r="H43" s="1232"/>
      <c r="I43" s="358">
        <v>59</v>
      </c>
      <c r="J43" s="359">
        <v>47</v>
      </c>
      <c r="K43" s="359">
        <v>35</v>
      </c>
      <c r="L43" s="359">
        <v>27</v>
      </c>
      <c r="M43" s="360">
        <v>29</v>
      </c>
    </row>
    <row r="44" spans="2:13" ht="27.75" customHeight="1" x14ac:dyDescent="0.2">
      <c r="B44" s="1225"/>
      <c r="C44" s="1226"/>
      <c r="D44" s="106"/>
      <c r="E44" s="1231" t="s">
        <v>34</v>
      </c>
      <c r="F44" s="1231"/>
      <c r="G44" s="1231"/>
      <c r="H44" s="1232"/>
      <c r="I44" s="358">
        <v>303</v>
      </c>
      <c r="J44" s="359">
        <v>508</v>
      </c>
      <c r="K44" s="359">
        <v>1540</v>
      </c>
      <c r="L44" s="359">
        <v>1975</v>
      </c>
      <c r="M44" s="360">
        <v>1964</v>
      </c>
    </row>
    <row r="45" spans="2:13" ht="27.75" customHeight="1" x14ac:dyDescent="0.2">
      <c r="B45" s="1225"/>
      <c r="C45" s="1226"/>
      <c r="D45" s="106"/>
      <c r="E45" s="1231" t="s">
        <v>35</v>
      </c>
      <c r="F45" s="1231"/>
      <c r="G45" s="1231"/>
      <c r="H45" s="1232"/>
      <c r="I45" s="358">
        <v>1767</v>
      </c>
      <c r="J45" s="359">
        <v>1779</v>
      </c>
      <c r="K45" s="359">
        <v>1762</v>
      </c>
      <c r="L45" s="359">
        <v>1724</v>
      </c>
      <c r="M45" s="360">
        <v>1690</v>
      </c>
    </row>
    <row r="46" spans="2:13" ht="27.75" customHeight="1" x14ac:dyDescent="0.2">
      <c r="B46" s="1225"/>
      <c r="C46" s="1226"/>
      <c r="D46" s="107"/>
      <c r="E46" s="1231" t="s">
        <v>36</v>
      </c>
      <c r="F46" s="1231"/>
      <c r="G46" s="1231"/>
      <c r="H46" s="1232"/>
      <c r="I46" s="358" t="s">
        <v>487</v>
      </c>
      <c r="J46" s="359" t="s">
        <v>487</v>
      </c>
      <c r="K46" s="359" t="s">
        <v>487</v>
      </c>
      <c r="L46" s="359" t="s">
        <v>487</v>
      </c>
      <c r="M46" s="360" t="s">
        <v>487</v>
      </c>
    </row>
    <row r="47" spans="2:13" ht="27.75" customHeight="1" x14ac:dyDescent="0.2">
      <c r="B47" s="1225"/>
      <c r="C47" s="1226"/>
      <c r="D47" s="108"/>
      <c r="E47" s="1233" t="s">
        <v>37</v>
      </c>
      <c r="F47" s="1234"/>
      <c r="G47" s="1234"/>
      <c r="H47" s="1235"/>
      <c r="I47" s="358" t="s">
        <v>487</v>
      </c>
      <c r="J47" s="359" t="s">
        <v>487</v>
      </c>
      <c r="K47" s="359" t="s">
        <v>487</v>
      </c>
      <c r="L47" s="359" t="s">
        <v>487</v>
      </c>
      <c r="M47" s="360" t="s">
        <v>487</v>
      </c>
    </row>
    <row r="48" spans="2:13" ht="27.75" customHeight="1" x14ac:dyDescent="0.2">
      <c r="B48" s="1225"/>
      <c r="C48" s="1226"/>
      <c r="D48" s="106"/>
      <c r="E48" s="1231" t="s">
        <v>38</v>
      </c>
      <c r="F48" s="1231"/>
      <c r="G48" s="1231"/>
      <c r="H48" s="1232"/>
      <c r="I48" s="358" t="s">
        <v>487</v>
      </c>
      <c r="J48" s="359" t="s">
        <v>487</v>
      </c>
      <c r="K48" s="359" t="s">
        <v>487</v>
      </c>
      <c r="L48" s="359" t="s">
        <v>487</v>
      </c>
      <c r="M48" s="360" t="s">
        <v>487</v>
      </c>
    </row>
    <row r="49" spans="2:13" ht="27.75" customHeight="1" x14ac:dyDescent="0.2">
      <c r="B49" s="1227"/>
      <c r="C49" s="1228"/>
      <c r="D49" s="106"/>
      <c r="E49" s="1231" t="s">
        <v>39</v>
      </c>
      <c r="F49" s="1231"/>
      <c r="G49" s="1231"/>
      <c r="H49" s="1232"/>
      <c r="I49" s="358" t="s">
        <v>487</v>
      </c>
      <c r="J49" s="359" t="s">
        <v>487</v>
      </c>
      <c r="K49" s="359" t="s">
        <v>487</v>
      </c>
      <c r="L49" s="359" t="s">
        <v>487</v>
      </c>
      <c r="M49" s="360" t="s">
        <v>487</v>
      </c>
    </row>
    <row r="50" spans="2:13" ht="27.75" customHeight="1" x14ac:dyDescent="0.2">
      <c r="B50" s="1236" t="s">
        <v>40</v>
      </c>
      <c r="C50" s="1237"/>
      <c r="D50" s="109"/>
      <c r="E50" s="1231" t="s">
        <v>41</v>
      </c>
      <c r="F50" s="1231"/>
      <c r="G50" s="1231"/>
      <c r="H50" s="1232"/>
      <c r="I50" s="358">
        <v>1851</v>
      </c>
      <c r="J50" s="359">
        <v>2069</v>
      </c>
      <c r="K50" s="359">
        <v>2693</v>
      </c>
      <c r="L50" s="359">
        <v>3188</v>
      </c>
      <c r="M50" s="360">
        <v>3549</v>
      </c>
    </row>
    <row r="51" spans="2:13" ht="27.75" customHeight="1" x14ac:dyDescent="0.2">
      <c r="B51" s="1225"/>
      <c r="C51" s="1226"/>
      <c r="D51" s="106"/>
      <c r="E51" s="1231" t="s">
        <v>42</v>
      </c>
      <c r="F51" s="1231"/>
      <c r="G51" s="1231"/>
      <c r="H51" s="1232"/>
      <c r="I51" s="358">
        <v>652</v>
      </c>
      <c r="J51" s="359">
        <v>723</v>
      </c>
      <c r="K51" s="359">
        <v>787</v>
      </c>
      <c r="L51" s="359">
        <v>759</v>
      </c>
      <c r="M51" s="360">
        <v>1098</v>
      </c>
    </row>
    <row r="52" spans="2:13" ht="27.75" customHeight="1" x14ac:dyDescent="0.2">
      <c r="B52" s="1227"/>
      <c r="C52" s="1228"/>
      <c r="D52" s="106"/>
      <c r="E52" s="1231" t="s">
        <v>43</v>
      </c>
      <c r="F52" s="1231"/>
      <c r="G52" s="1231"/>
      <c r="H52" s="1232"/>
      <c r="I52" s="358">
        <v>5522</v>
      </c>
      <c r="J52" s="359">
        <v>6041</v>
      </c>
      <c r="K52" s="359">
        <v>6130</v>
      </c>
      <c r="L52" s="359">
        <v>6129</v>
      </c>
      <c r="M52" s="360">
        <v>5943</v>
      </c>
    </row>
    <row r="53" spans="2:13" ht="27.75" customHeight="1" thickBot="1" x14ac:dyDescent="0.25">
      <c r="B53" s="1238" t="s">
        <v>19</v>
      </c>
      <c r="C53" s="1239"/>
      <c r="D53" s="110"/>
      <c r="E53" s="1240" t="s">
        <v>44</v>
      </c>
      <c r="F53" s="1240"/>
      <c r="G53" s="1240"/>
      <c r="H53" s="1241"/>
      <c r="I53" s="361">
        <v>465</v>
      </c>
      <c r="J53" s="362">
        <v>-11</v>
      </c>
      <c r="K53" s="362">
        <v>517</v>
      </c>
      <c r="L53" s="362">
        <v>681</v>
      </c>
      <c r="M53" s="363">
        <v>460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DEyMwGG3Bb95/aW8kEdyidwUbrTCmsuAtZ0nMZda0V5BXY3DGlxj06roV0Nje9IY6Mo1T+1x8HN8H3NXWhrTw==" saltValue="rK+WwK61EkCqrmqLjZoE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50" t="s">
        <v>46</v>
      </c>
      <c r="D55" s="1250"/>
      <c r="E55" s="1251"/>
      <c r="F55" s="122">
        <v>979</v>
      </c>
      <c r="G55" s="122">
        <v>1056</v>
      </c>
      <c r="H55" s="123">
        <v>1056</v>
      </c>
    </row>
    <row r="56" spans="2:8" ht="52.5" customHeight="1" x14ac:dyDescent="0.2">
      <c r="B56" s="124"/>
      <c r="C56" s="1252" t="s">
        <v>47</v>
      </c>
      <c r="D56" s="1252"/>
      <c r="E56" s="1253"/>
      <c r="F56" s="125">
        <v>370</v>
      </c>
      <c r="G56" s="125">
        <v>370</v>
      </c>
      <c r="H56" s="126">
        <v>401</v>
      </c>
    </row>
    <row r="57" spans="2:8" ht="53.25" customHeight="1" x14ac:dyDescent="0.2">
      <c r="B57" s="124"/>
      <c r="C57" s="1254" t="s">
        <v>48</v>
      </c>
      <c r="D57" s="1254"/>
      <c r="E57" s="1255"/>
      <c r="F57" s="127">
        <v>1024</v>
      </c>
      <c r="G57" s="127">
        <v>1443</v>
      </c>
      <c r="H57" s="128">
        <v>1773</v>
      </c>
    </row>
    <row r="58" spans="2:8" ht="45.75" customHeight="1" x14ac:dyDescent="0.2">
      <c r="B58" s="129"/>
      <c r="C58" s="364" t="s">
        <v>554</v>
      </c>
      <c r="D58" s="365"/>
      <c r="E58" s="366"/>
      <c r="F58" s="130">
        <v>153</v>
      </c>
      <c r="G58" s="130">
        <v>503</v>
      </c>
      <c r="H58" s="131">
        <v>753</v>
      </c>
    </row>
    <row r="59" spans="2:8" ht="45.75" customHeight="1" x14ac:dyDescent="0.2">
      <c r="B59" s="129"/>
      <c r="C59" s="1242" t="s">
        <v>555</v>
      </c>
      <c r="D59" s="1243"/>
      <c r="E59" s="1244"/>
      <c r="F59" s="130">
        <v>561</v>
      </c>
      <c r="G59" s="130">
        <v>661</v>
      </c>
      <c r="H59" s="131">
        <v>672</v>
      </c>
    </row>
    <row r="60" spans="2:8" ht="45.75" customHeight="1" x14ac:dyDescent="0.2">
      <c r="B60" s="129"/>
      <c r="C60" s="1242" t="s">
        <v>559</v>
      </c>
      <c r="D60" s="1243"/>
      <c r="E60" s="1244"/>
      <c r="F60" s="130">
        <v>306</v>
      </c>
      <c r="G60" s="130">
        <v>274</v>
      </c>
      <c r="H60" s="131">
        <v>344</v>
      </c>
    </row>
    <row r="61" spans="2:8" ht="45.75" customHeight="1" x14ac:dyDescent="0.2">
      <c r="B61" s="129"/>
      <c r="C61" s="1242" t="s">
        <v>556</v>
      </c>
      <c r="D61" s="1243"/>
      <c r="E61" s="1244"/>
      <c r="F61" s="130">
        <v>3</v>
      </c>
      <c r="G61" s="130">
        <v>3</v>
      </c>
      <c r="H61" s="131">
        <v>3</v>
      </c>
    </row>
    <row r="62" spans="2:8" ht="45.75" customHeight="1" thickBot="1" x14ac:dyDescent="0.25">
      <c r="B62" s="132"/>
      <c r="C62" s="1245" t="s">
        <v>557</v>
      </c>
      <c r="D62" s="1246"/>
      <c r="E62" s="1247"/>
      <c r="F62" s="133" t="s">
        <v>558</v>
      </c>
      <c r="G62" s="133">
        <v>1</v>
      </c>
      <c r="H62" s="134">
        <v>1</v>
      </c>
    </row>
    <row r="63" spans="2:8" ht="52.5" customHeight="1" thickBot="1" x14ac:dyDescent="0.25">
      <c r="B63" s="135"/>
      <c r="C63" s="1248" t="s">
        <v>49</v>
      </c>
      <c r="D63" s="1248"/>
      <c r="E63" s="1249"/>
      <c r="F63" s="136">
        <v>2373</v>
      </c>
      <c r="G63" s="136">
        <v>2869</v>
      </c>
      <c r="H63" s="137">
        <v>3229</v>
      </c>
    </row>
    <row r="64" spans="2:8" ht="13" x14ac:dyDescent="0.2"/>
  </sheetData>
  <sheetProtection algorithmName="SHA-512" hashValue="2Bclnsn/g+fxh+1Ke+FCZay6cwHV9oWJo/so4nKRYL2fE03+Nb/QkXmXRQ8ysK9lVO6tbCjS3fDhP8yS6mdj/g==" saltValue="PHbJefX0jJzJuHoHaiTHKQ==" spinCount="100000" sheet="1" objects="1" scenarios="1"/>
  <mergeCells count="8">
    <mergeCell ref="C61:E61"/>
    <mergeCell ref="C62:E62"/>
    <mergeCell ref="C63:E63"/>
    <mergeCell ref="C55:E55"/>
    <mergeCell ref="C56:E56"/>
    <mergeCell ref="C57:E57"/>
    <mergeCell ref="C59:E59"/>
    <mergeCell ref="C60:E60"/>
  </mergeCells>
  <phoneticPr fontId="2"/>
  <printOptions horizontalCentered="1"/>
  <pageMargins left="0" right="0" top="0.19685039370078741" bottom="0" header="0" footer="0"/>
  <pageSetup paperSize="9" scale="4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8164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9"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9"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9"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9"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9"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9"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9"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9"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9"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9"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9"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9"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9"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9"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9"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561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562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68" t="s">
        <v>563</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 x14ac:dyDescent="0.2">
      <c r="B44" s="375"/>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 x14ac:dyDescent="0.2">
      <c r="B45" s="375"/>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 x14ac:dyDescent="0.2">
      <c r="B46" s="375"/>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 x14ac:dyDescent="0.2">
      <c r="B47" s="375"/>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564</v>
      </c>
    </row>
    <row r="50" spans="1:109" ht="13" x14ac:dyDescent="0.2">
      <c r="B50" s="375"/>
      <c r="G50" s="1262"/>
      <c r="H50" s="1262"/>
      <c r="I50" s="1262"/>
      <c r="J50" s="1262"/>
      <c r="K50" s="385"/>
      <c r="L50" s="385"/>
      <c r="M50" s="386"/>
      <c r="N50" s="386"/>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526</v>
      </c>
      <c r="BQ50" s="1261"/>
      <c r="BR50" s="1261"/>
      <c r="BS50" s="1261"/>
      <c r="BT50" s="1261"/>
      <c r="BU50" s="1261"/>
      <c r="BV50" s="1261"/>
      <c r="BW50" s="1261"/>
      <c r="BX50" s="1261" t="s">
        <v>527</v>
      </c>
      <c r="BY50" s="1261"/>
      <c r="BZ50" s="1261"/>
      <c r="CA50" s="1261"/>
      <c r="CB50" s="1261"/>
      <c r="CC50" s="1261"/>
      <c r="CD50" s="1261"/>
      <c r="CE50" s="1261"/>
      <c r="CF50" s="1261" t="s">
        <v>528</v>
      </c>
      <c r="CG50" s="1261"/>
      <c r="CH50" s="1261"/>
      <c r="CI50" s="1261"/>
      <c r="CJ50" s="1261"/>
      <c r="CK50" s="1261"/>
      <c r="CL50" s="1261"/>
      <c r="CM50" s="1261"/>
      <c r="CN50" s="1261" t="s">
        <v>529</v>
      </c>
      <c r="CO50" s="1261"/>
      <c r="CP50" s="1261"/>
      <c r="CQ50" s="1261"/>
      <c r="CR50" s="1261"/>
      <c r="CS50" s="1261"/>
      <c r="CT50" s="1261"/>
      <c r="CU50" s="1261"/>
      <c r="CV50" s="1261" t="s">
        <v>530</v>
      </c>
      <c r="CW50" s="1261"/>
      <c r="CX50" s="1261"/>
      <c r="CY50" s="1261"/>
      <c r="CZ50" s="1261"/>
      <c r="DA50" s="1261"/>
      <c r="DB50" s="1261"/>
      <c r="DC50" s="1261"/>
    </row>
    <row r="51" spans="1:109" ht="13.5" customHeight="1" x14ac:dyDescent="0.2">
      <c r="B51" s="375"/>
      <c r="G51" s="1264"/>
      <c r="H51" s="1264"/>
      <c r="I51" s="1277"/>
      <c r="J51" s="1277"/>
      <c r="K51" s="1263"/>
      <c r="L51" s="1263"/>
      <c r="M51" s="1263"/>
      <c r="N51" s="1263"/>
      <c r="AM51" s="384"/>
      <c r="AN51" s="1259" t="s">
        <v>565</v>
      </c>
      <c r="AO51" s="1259"/>
      <c r="AP51" s="1259"/>
      <c r="AQ51" s="1259"/>
      <c r="AR51" s="1259"/>
      <c r="AS51" s="1259"/>
      <c r="AT51" s="1259"/>
      <c r="AU51" s="1259"/>
      <c r="AV51" s="1259"/>
      <c r="AW51" s="1259"/>
      <c r="AX51" s="1259"/>
      <c r="AY51" s="1259"/>
      <c r="AZ51" s="1259"/>
      <c r="BA51" s="1259"/>
      <c r="BB51" s="1259" t="s">
        <v>566</v>
      </c>
      <c r="BC51" s="1259"/>
      <c r="BD51" s="1259"/>
      <c r="BE51" s="1259"/>
      <c r="BF51" s="1259"/>
      <c r="BG51" s="1259"/>
      <c r="BH51" s="1259"/>
      <c r="BI51" s="1259"/>
      <c r="BJ51" s="1259"/>
      <c r="BK51" s="1259"/>
      <c r="BL51" s="1259"/>
      <c r="BM51" s="1259"/>
      <c r="BN51" s="1259"/>
      <c r="BO51" s="1259"/>
      <c r="BP51" s="1256">
        <v>10.3</v>
      </c>
      <c r="BQ51" s="1256"/>
      <c r="BR51" s="1256"/>
      <c r="BS51" s="1256"/>
      <c r="BT51" s="1256"/>
      <c r="BU51" s="1256"/>
      <c r="BV51" s="1256"/>
      <c r="BW51" s="1256"/>
      <c r="BX51" s="1256"/>
      <c r="BY51" s="1256"/>
      <c r="BZ51" s="1256"/>
      <c r="CA51" s="1256"/>
      <c r="CB51" s="1256"/>
      <c r="CC51" s="1256"/>
      <c r="CD51" s="1256"/>
      <c r="CE51" s="1256"/>
      <c r="CF51" s="1256">
        <v>9.9</v>
      </c>
      <c r="CG51" s="1256"/>
      <c r="CH51" s="1256"/>
      <c r="CI51" s="1256"/>
      <c r="CJ51" s="1256"/>
      <c r="CK51" s="1256"/>
      <c r="CL51" s="1256"/>
      <c r="CM51" s="1256"/>
      <c r="CN51" s="1256">
        <v>13.7</v>
      </c>
      <c r="CO51" s="1256"/>
      <c r="CP51" s="1256"/>
      <c r="CQ51" s="1256"/>
      <c r="CR51" s="1256"/>
      <c r="CS51" s="1256"/>
      <c r="CT51" s="1256"/>
      <c r="CU51" s="1256"/>
      <c r="CV51" s="1256">
        <v>9</v>
      </c>
      <c r="CW51" s="1256"/>
      <c r="CX51" s="1256"/>
      <c r="CY51" s="1256"/>
      <c r="CZ51" s="1256"/>
      <c r="DA51" s="1256"/>
      <c r="DB51" s="1256"/>
      <c r="DC51" s="1256"/>
    </row>
    <row r="52" spans="1:109" ht="13" x14ac:dyDescent="0.2">
      <c r="B52" s="375"/>
      <c r="G52" s="1264"/>
      <c r="H52" s="1264"/>
      <c r="I52" s="1277"/>
      <c r="J52" s="1277"/>
      <c r="K52" s="1263"/>
      <c r="L52" s="1263"/>
      <c r="M52" s="1263"/>
      <c r="N52" s="1263"/>
      <c r="AM52" s="384"/>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383"/>
      <c r="B53" s="375"/>
      <c r="G53" s="1264"/>
      <c r="H53" s="1264"/>
      <c r="I53" s="1262"/>
      <c r="J53" s="1262"/>
      <c r="K53" s="1263"/>
      <c r="L53" s="1263"/>
      <c r="M53" s="1263"/>
      <c r="N53" s="1263"/>
      <c r="AM53" s="384"/>
      <c r="AN53" s="1259"/>
      <c r="AO53" s="1259"/>
      <c r="AP53" s="1259"/>
      <c r="AQ53" s="1259"/>
      <c r="AR53" s="1259"/>
      <c r="AS53" s="1259"/>
      <c r="AT53" s="1259"/>
      <c r="AU53" s="1259"/>
      <c r="AV53" s="1259"/>
      <c r="AW53" s="1259"/>
      <c r="AX53" s="1259"/>
      <c r="AY53" s="1259"/>
      <c r="AZ53" s="1259"/>
      <c r="BA53" s="1259"/>
      <c r="BB53" s="1259" t="s">
        <v>567</v>
      </c>
      <c r="BC53" s="1259"/>
      <c r="BD53" s="1259"/>
      <c r="BE53" s="1259"/>
      <c r="BF53" s="1259"/>
      <c r="BG53" s="1259"/>
      <c r="BH53" s="1259"/>
      <c r="BI53" s="1259"/>
      <c r="BJ53" s="1259"/>
      <c r="BK53" s="1259"/>
      <c r="BL53" s="1259"/>
      <c r="BM53" s="1259"/>
      <c r="BN53" s="1259"/>
      <c r="BO53" s="1259"/>
      <c r="BP53" s="1256">
        <v>64.5</v>
      </c>
      <c r="BQ53" s="1256"/>
      <c r="BR53" s="1256"/>
      <c r="BS53" s="1256"/>
      <c r="BT53" s="1256"/>
      <c r="BU53" s="1256"/>
      <c r="BV53" s="1256"/>
      <c r="BW53" s="1256"/>
      <c r="BX53" s="1256">
        <v>66.400000000000006</v>
      </c>
      <c r="BY53" s="1256"/>
      <c r="BZ53" s="1256"/>
      <c r="CA53" s="1256"/>
      <c r="CB53" s="1256"/>
      <c r="CC53" s="1256"/>
      <c r="CD53" s="1256"/>
      <c r="CE53" s="1256"/>
      <c r="CF53" s="1256">
        <v>65.400000000000006</v>
      </c>
      <c r="CG53" s="1256"/>
      <c r="CH53" s="1256"/>
      <c r="CI53" s="1256"/>
      <c r="CJ53" s="1256"/>
      <c r="CK53" s="1256"/>
      <c r="CL53" s="1256"/>
      <c r="CM53" s="1256"/>
      <c r="CN53" s="1256">
        <v>65.5</v>
      </c>
      <c r="CO53" s="1256"/>
      <c r="CP53" s="1256"/>
      <c r="CQ53" s="1256"/>
      <c r="CR53" s="1256"/>
      <c r="CS53" s="1256"/>
      <c r="CT53" s="1256"/>
      <c r="CU53" s="1256"/>
      <c r="CV53" s="1256">
        <v>67.2</v>
      </c>
      <c r="CW53" s="1256"/>
      <c r="CX53" s="1256"/>
      <c r="CY53" s="1256"/>
      <c r="CZ53" s="1256"/>
      <c r="DA53" s="1256"/>
      <c r="DB53" s="1256"/>
      <c r="DC53" s="1256"/>
    </row>
    <row r="54" spans="1:109" ht="13" x14ac:dyDescent="0.2">
      <c r="A54" s="383"/>
      <c r="B54" s="375"/>
      <c r="G54" s="1264"/>
      <c r="H54" s="1264"/>
      <c r="I54" s="1262"/>
      <c r="J54" s="1262"/>
      <c r="K54" s="1263"/>
      <c r="L54" s="1263"/>
      <c r="M54" s="1263"/>
      <c r="N54" s="1263"/>
      <c r="AM54" s="384"/>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383"/>
      <c r="B55" s="375"/>
      <c r="G55" s="1262"/>
      <c r="H55" s="1262"/>
      <c r="I55" s="1262"/>
      <c r="J55" s="1262"/>
      <c r="K55" s="1263"/>
      <c r="L55" s="1263"/>
      <c r="M55" s="1263"/>
      <c r="N55" s="1263"/>
      <c r="AN55" s="1261" t="s">
        <v>568</v>
      </c>
      <c r="AO55" s="1261"/>
      <c r="AP55" s="1261"/>
      <c r="AQ55" s="1261"/>
      <c r="AR55" s="1261"/>
      <c r="AS55" s="1261"/>
      <c r="AT55" s="1261"/>
      <c r="AU55" s="1261"/>
      <c r="AV55" s="1261"/>
      <c r="AW55" s="1261"/>
      <c r="AX55" s="1261"/>
      <c r="AY55" s="1261"/>
      <c r="AZ55" s="1261"/>
      <c r="BA55" s="1261"/>
      <c r="BB55" s="1259" t="s">
        <v>566</v>
      </c>
      <c r="BC55" s="1259"/>
      <c r="BD55" s="1259"/>
      <c r="BE55" s="1259"/>
      <c r="BF55" s="1259"/>
      <c r="BG55" s="1259"/>
      <c r="BH55" s="1259"/>
      <c r="BI55" s="1259"/>
      <c r="BJ55" s="1259"/>
      <c r="BK55" s="1259"/>
      <c r="BL55" s="1259"/>
      <c r="BM55" s="1259"/>
      <c r="BN55" s="1259"/>
      <c r="BO55" s="1259"/>
      <c r="BP55" s="1256">
        <v>20.3</v>
      </c>
      <c r="BQ55" s="1256"/>
      <c r="BR55" s="1256"/>
      <c r="BS55" s="1256"/>
      <c r="BT55" s="1256"/>
      <c r="BU55" s="1256"/>
      <c r="BV55" s="1256"/>
      <c r="BW55" s="1256"/>
      <c r="BX55" s="1256">
        <v>15.5</v>
      </c>
      <c r="BY55" s="1256"/>
      <c r="BZ55" s="1256"/>
      <c r="CA55" s="1256"/>
      <c r="CB55" s="1256"/>
      <c r="CC55" s="1256"/>
      <c r="CD55" s="1256"/>
      <c r="CE55" s="1256"/>
      <c r="CF55" s="1256">
        <v>4.5999999999999996</v>
      </c>
      <c r="CG55" s="1256"/>
      <c r="CH55" s="1256"/>
      <c r="CI55" s="1256"/>
      <c r="CJ55" s="1256"/>
      <c r="CK55" s="1256"/>
      <c r="CL55" s="1256"/>
      <c r="CM55" s="1256"/>
      <c r="CN55" s="1256">
        <v>1.6</v>
      </c>
      <c r="CO55" s="1256"/>
      <c r="CP55" s="1256"/>
      <c r="CQ55" s="1256"/>
      <c r="CR55" s="1256"/>
      <c r="CS55" s="1256"/>
      <c r="CT55" s="1256"/>
      <c r="CU55" s="1256"/>
      <c r="CV55" s="1256">
        <v>0</v>
      </c>
      <c r="CW55" s="1256"/>
      <c r="CX55" s="1256"/>
      <c r="CY55" s="1256"/>
      <c r="CZ55" s="1256"/>
      <c r="DA55" s="1256"/>
      <c r="DB55" s="1256"/>
      <c r="DC55" s="1256"/>
    </row>
    <row r="56" spans="1:109" ht="13" x14ac:dyDescent="0.2">
      <c r="A56" s="383"/>
      <c r="B56" s="375"/>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3" customFormat="1" ht="13" x14ac:dyDescent="0.2">
      <c r="B57" s="387"/>
      <c r="G57" s="1262"/>
      <c r="H57" s="1262"/>
      <c r="I57" s="1257"/>
      <c r="J57" s="1257"/>
      <c r="K57" s="1263"/>
      <c r="L57" s="1263"/>
      <c r="M57" s="1263"/>
      <c r="N57" s="1263"/>
      <c r="AM57" s="369"/>
      <c r="AN57" s="1261"/>
      <c r="AO57" s="1261"/>
      <c r="AP57" s="1261"/>
      <c r="AQ57" s="1261"/>
      <c r="AR57" s="1261"/>
      <c r="AS57" s="1261"/>
      <c r="AT57" s="1261"/>
      <c r="AU57" s="1261"/>
      <c r="AV57" s="1261"/>
      <c r="AW57" s="1261"/>
      <c r="AX57" s="1261"/>
      <c r="AY57" s="1261"/>
      <c r="AZ57" s="1261"/>
      <c r="BA57" s="1261"/>
      <c r="BB57" s="1259" t="s">
        <v>567</v>
      </c>
      <c r="BC57" s="1259"/>
      <c r="BD57" s="1259"/>
      <c r="BE57" s="1259"/>
      <c r="BF57" s="1259"/>
      <c r="BG57" s="1259"/>
      <c r="BH57" s="1259"/>
      <c r="BI57" s="1259"/>
      <c r="BJ57" s="1259"/>
      <c r="BK57" s="1259"/>
      <c r="BL57" s="1259"/>
      <c r="BM57" s="1259"/>
      <c r="BN57" s="1259"/>
      <c r="BO57" s="1259"/>
      <c r="BP57" s="1256">
        <v>60.4</v>
      </c>
      <c r="BQ57" s="1256"/>
      <c r="BR57" s="1256"/>
      <c r="BS57" s="1256"/>
      <c r="BT57" s="1256"/>
      <c r="BU57" s="1256"/>
      <c r="BV57" s="1256"/>
      <c r="BW57" s="1256"/>
      <c r="BX57" s="1256">
        <v>61.5</v>
      </c>
      <c r="BY57" s="1256"/>
      <c r="BZ57" s="1256"/>
      <c r="CA57" s="1256"/>
      <c r="CB57" s="1256"/>
      <c r="CC57" s="1256"/>
      <c r="CD57" s="1256"/>
      <c r="CE57" s="1256"/>
      <c r="CF57" s="1256">
        <v>61.3</v>
      </c>
      <c r="CG57" s="1256"/>
      <c r="CH57" s="1256"/>
      <c r="CI57" s="1256"/>
      <c r="CJ57" s="1256"/>
      <c r="CK57" s="1256"/>
      <c r="CL57" s="1256"/>
      <c r="CM57" s="1256"/>
      <c r="CN57" s="1256">
        <v>62.4</v>
      </c>
      <c r="CO57" s="1256"/>
      <c r="CP57" s="1256"/>
      <c r="CQ57" s="1256"/>
      <c r="CR57" s="1256"/>
      <c r="CS57" s="1256"/>
      <c r="CT57" s="1256"/>
      <c r="CU57" s="1256"/>
      <c r="CV57" s="1256">
        <v>63.5</v>
      </c>
      <c r="CW57" s="1256"/>
      <c r="CX57" s="1256"/>
      <c r="CY57" s="1256"/>
      <c r="CZ57" s="1256"/>
      <c r="DA57" s="1256"/>
      <c r="DB57" s="1256"/>
      <c r="DC57" s="1256"/>
      <c r="DD57" s="388"/>
      <c r="DE57" s="387"/>
    </row>
    <row r="58" spans="1:109" s="383" customFormat="1" ht="13" x14ac:dyDescent="0.2">
      <c r="A58" s="369"/>
      <c r="B58" s="387"/>
      <c r="G58" s="1262"/>
      <c r="H58" s="1262"/>
      <c r="I58" s="1257"/>
      <c r="J58" s="1257"/>
      <c r="K58" s="1263"/>
      <c r="L58" s="1263"/>
      <c r="M58" s="1263"/>
      <c r="N58" s="1263"/>
      <c r="AM58" s="369"/>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569</v>
      </c>
    </row>
    <row r="64" spans="1:109" ht="13" x14ac:dyDescent="0.2">
      <c r="B64" s="375"/>
      <c r="G64" s="382"/>
      <c r="I64" s="395"/>
      <c r="J64" s="395"/>
      <c r="K64" s="395"/>
      <c r="L64" s="395"/>
      <c r="M64" s="395"/>
      <c r="N64" s="396"/>
      <c r="AM64" s="382"/>
      <c r="AN64" s="382" t="s">
        <v>562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68" t="s">
        <v>570</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 x14ac:dyDescent="0.2">
      <c r="B66" s="375"/>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 x14ac:dyDescent="0.2">
      <c r="B67" s="375"/>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 x14ac:dyDescent="0.2">
      <c r="B68" s="375"/>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 x14ac:dyDescent="0.2">
      <c r="B69" s="375"/>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564</v>
      </c>
    </row>
    <row r="72" spans="2:107" ht="13" x14ac:dyDescent="0.2">
      <c r="B72" s="375"/>
      <c r="G72" s="1262"/>
      <c r="H72" s="1262"/>
      <c r="I72" s="1262"/>
      <c r="J72" s="1262"/>
      <c r="K72" s="385"/>
      <c r="L72" s="385"/>
      <c r="M72" s="386"/>
      <c r="N72" s="386"/>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526</v>
      </c>
      <c r="BQ72" s="1261"/>
      <c r="BR72" s="1261"/>
      <c r="BS72" s="1261"/>
      <c r="BT72" s="1261"/>
      <c r="BU72" s="1261"/>
      <c r="BV72" s="1261"/>
      <c r="BW72" s="1261"/>
      <c r="BX72" s="1261" t="s">
        <v>527</v>
      </c>
      <c r="BY72" s="1261"/>
      <c r="BZ72" s="1261"/>
      <c r="CA72" s="1261"/>
      <c r="CB72" s="1261"/>
      <c r="CC72" s="1261"/>
      <c r="CD72" s="1261"/>
      <c r="CE72" s="1261"/>
      <c r="CF72" s="1261" t="s">
        <v>528</v>
      </c>
      <c r="CG72" s="1261"/>
      <c r="CH72" s="1261"/>
      <c r="CI72" s="1261"/>
      <c r="CJ72" s="1261"/>
      <c r="CK72" s="1261"/>
      <c r="CL72" s="1261"/>
      <c r="CM72" s="1261"/>
      <c r="CN72" s="1261" t="s">
        <v>529</v>
      </c>
      <c r="CO72" s="1261"/>
      <c r="CP72" s="1261"/>
      <c r="CQ72" s="1261"/>
      <c r="CR72" s="1261"/>
      <c r="CS72" s="1261"/>
      <c r="CT72" s="1261"/>
      <c r="CU72" s="1261"/>
      <c r="CV72" s="1261" t="s">
        <v>530</v>
      </c>
      <c r="CW72" s="1261"/>
      <c r="CX72" s="1261"/>
      <c r="CY72" s="1261"/>
      <c r="CZ72" s="1261"/>
      <c r="DA72" s="1261"/>
      <c r="DB72" s="1261"/>
      <c r="DC72" s="1261"/>
    </row>
    <row r="73" spans="2:107" ht="13" x14ac:dyDescent="0.2">
      <c r="B73" s="375"/>
      <c r="G73" s="1264"/>
      <c r="H73" s="1264"/>
      <c r="I73" s="1264"/>
      <c r="J73" s="1264"/>
      <c r="K73" s="1260"/>
      <c r="L73" s="1260"/>
      <c r="M73" s="1260"/>
      <c r="N73" s="1260"/>
      <c r="AM73" s="384"/>
      <c r="AN73" s="1259" t="s">
        <v>565</v>
      </c>
      <c r="AO73" s="1259"/>
      <c r="AP73" s="1259"/>
      <c r="AQ73" s="1259"/>
      <c r="AR73" s="1259"/>
      <c r="AS73" s="1259"/>
      <c r="AT73" s="1259"/>
      <c r="AU73" s="1259"/>
      <c r="AV73" s="1259"/>
      <c r="AW73" s="1259"/>
      <c r="AX73" s="1259"/>
      <c r="AY73" s="1259"/>
      <c r="AZ73" s="1259"/>
      <c r="BA73" s="1259"/>
      <c r="BB73" s="1259" t="s">
        <v>566</v>
      </c>
      <c r="BC73" s="1259"/>
      <c r="BD73" s="1259"/>
      <c r="BE73" s="1259"/>
      <c r="BF73" s="1259"/>
      <c r="BG73" s="1259"/>
      <c r="BH73" s="1259"/>
      <c r="BI73" s="1259"/>
      <c r="BJ73" s="1259"/>
      <c r="BK73" s="1259"/>
      <c r="BL73" s="1259"/>
      <c r="BM73" s="1259"/>
      <c r="BN73" s="1259"/>
      <c r="BO73" s="1259"/>
      <c r="BP73" s="1256">
        <v>10.3</v>
      </c>
      <c r="BQ73" s="1256"/>
      <c r="BR73" s="1256"/>
      <c r="BS73" s="1256"/>
      <c r="BT73" s="1256"/>
      <c r="BU73" s="1256"/>
      <c r="BV73" s="1256"/>
      <c r="BW73" s="1256"/>
      <c r="BX73" s="1256"/>
      <c r="BY73" s="1256"/>
      <c r="BZ73" s="1256"/>
      <c r="CA73" s="1256"/>
      <c r="CB73" s="1256"/>
      <c r="CC73" s="1256"/>
      <c r="CD73" s="1256"/>
      <c r="CE73" s="1256"/>
      <c r="CF73" s="1256">
        <v>9.9</v>
      </c>
      <c r="CG73" s="1256"/>
      <c r="CH73" s="1256"/>
      <c r="CI73" s="1256"/>
      <c r="CJ73" s="1256"/>
      <c r="CK73" s="1256"/>
      <c r="CL73" s="1256"/>
      <c r="CM73" s="1256"/>
      <c r="CN73" s="1256">
        <v>13.7</v>
      </c>
      <c r="CO73" s="1256"/>
      <c r="CP73" s="1256"/>
      <c r="CQ73" s="1256"/>
      <c r="CR73" s="1256"/>
      <c r="CS73" s="1256"/>
      <c r="CT73" s="1256"/>
      <c r="CU73" s="1256"/>
      <c r="CV73" s="1256">
        <v>9</v>
      </c>
      <c r="CW73" s="1256"/>
      <c r="CX73" s="1256"/>
      <c r="CY73" s="1256"/>
      <c r="CZ73" s="1256"/>
      <c r="DA73" s="1256"/>
      <c r="DB73" s="1256"/>
      <c r="DC73" s="1256"/>
    </row>
    <row r="74" spans="2:107" ht="13" x14ac:dyDescent="0.2">
      <c r="B74" s="375"/>
      <c r="G74" s="1264"/>
      <c r="H74" s="1264"/>
      <c r="I74" s="1264"/>
      <c r="J74" s="1264"/>
      <c r="K74" s="1260"/>
      <c r="L74" s="1260"/>
      <c r="M74" s="1260"/>
      <c r="N74" s="1260"/>
      <c r="AM74" s="384"/>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375"/>
      <c r="G75" s="1264"/>
      <c r="H75" s="1264"/>
      <c r="I75" s="1262"/>
      <c r="J75" s="1262"/>
      <c r="K75" s="1263"/>
      <c r="L75" s="1263"/>
      <c r="M75" s="1263"/>
      <c r="N75" s="1263"/>
      <c r="AM75" s="384"/>
      <c r="AN75" s="1259"/>
      <c r="AO75" s="1259"/>
      <c r="AP75" s="1259"/>
      <c r="AQ75" s="1259"/>
      <c r="AR75" s="1259"/>
      <c r="AS75" s="1259"/>
      <c r="AT75" s="1259"/>
      <c r="AU75" s="1259"/>
      <c r="AV75" s="1259"/>
      <c r="AW75" s="1259"/>
      <c r="AX75" s="1259"/>
      <c r="AY75" s="1259"/>
      <c r="AZ75" s="1259"/>
      <c r="BA75" s="1259"/>
      <c r="BB75" s="1259" t="s">
        <v>571</v>
      </c>
      <c r="BC75" s="1259"/>
      <c r="BD75" s="1259"/>
      <c r="BE75" s="1259"/>
      <c r="BF75" s="1259"/>
      <c r="BG75" s="1259"/>
      <c r="BH75" s="1259"/>
      <c r="BI75" s="1259"/>
      <c r="BJ75" s="1259"/>
      <c r="BK75" s="1259"/>
      <c r="BL75" s="1259"/>
      <c r="BM75" s="1259"/>
      <c r="BN75" s="1259"/>
      <c r="BO75" s="1259"/>
      <c r="BP75" s="1256">
        <v>1.8</v>
      </c>
      <c r="BQ75" s="1256"/>
      <c r="BR75" s="1256"/>
      <c r="BS75" s="1256"/>
      <c r="BT75" s="1256"/>
      <c r="BU75" s="1256"/>
      <c r="BV75" s="1256"/>
      <c r="BW75" s="1256"/>
      <c r="BX75" s="1256">
        <v>1.7</v>
      </c>
      <c r="BY75" s="1256"/>
      <c r="BZ75" s="1256"/>
      <c r="CA75" s="1256"/>
      <c r="CB75" s="1256"/>
      <c r="CC75" s="1256"/>
      <c r="CD75" s="1256"/>
      <c r="CE75" s="1256"/>
      <c r="CF75" s="1256">
        <v>1.5</v>
      </c>
      <c r="CG75" s="1256"/>
      <c r="CH75" s="1256"/>
      <c r="CI75" s="1256"/>
      <c r="CJ75" s="1256"/>
      <c r="CK75" s="1256"/>
      <c r="CL75" s="1256"/>
      <c r="CM75" s="1256"/>
      <c r="CN75" s="1256">
        <v>1.5</v>
      </c>
      <c r="CO75" s="1256"/>
      <c r="CP75" s="1256"/>
      <c r="CQ75" s="1256"/>
      <c r="CR75" s="1256"/>
      <c r="CS75" s="1256"/>
      <c r="CT75" s="1256"/>
      <c r="CU75" s="1256"/>
      <c r="CV75" s="1256">
        <v>2</v>
      </c>
      <c r="CW75" s="1256"/>
      <c r="CX75" s="1256"/>
      <c r="CY75" s="1256"/>
      <c r="CZ75" s="1256"/>
      <c r="DA75" s="1256"/>
      <c r="DB75" s="1256"/>
      <c r="DC75" s="1256"/>
    </row>
    <row r="76" spans="2:107" ht="13" x14ac:dyDescent="0.2">
      <c r="B76" s="375"/>
      <c r="G76" s="1264"/>
      <c r="H76" s="1264"/>
      <c r="I76" s="1262"/>
      <c r="J76" s="1262"/>
      <c r="K76" s="1263"/>
      <c r="L76" s="1263"/>
      <c r="M76" s="1263"/>
      <c r="N76" s="1263"/>
      <c r="AM76" s="384"/>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375"/>
      <c r="G77" s="1262"/>
      <c r="H77" s="1262"/>
      <c r="I77" s="1262"/>
      <c r="J77" s="1262"/>
      <c r="K77" s="1260"/>
      <c r="L77" s="1260"/>
      <c r="M77" s="1260"/>
      <c r="N77" s="1260"/>
      <c r="AN77" s="1261" t="s">
        <v>568</v>
      </c>
      <c r="AO77" s="1261"/>
      <c r="AP77" s="1261"/>
      <c r="AQ77" s="1261"/>
      <c r="AR77" s="1261"/>
      <c r="AS77" s="1261"/>
      <c r="AT77" s="1261"/>
      <c r="AU77" s="1261"/>
      <c r="AV77" s="1261"/>
      <c r="AW77" s="1261"/>
      <c r="AX77" s="1261"/>
      <c r="AY77" s="1261"/>
      <c r="AZ77" s="1261"/>
      <c r="BA77" s="1261"/>
      <c r="BB77" s="1259" t="s">
        <v>566</v>
      </c>
      <c r="BC77" s="1259"/>
      <c r="BD77" s="1259"/>
      <c r="BE77" s="1259"/>
      <c r="BF77" s="1259"/>
      <c r="BG77" s="1259"/>
      <c r="BH77" s="1259"/>
      <c r="BI77" s="1259"/>
      <c r="BJ77" s="1259"/>
      <c r="BK77" s="1259"/>
      <c r="BL77" s="1259"/>
      <c r="BM77" s="1259"/>
      <c r="BN77" s="1259"/>
      <c r="BO77" s="1259"/>
      <c r="BP77" s="1256">
        <v>20.3</v>
      </c>
      <c r="BQ77" s="1256"/>
      <c r="BR77" s="1256"/>
      <c r="BS77" s="1256"/>
      <c r="BT77" s="1256"/>
      <c r="BU77" s="1256"/>
      <c r="BV77" s="1256"/>
      <c r="BW77" s="1256"/>
      <c r="BX77" s="1256">
        <v>15.5</v>
      </c>
      <c r="BY77" s="1256"/>
      <c r="BZ77" s="1256"/>
      <c r="CA77" s="1256"/>
      <c r="CB77" s="1256"/>
      <c r="CC77" s="1256"/>
      <c r="CD77" s="1256"/>
      <c r="CE77" s="1256"/>
      <c r="CF77" s="1256">
        <v>4.5999999999999996</v>
      </c>
      <c r="CG77" s="1256"/>
      <c r="CH77" s="1256"/>
      <c r="CI77" s="1256"/>
      <c r="CJ77" s="1256"/>
      <c r="CK77" s="1256"/>
      <c r="CL77" s="1256"/>
      <c r="CM77" s="1256"/>
      <c r="CN77" s="1256">
        <v>1.6</v>
      </c>
      <c r="CO77" s="1256"/>
      <c r="CP77" s="1256"/>
      <c r="CQ77" s="1256"/>
      <c r="CR77" s="1256"/>
      <c r="CS77" s="1256"/>
      <c r="CT77" s="1256"/>
      <c r="CU77" s="1256"/>
      <c r="CV77" s="1256">
        <v>0</v>
      </c>
      <c r="CW77" s="1256"/>
      <c r="CX77" s="1256"/>
      <c r="CY77" s="1256"/>
      <c r="CZ77" s="1256"/>
      <c r="DA77" s="1256"/>
      <c r="DB77" s="1256"/>
      <c r="DC77" s="1256"/>
    </row>
    <row r="78" spans="2:107" ht="13" x14ac:dyDescent="0.2">
      <c r="B78" s="375"/>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375"/>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571</v>
      </c>
      <c r="BC79" s="1259"/>
      <c r="BD79" s="1259"/>
      <c r="BE79" s="1259"/>
      <c r="BF79" s="1259"/>
      <c r="BG79" s="1259"/>
      <c r="BH79" s="1259"/>
      <c r="BI79" s="1259"/>
      <c r="BJ79" s="1259"/>
      <c r="BK79" s="1259"/>
      <c r="BL79" s="1259"/>
      <c r="BM79" s="1259"/>
      <c r="BN79" s="1259"/>
      <c r="BO79" s="1259"/>
      <c r="BP79" s="1256">
        <v>6.6</v>
      </c>
      <c r="BQ79" s="1256"/>
      <c r="BR79" s="1256"/>
      <c r="BS79" s="1256"/>
      <c r="BT79" s="1256"/>
      <c r="BU79" s="1256"/>
      <c r="BV79" s="1256"/>
      <c r="BW79" s="1256"/>
      <c r="BX79" s="1256">
        <v>6.4</v>
      </c>
      <c r="BY79" s="1256"/>
      <c r="BZ79" s="1256"/>
      <c r="CA79" s="1256"/>
      <c r="CB79" s="1256"/>
      <c r="CC79" s="1256"/>
      <c r="CD79" s="1256"/>
      <c r="CE79" s="1256"/>
      <c r="CF79" s="1256">
        <v>6.3</v>
      </c>
      <c r="CG79" s="1256"/>
      <c r="CH79" s="1256"/>
      <c r="CI79" s="1256"/>
      <c r="CJ79" s="1256"/>
      <c r="CK79" s="1256"/>
      <c r="CL79" s="1256"/>
      <c r="CM79" s="1256"/>
      <c r="CN79" s="1256">
        <v>6.6</v>
      </c>
      <c r="CO79" s="1256"/>
      <c r="CP79" s="1256"/>
      <c r="CQ79" s="1256"/>
      <c r="CR79" s="1256"/>
      <c r="CS79" s="1256"/>
      <c r="CT79" s="1256"/>
      <c r="CU79" s="1256"/>
      <c r="CV79" s="1256">
        <v>6.8</v>
      </c>
      <c r="CW79" s="1256"/>
      <c r="CX79" s="1256"/>
      <c r="CY79" s="1256"/>
      <c r="CZ79" s="1256"/>
      <c r="DA79" s="1256"/>
      <c r="DB79" s="1256"/>
      <c r="DC79" s="1256"/>
    </row>
    <row r="80" spans="2:107" ht="13" x14ac:dyDescent="0.2">
      <c r="B80" s="375"/>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0nV+MfytdS421juxi76k9E4LXwQQgr/pZqqO8WE93yr6zzhEfbnAnqKPdP4s9ni/pe2KLLInJVmI39gyhYKD7g==" saltValue="VU8J6UP5HGIGy7oHmOSJ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UcXk1xjcQMpkeGCNzM8Rwjyypsqt9QghAkHbSkbSdhXqHta+ZkyXgyUtcgIsdoVhPf2x2SmRq66CMOSJ1S8JSg==" saltValue="Tf1ey8Bj1eQlP9dW3x3q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Avd+nrrRT7ii8DzP4D+3Vl17PtmvHvhEfJ0sjQ6yE0ftmi0kC0KQWNRR29uMYDEtj3VGtutCoxb8/hrSzuTbAA==" saltValue="InbDIQDxirBrUwGnNW8S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8164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41553</v>
      </c>
      <c r="E3" s="156"/>
      <c r="F3" s="157">
        <v>51264</v>
      </c>
      <c r="G3" s="158"/>
      <c r="H3" s="159"/>
    </row>
    <row r="4" spans="1:8" x14ac:dyDescent="0.2">
      <c r="A4" s="160"/>
      <c r="B4" s="161"/>
      <c r="C4" s="162"/>
      <c r="D4" s="163">
        <v>24914</v>
      </c>
      <c r="E4" s="164"/>
      <c r="F4" s="165">
        <v>26040</v>
      </c>
      <c r="G4" s="166"/>
      <c r="H4" s="167"/>
    </row>
    <row r="5" spans="1:8" x14ac:dyDescent="0.2">
      <c r="A5" s="148" t="s">
        <v>520</v>
      </c>
      <c r="B5" s="153"/>
      <c r="C5" s="154"/>
      <c r="D5" s="155">
        <v>34794</v>
      </c>
      <c r="E5" s="156"/>
      <c r="F5" s="157">
        <v>52068</v>
      </c>
      <c r="G5" s="158"/>
      <c r="H5" s="159"/>
    </row>
    <row r="6" spans="1:8" x14ac:dyDescent="0.2">
      <c r="A6" s="160"/>
      <c r="B6" s="161"/>
      <c r="C6" s="162"/>
      <c r="D6" s="163">
        <v>21107</v>
      </c>
      <c r="E6" s="164"/>
      <c r="F6" s="165">
        <v>26936</v>
      </c>
      <c r="G6" s="166"/>
      <c r="H6" s="167"/>
    </row>
    <row r="7" spans="1:8" x14ac:dyDescent="0.2">
      <c r="A7" s="148" t="s">
        <v>521</v>
      </c>
      <c r="B7" s="153"/>
      <c r="C7" s="154"/>
      <c r="D7" s="155">
        <v>44885</v>
      </c>
      <c r="E7" s="156"/>
      <c r="F7" s="157">
        <v>47161</v>
      </c>
      <c r="G7" s="158"/>
      <c r="H7" s="159"/>
    </row>
    <row r="8" spans="1:8" x14ac:dyDescent="0.2">
      <c r="A8" s="160"/>
      <c r="B8" s="161"/>
      <c r="C8" s="162"/>
      <c r="D8" s="163">
        <v>21279</v>
      </c>
      <c r="E8" s="164"/>
      <c r="F8" s="165">
        <v>24595</v>
      </c>
      <c r="G8" s="166"/>
      <c r="H8" s="167"/>
    </row>
    <row r="9" spans="1:8" x14ac:dyDescent="0.2">
      <c r="A9" s="148" t="s">
        <v>522</v>
      </c>
      <c r="B9" s="153"/>
      <c r="C9" s="154"/>
      <c r="D9" s="155">
        <v>86731</v>
      </c>
      <c r="E9" s="156"/>
      <c r="F9" s="157">
        <v>43423</v>
      </c>
      <c r="G9" s="158"/>
      <c r="H9" s="159"/>
    </row>
    <row r="10" spans="1:8" x14ac:dyDescent="0.2">
      <c r="A10" s="160"/>
      <c r="B10" s="161"/>
      <c r="C10" s="162"/>
      <c r="D10" s="163">
        <v>18599</v>
      </c>
      <c r="E10" s="164"/>
      <c r="F10" s="165">
        <v>22207</v>
      </c>
      <c r="G10" s="166"/>
      <c r="H10" s="167"/>
    </row>
    <row r="11" spans="1:8" x14ac:dyDescent="0.2">
      <c r="A11" s="148" t="s">
        <v>523</v>
      </c>
      <c r="B11" s="153"/>
      <c r="C11" s="154"/>
      <c r="D11" s="155">
        <v>90610</v>
      </c>
      <c r="E11" s="156"/>
      <c r="F11" s="157">
        <v>45265</v>
      </c>
      <c r="G11" s="158"/>
      <c r="H11" s="159"/>
    </row>
    <row r="12" spans="1:8" x14ac:dyDescent="0.2">
      <c r="A12" s="160"/>
      <c r="B12" s="161"/>
      <c r="C12" s="168"/>
      <c r="D12" s="163">
        <v>21217</v>
      </c>
      <c r="E12" s="164"/>
      <c r="F12" s="165">
        <v>22600</v>
      </c>
      <c r="G12" s="166"/>
      <c r="H12" s="167"/>
    </row>
    <row r="13" spans="1:8" x14ac:dyDescent="0.2">
      <c r="A13" s="148"/>
      <c r="B13" s="153"/>
      <c r="C13" s="169"/>
      <c r="D13" s="170">
        <v>59715</v>
      </c>
      <c r="E13" s="171"/>
      <c r="F13" s="172">
        <v>47836</v>
      </c>
      <c r="G13" s="173"/>
      <c r="H13" s="159"/>
    </row>
    <row r="14" spans="1:8" x14ac:dyDescent="0.2">
      <c r="A14" s="160"/>
      <c r="B14" s="161"/>
      <c r="C14" s="162"/>
      <c r="D14" s="163">
        <v>21423</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6.43</v>
      </c>
      <c r="C19" s="174">
        <f>ROUND(VALUE(SUBSTITUTE(実質収支比率等に係る経年分析!G$48,"▲","-")),2)</f>
        <v>6.38</v>
      </c>
      <c r="D19" s="174">
        <f>ROUND(VALUE(SUBSTITUTE(実質収支比率等に係る経年分析!H$48,"▲","-")),2)</f>
        <v>6.58</v>
      </c>
      <c r="E19" s="174">
        <f>ROUND(VALUE(SUBSTITUTE(実質収支比率等に係る経年分析!I$48,"▲","-")),2)</f>
        <v>6.72</v>
      </c>
      <c r="F19" s="174">
        <f>ROUND(VALUE(SUBSTITUTE(実質収支比率等に係る経年分析!J$48,"▲","-")),2)</f>
        <v>4.87</v>
      </c>
    </row>
    <row r="20" spans="1:11" x14ac:dyDescent="0.2">
      <c r="A20" s="174" t="s">
        <v>53</v>
      </c>
      <c r="B20" s="174">
        <f>ROUND(VALUE(SUBSTITUTE(実質収支比率等に係る経年分析!F$47,"▲","-")),2)</f>
        <v>11.68</v>
      </c>
      <c r="C20" s="174">
        <f>ROUND(VALUE(SUBSTITUTE(実質収支比率等に係る経年分析!G$47,"▲","-")),2)</f>
        <v>16.43</v>
      </c>
      <c r="D20" s="174">
        <f>ROUND(VALUE(SUBSTITUTE(実質収支比率等に係る経年分析!H$47,"▲","-")),2)</f>
        <v>17.3</v>
      </c>
      <c r="E20" s="174">
        <f>ROUND(VALUE(SUBSTITUTE(実質収支比率等に係る経年分析!I$47,"▲","-")),2)</f>
        <v>19.43</v>
      </c>
      <c r="F20" s="174">
        <f>ROUND(VALUE(SUBSTITUTE(実質収支比率等に係る経年分析!J$47,"▲","-")),2)</f>
        <v>19.059999999999999</v>
      </c>
    </row>
    <row r="21" spans="1:11" x14ac:dyDescent="0.2">
      <c r="A21" s="174" t="s">
        <v>54</v>
      </c>
      <c r="B21" s="174">
        <f>IF(ISNUMBER(VALUE(SUBSTITUTE(実質収支比率等に係る経年分析!F$49,"▲","-"))),ROUND(VALUE(SUBSTITUTE(実質収支比率等に係る経年分析!F$49,"▲","-")),2),NA())</f>
        <v>-2.67</v>
      </c>
      <c r="C21" s="174">
        <f>IF(ISNUMBER(VALUE(SUBSTITUTE(実質収支比率等に係る経年分析!G$49,"▲","-"))),ROUND(VALUE(SUBSTITUTE(実質収支比率等に係る経年分析!G$49,"▲","-")),2),NA())</f>
        <v>6.02</v>
      </c>
      <c r="D21" s="174">
        <f>IF(ISNUMBER(VALUE(SUBSTITUTE(実質収支比率等に係る経年分析!H$49,"▲","-"))),ROUND(VALUE(SUBSTITUTE(実質収支比率等に係る経年分析!H$49,"▲","-")),2),NA())</f>
        <v>2.31</v>
      </c>
      <c r="E21" s="174">
        <f>IF(ISNUMBER(VALUE(SUBSTITUTE(実質収支比率等に係る経年分析!I$49,"▲","-"))),ROUND(VALUE(SUBSTITUTE(実質収支比率等に係る経年分析!I$49,"▲","-")),2),NA())</f>
        <v>1.29</v>
      </c>
      <c r="F21" s="174">
        <f>IF(ISNUMBER(VALUE(SUBSTITUTE(実質収支比率等に係る経年分析!J$49,"▲","-"))),ROUND(VALUE(SUBSTITUTE(実質収支比率等に係る経年分析!J$49,"▲","-")),2),NA())</f>
        <v>-1.73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農業集落家庭排水処理施設特別会計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2.4300000000000002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17.989999999999998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14.73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482</v>
      </c>
      <c r="E42" s="176"/>
      <c r="F42" s="176"/>
      <c r="G42" s="176">
        <f>'実質公債費比率（分子）の構造'!L$52</f>
        <v>477</v>
      </c>
      <c r="H42" s="176"/>
      <c r="I42" s="176"/>
      <c r="J42" s="176">
        <f>'実質公債費比率（分子）の構造'!M$52</f>
        <v>494</v>
      </c>
      <c r="K42" s="176"/>
      <c r="L42" s="176"/>
      <c r="M42" s="176">
        <f>'実質公債費比率（分子）の構造'!N$52</f>
        <v>499</v>
      </c>
      <c r="N42" s="176"/>
      <c r="O42" s="176"/>
      <c r="P42" s="176">
        <f>'実質公債費比率（分子）の構造'!O$52</f>
        <v>509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77</v>
      </c>
      <c r="C45" s="176"/>
      <c r="D45" s="176"/>
      <c r="E45" s="176">
        <f>'実質公債費比率（分子）の構造'!L$49</f>
        <v>68</v>
      </c>
      <c r="F45" s="176"/>
      <c r="G45" s="176"/>
      <c r="H45" s="176">
        <f>'実質公債費比率（分子）の構造'!M$49</f>
        <v>32</v>
      </c>
      <c r="I45" s="176"/>
      <c r="J45" s="176"/>
      <c r="K45" s="176">
        <f>'実質公債費比率（分子）の構造'!N$49</f>
        <v>26</v>
      </c>
      <c r="L45" s="176"/>
      <c r="M45" s="176"/>
      <c r="N45" s="176">
        <f>'実質公債費比率（分子）の構造'!O$49</f>
        <v>95</v>
      </c>
      <c r="O45" s="176"/>
      <c r="P45" s="176"/>
    </row>
    <row r="46" spans="1:16" x14ac:dyDescent="0.2">
      <c r="A46" s="176" t="s">
        <v>64</v>
      </c>
      <c r="B46" s="176">
        <f>'実質公債費比率（分子）の構造'!K$48</f>
        <v>14</v>
      </c>
      <c r="C46" s="176"/>
      <c r="D46" s="176"/>
      <c r="E46" s="176">
        <f>'実質公債費比率（分子）の構造'!L$48</f>
        <v>14</v>
      </c>
      <c r="F46" s="176"/>
      <c r="G46" s="176"/>
      <c r="H46" s="176">
        <f>'実質公債費比率（分子）の構造'!M$48</f>
        <v>13</v>
      </c>
      <c r="I46" s="176"/>
      <c r="J46" s="176"/>
      <c r="K46" s="176">
        <f>'実質公債費比率（分子）の構造'!N$48</f>
        <v>12</v>
      </c>
      <c r="L46" s="176"/>
      <c r="M46" s="176"/>
      <c r="N46" s="176">
        <f>'実質公債費比率（分子）の構造'!O$48</f>
        <v>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468</v>
      </c>
      <c r="C49" s="176"/>
      <c r="D49" s="176"/>
      <c r="E49" s="176">
        <f>'実質公債費比率（分子）の構造'!L$45</f>
        <v>480</v>
      </c>
      <c r="F49" s="176"/>
      <c r="G49" s="176"/>
      <c r="H49" s="176">
        <f>'実質公債費比率（分子）の構造'!M$45</f>
        <v>502</v>
      </c>
      <c r="I49" s="176"/>
      <c r="J49" s="176"/>
      <c r="K49" s="176">
        <f>'実質公債費比率（分子）の構造'!N$45</f>
        <v>549</v>
      </c>
      <c r="L49" s="176"/>
      <c r="M49" s="176"/>
      <c r="N49" s="176">
        <f>'実質公債費比率（分子）の構造'!O$45</f>
        <v>582</v>
      </c>
      <c r="O49" s="176"/>
      <c r="P49" s="176"/>
    </row>
    <row r="50" spans="1:16" x14ac:dyDescent="0.2">
      <c r="A50" s="176" t="s">
        <v>67</v>
      </c>
      <c r="B50" s="176" t="e">
        <f>NA()</f>
        <v>#N/A</v>
      </c>
      <c r="C50" s="176">
        <f>IF(ISNUMBER('実質公債費比率（分子）の構造'!K$53),'実質公債費比率（分子）の構造'!K$53,NA())</f>
        <v>77</v>
      </c>
      <c r="D50" s="176" t="e">
        <f>NA()</f>
        <v>#N/A</v>
      </c>
      <c r="E50" s="176" t="e">
        <f>NA()</f>
        <v>#N/A</v>
      </c>
      <c r="F50" s="176">
        <f>IF(ISNUMBER('実質公債費比率（分子）の構造'!L$53),'実質公債費比率（分子）の構造'!L$53,NA())</f>
        <v>85</v>
      </c>
      <c r="G50" s="176" t="e">
        <f>NA()</f>
        <v>#N/A</v>
      </c>
      <c r="H50" s="176" t="e">
        <f>NA()</f>
        <v>#N/A</v>
      </c>
      <c r="I50" s="176">
        <f>IF(ISNUMBER('実質公債費比率（分子）の構造'!M$53),'実質公債費比率（分子）の構造'!M$53,NA())</f>
        <v>53</v>
      </c>
      <c r="J50" s="176" t="e">
        <f>NA()</f>
        <v>#N/A</v>
      </c>
      <c r="K50" s="176" t="e">
        <f>NA()</f>
        <v>#N/A</v>
      </c>
      <c r="L50" s="176">
        <f>IF(ISNUMBER('実質公債費比率（分子）の構造'!N$53),'実質公債費比率（分子）の構造'!N$53,NA())</f>
        <v>88</v>
      </c>
      <c r="M50" s="176" t="e">
        <f>NA()</f>
        <v>#N/A</v>
      </c>
      <c r="N50" s="176" t="e">
        <f>NA()</f>
        <v>#N/A</v>
      </c>
      <c r="O50" s="176">
        <f>IF(ISNUMBER('実質公債費比率（分子）の構造'!O$53),'実質公債費比率（分子）の構造'!O$53,NA())</f>
        <v>177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5522</v>
      </c>
      <c r="E56" s="175"/>
      <c r="F56" s="175"/>
      <c r="G56" s="175">
        <f>'将来負担比率（分子）の構造'!J$52</f>
        <v>6041</v>
      </c>
      <c r="H56" s="175"/>
      <c r="I56" s="175"/>
      <c r="J56" s="175">
        <f>'将来負担比率（分子）の構造'!K$52</f>
        <v>6130</v>
      </c>
      <c r="K56" s="175"/>
      <c r="L56" s="175"/>
      <c r="M56" s="175">
        <f>'将来負担比率（分子）の構造'!L$52</f>
        <v>6129</v>
      </c>
      <c r="N56" s="175"/>
      <c r="O56" s="175"/>
      <c r="P56" s="175">
        <f>'将来負担比率（分子）の構造'!M$52</f>
        <v>5943</v>
      </c>
    </row>
    <row r="57" spans="1:16" x14ac:dyDescent="0.2">
      <c r="A57" s="175" t="s">
        <v>42</v>
      </c>
      <c r="B57" s="175"/>
      <c r="C57" s="175"/>
      <c r="D57" s="175">
        <f>'将来負担比率（分子）の構造'!I$51</f>
        <v>652</v>
      </c>
      <c r="E57" s="175"/>
      <c r="F57" s="175"/>
      <c r="G57" s="175">
        <f>'将来負担比率（分子）の構造'!J$51</f>
        <v>723</v>
      </c>
      <c r="H57" s="175"/>
      <c r="I57" s="175"/>
      <c r="J57" s="175">
        <f>'将来負担比率（分子）の構造'!K$51</f>
        <v>787</v>
      </c>
      <c r="K57" s="175"/>
      <c r="L57" s="175"/>
      <c r="M57" s="175">
        <f>'将来負担比率（分子）の構造'!L$51</f>
        <v>759</v>
      </c>
      <c r="N57" s="175"/>
      <c r="O57" s="175"/>
      <c r="P57" s="175">
        <f>'将来負担比率（分子）の構造'!M$51</f>
        <v>1098</v>
      </c>
    </row>
    <row r="58" spans="1:16" x14ac:dyDescent="0.2">
      <c r="A58" s="175" t="s">
        <v>41</v>
      </c>
      <c r="B58" s="175"/>
      <c r="C58" s="175"/>
      <c r="D58" s="175">
        <f>'将来負担比率（分子）の構造'!I$50</f>
        <v>1851</v>
      </c>
      <c r="E58" s="175"/>
      <c r="F58" s="175"/>
      <c r="G58" s="175">
        <f>'将来負担比率（分子）の構造'!J$50</f>
        <v>2069</v>
      </c>
      <c r="H58" s="175"/>
      <c r="I58" s="175"/>
      <c r="J58" s="175">
        <f>'将来負担比率（分子）の構造'!K$50</f>
        <v>2693</v>
      </c>
      <c r="K58" s="175"/>
      <c r="L58" s="175"/>
      <c r="M58" s="175">
        <f>'将来負担比率（分子）の構造'!L$50</f>
        <v>3188</v>
      </c>
      <c r="N58" s="175"/>
      <c r="O58" s="175"/>
      <c r="P58" s="175">
        <f>'将来負担比率（分子）の構造'!M$50</f>
        <v>3549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1767</v>
      </c>
      <c r="C62" s="175"/>
      <c r="D62" s="175"/>
      <c r="E62" s="175">
        <f>'将来負担比率（分子）の構造'!J$45</f>
        <v>1779</v>
      </c>
      <c r="F62" s="175"/>
      <c r="G62" s="175"/>
      <c r="H62" s="175">
        <f>'将来負担比率（分子）の構造'!K$45</f>
        <v>1762</v>
      </c>
      <c r="I62" s="175"/>
      <c r="J62" s="175"/>
      <c r="K62" s="175">
        <f>'将来負担比率（分子）の構造'!L$45</f>
        <v>1724</v>
      </c>
      <c r="L62" s="175"/>
      <c r="M62" s="175"/>
      <c r="N62" s="175">
        <f>'将来負担比率（分子）の構造'!M$45</f>
        <v>1690</v>
      </c>
      <c r="O62" s="175"/>
      <c r="P62" s="175"/>
    </row>
    <row r="63" spans="1:16" x14ac:dyDescent="0.2">
      <c r="A63" s="175" t="s">
        <v>34</v>
      </c>
      <c r="B63" s="175">
        <f>'将来負担比率（分子）の構造'!I$44</f>
        <v>303</v>
      </c>
      <c r="C63" s="175"/>
      <c r="D63" s="175"/>
      <c r="E63" s="175">
        <f>'将来負担比率（分子）の構造'!J$44</f>
        <v>508</v>
      </c>
      <c r="F63" s="175"/>
      <c r="G63" s="175"/>
      <c r="H63" s="175">
        <f>'将来負担比率（分子）の構造'!K$44</f>
        <v>1540</v>
      </c>
      <c r="I63" s="175"/>
      <c r="J63" s="175"/>
      <c r="K63" s="175">
        <f>'将来負担比率（分子）の構造'!L$44</f>
        <v>1975</v>
      </c>
      <c r="L63" s="175"/>
      <c r="M63" s="175"/>
      <c r="N63" s="175">
        <f>'将来負担比率（分子）の構造'!M$44</f>
        <v>1964</v>
      </c>
      <c r="O63" s="175"/>
      <c r="P63" s="175"/>
    </row>
    <row r="64" spans="1:16" x14ac:dyDescent="0.2">
      <c r="A64" s="175" t="s">
        <v>33</v>
      </c>
      <c r="B64" s="175">
        <f>'将来負担比率（分子）の構造'!I$43</f>
        <v>59</v>
      </c>
      <c r="C64" s="175"/>
      <c r="D64" s="175"/>
      <c r="E64" s="175">
        <f>'将来負担比率（分子）の構造'!J$43</f>
        <v>47</v>
      </c>
      <c r="F64" s="175"/>
      <c r="G64" s="175"/>
      <c r="H64" s="175">
        <f>'将来負担比率（分子）の構造'!K$43</f>
        <v>35</v>
      </c>
      <c r="I64" s="175"/>
      <c r="J64" s="175"/>
      <c r="K64" s="175">
        <f>'将来負担比率（分子）の構造'!L$43</f>
        <v>27</v>
      </c>
      <c r="L64" s="175"/>
      <c r="M64" s="175"/>
      <c r="N64" s="175">
        <f>'将来負担比率（分子）の構造'!M$43</f>
        <v>29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6361</v>
      </c>
      <c r="C66" s="175"/>
      <c r="D66" s="175"/>
      <c r="E66" s="175">
        <f>'将来負担比率（分子）の構造'!J$41</f>
        <v>6487</v>
      </c>
      <c r="F66" s="175"/>
      <c r="G66" s="175"/>
      <c r="H66" s="175">
        <f>'将来負担比率（分子）の構造'!K$41</f>
        <v>6789</v>
      </c>
      <c r="I66" s="175"/>
      <c r="J66" s="175"/>
      <c r="K66" s="175">
        <f>'将来負担比率（分子）の構造'!L$41</f>
        <v>7030</v>
      </c>
      <c r="L66" s="175"/>
      <c r="M66" s="175"/>
      <c r="N66" s="175">
        <f>'将来負担比率（分子）の構造'!M$41</f>
        <v>7365</v>
      </c>
      <c r="O66" s="175"/>
      <c r="P66" s="175"/>
    </row>
    <row r="67" spans="1:16" x14ac:dyDescent="0.2">
      <c r="A67" s="175" t="s">
        <v>71</v>
      </c>
      <c r="B67" s="175" t="e">
        <f>NA()</f>
        <v>#N/A</v>
      </c>
      <c r="C67" s="175">
        <f>IF(ISNUMBER('将来負担比率（分子）の構造'!I$53), IF('将来負担比率（分子）の構造'!I$53 &lt; 0, 0, '将来負担比率（分子）の構造'!I$53), NA())</f>
        <v>465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517</v>
      </c>
      <c r="J67" s="175" t="e">
        <f>NA()</f>
        <v>#N/A</v>
      </c>
      <c r="K67" s="175" t="e">
        <f>NA()</f>
        <v>#N/A</v>
      </c>
      <c r="L67" s="175">
        <f>IF(ISNUMBER('将来負担比率（分子）の構造'!L$53), IF('将来負担比率（分子）の構造'!L$53 &lt; 0, 0, '将来負担比率（分子）の構造'!L$53), NA())</f>
        <v>681</v>
      </c>
      <c r="M67" s="175" t="e">
        <f>NA()</f>
        <v>#N/A</v>
      </c>
      <c r="N67" s="175" t="e">
        <f>NA()</f>
        <v>#N/A</v>
      </c>
      <c r="O67" s="175">
        <f>IF(ISNUMBER('将来負担比率（分子）の構造'!M$53), IF('将来負担比率（分子）の構造'!M$53 &lt; 0, 0, '将来負担比率（分子）の構造'!M$53), NA())</f>
        <v>460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979</v>
      </c>
      <c r="C72" s="179">
        <f>基金残高に係る経年分析!G55</f>
        <v>1056</v>
      </c>
      <c r="D72" s="179">
        <f>基金残高に係る経年分析!H55</f>
        <v>1056</v>
      </c>
    </row>
    <row r="73" spans="1:16" x14ac:dyDescent="0.2">
      <c r="A73" s="178" t="s">
        <v>74</v>
      </c>
      <c r="B73" s="179">
        <f>基金残高に係る経年分析!F56</f>
        <v>370</v>
      </c>
      <c r="C73" s="179">
        <f>基金残高に係る経年分析!G56</f>
        <v>370</v>
      </c>
      <c r="D73" s="179">
        <f>基金残高に係る経年分析!H56</f>
        <v>401</v>
      </c>
    </row>
    <row r="74" spans="1:16" x14ac:dyDescent="0.2">
      <c r="A74" s="178" t="s">
        <v>75</v>
      </c>
      <c r="B74" s="179">
        <f>基金残高に係る経年分析!F57</f>
        <v>1024</v>
      </c>
      <c r="C74" s="179">
        <f>基金残高に係る経年分析!G57</f>
        <v>1443</v>
      </c>
      <c r="D74" s="179">
        <f>基金残高に係る経年分析!H57</f>
        <v>1773</v>
      </c>
    </row>
  </sheetData>
  <sheetProtection algorithmName="SHA-512" hashValue="UQCT2Bmjm2BGTCpL154kdXeNKs+7AIsR4RBA+P7FrIvplWnp+q5kS95zKB2sTGaCoSvqc5eV52X71FdszSsoYQ==" saltValue="u3uIuOzmBQukCrZXlu3s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1" t="s">
        <v>202</v>
      </c>
      <c r="DI1" s="642"/>
      <c r="DJ1" s="642"/>
      <c r="DK1" s="642"/>
      <c r="DL1" s="642"/>
      <c r="DM1" s="642"/>
      <c r="DN1" s="643"/>
      <c r="DO1" s="214"/>
      <c r="DP1" s="641" t="s">
        <v>203</v>
      </c>
      <c r="DQ1" s="642"/>
      <c r="DR1" s="642"/>
      <c r="DS1" s="642"/>
      <c r="DT1" s="642"/>
      <c r="DU1" s="642"/>
      <c r="DV1" s="642"/>
      <c r="DW1" s="642"/>
      <c r="DX1" s="642"/>
      <c r="DY1" s="642"/>
      <c r="DZ1" s="642"/>
      <c r="EA1" s="642"/>
      <c r="EB1" s="642"/>
      <c r="EC1" s="643"/>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4" t="s">
        <v>205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206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4" t="s">
        <v>207</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2">
      <c r="B4" s="644" t="s">
        <v>1</v>
      </c>
      <c r="C4" s="645"/>
      <c r="D4" s="645"/>
      <c r="E4" s="645"/>
      <c r="F4" s="645"/>
      <c r="G4" s="645"/>
      <c r="H4" s="645"/>
      <c r="I4" s="645"/>
      <c r="J4" s="645"/>
      <c r="K4" s="645"/>
      <c r="L4" s="645"/>
      <c r="M4" s="645"/>
      <c r="N4" s="645"/>
      <c r="O4" s="645"/>
      <c r="P4" s="645"/>
      <c r="Q4" s="646"/>
      <c r="R4" s="644" t="s">
        <v>208</v>
      </c>
      <c r="S4" s="645"/>
      <c r="T4" s="645"/>
      <c r="U4" s="645"/>
      <c r="V4" s="645"/>
      <c r="W4" s="645"/>
      <c r="X4" s="645"/>
      <c r="Y4" s="646"/>
      <c r="Z4" s="644" t="s">
        <v>209</v>
      </c>
      <c r="AA4" s="645"/>
      <c r="AB4" s="645"/>
      <c r="AC4" s="646"/>
      <c r="AD4" s="644" t="s">
        <v>210</v>
      </c>
      <c r="AE4" s="645"/>
      <c r="AF4" s="645"/>
      <c r="AG4" s="645"/>
      <c r="AH4" s="645"/>
      <c r="AI4" s="645"/>
      <c r="AJ4" s="645"/>
      <c r="AK4" s="646"/>
      <c r="AL4" s="644" t="s">
        <v>209</v>
      </c>
      <c r="AM4" s="645"/>
      <c r="AN4" s="645"/>
      <c r="AO4" s="646"/>
      <c r="AP4" s="647" t="s">
        <v>211</v>
      </c>
      <c r="AQ4" s="647"/>
      <c r="AR4" s="647"/>
      <c r="AS4" s="647"/>
      <c r="AT4" s="647"/>
      <c r="AU4" s="647"/>
      <c r="AV4" s="647"/>
      <c r="AW4" s="647"/>
      <c r="AX4" s="647"/>
      <c r="AY4" s="647"/>
      <c r="AZ4" s="647"/>
      <c r="BA4" s="647"/>
      <c r="BB4" s="647"/>
      <c r="BC4" s="647"/>
      <c r="BD4" s="647"/>
      <c r="BE4" s="647"/>
      <c r="BF4" s="647"/>
      <c r="BG4" s="647" t="s">
        <v>212</v>
      </c>
      <c r="BH4" s="647"/>
      <c r="BI4" s="647"/>
      <c r="BJ4" s="647"/>
      <c r="BK4" s="647"/>
      <c r="BL4" s="647"/>
      <c r="BM4" s="647"/>
      <c r="BN4" s="647"/>
      <c r="BO4" s="647" t="s">
        <v>209</v>
      </c>
      <c r="BP4" s="647"/>
      <c r="BQ4" s="647"/>
      <c r="BR4" s="647"/>
      <c r="BS4" s="647" t="s">
        <v>213</v>
      </c>
      <c r="BT4" s="647"/>
      <c r="BU4" s="647"/>
      <c r="BV4" s="647"/>
      <c r="BW4" s="647"/>
      <c r="BX4" s="647"/>
      <c r="BY4" s="647"/>
      <c r="BZ4" s="647"/>
      <c r="CA4" s="647"/>
      <c r="CB4" s="647"/>
      <c r="CD4" s="644" t="s">
        <v>214</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ht="11.25" customHeight="1" x14ac:dyDescent="0.2">
      <c r="B5" s="648" t="s">
        <v>215</v>
      </c>
      <c r="C5" s="649"/>
      <c r="D5" s="649"/>
      <c r="E5" s="649"/>
      <c r="F5" s="649"/>
      <c r="G5" s="649"/>
      <c r="H5" s="649"/>
      <c r="I5" s="649"/>
      <c r="J5" s="649"/>
      <c r="K5" s="649"/>
      <c r="L5" s="649"/>
      <c r="M5" s="649"/>
      <c r="N5" s="649"/>
      <c r="O5" s="649"/>
      <c r="P5" s="649"/>
      <c r="Q5" s="650"/>
      <c r="R5" s="651">
        <v>3132647</v>
      </c>
      <c r="S5" s="652"/>
      <c r="T5" s="652"/>
      <c r="U5" s="652"/>
      <c r="V5" s="652"/>
      <c r="W5" s="652"/>
      <c r="X5" s="652"/>
      <c r="Y5" s="653"/>
      <c r="Z5" s="654">
        <v>31.6</v>
      </c>
      <c r="AA5" s="654"/>
      <c r="AB5" s="654"/>
      <c r="AC5" s="654"/>
      <c r="AD5" s="655">
        <v>2969907</v>
      </c>
      <c r="AE5" s="655"/>
      <c r="AF5" s="655"/>
      <c r="AG5" s="655"/>
      <c r="AH5" s="655"/>
      <c r="AI5" s="655"/>
      <c r="AJ5" s="655"/>
      <c r="AK5" s="655"/>
      <c r="AL5" s="656">
        <v>52.6</v>
      </c>
      <c r="AM5" s="657"/>
      <c r="AN5" s="657"/>
      <c r="AO5" s="658"/>
      <c r="AP5" s="648" t="s">
        <v>216</v>
      </c>
      <c r="AQ5" s="649"/>
      <c r="AR5" s="649"/>
      <c r="AS5" s="649"/>
      <c r="AT5" s="649"/>
      <c r="AU5" s="649"/>
      <c r="AV5" s="649"/>
      <c r="AW5" s="649"/>
      <c r="AX5" s="649"/>
      <c r="AY5" s="649"/>
      <c r="AZ5" s="649"/>
      <c r="BA5" s="649"/>
      <c r="BB5" s="649"/>
      <c r="BC5" s="649"/>
      <c r="BD5" s="649"/>
      <c r="BE5" s="649"/>
      <c r="BF5" s="650"/>
      <c r="BG5" s="662">
        <v>2962801</v>
      </c>
      <c r="BH5" s="663"/>
      <c r="BI5" s="663"/>
      <c r="BJ5" s="663"/>
      <c r="BK5" s="663"/>
      <c r="BL5" s="663"/>
      <c r="BM5" s="663"/>
      <c r="BN5" s="664"/>
      <c r="BO5" s="665">
        <v>94.6</v>
      </c>
      <c r="BP5" s="665"/>
      <c r="BQ5" s="665"/>
      <c r="BR5" s="665"/>
      <c r="BS5" s="666" t="s">
        <v>122</v>
      </c>
      <c r="BT5" s="666"/>
      <c r="BU5" s="666"/>
      <c r="BV5" s="666"/>
      <c r="BW5" s="666"/>
      <c r="BX5" s="666"/>
      <c r="BY5" s="666"/>
      <c r="BZ5" s="666"/>
      <c r="CA5" s="666"/>
      <c r="CB5" s="670"/>
      <c r="CD5" s="644" t="s">
        <v>211</v>
      </c>
      <c r="CE5" s="645"/>
      <c r="CF5" s="645"/>
      <c r="CG5" s="645"/>
      <c r="CH5" s="645"/>
      <c r="CI5" s="645"/>
      <c r="CJ5" s="645"/>
      <c r="CK5" s="645"/>
      <c r="CL5" s="645"/>
      <c r="CM5" s="645"/>
      <c r="CN5" s="645"/>
      <c r="CO5" s="645"/>
      <c r="CP5" s="645"/>
      <c r="CQ5" s="646"/>
      <c r="CR5" s="644" t="s">
        <v>217</v>
      </c>
      <c r="CS5" s="645"/>
      <c r="CT5" s="645"/>
      <c r="CU5" s="645"/>
      <c r="CV5" s="645"/>
      <c r="CW5" s="645"/>
      <c r="CX5" s="645"/>
      <c r="CY5" s="646"/>
      <c r="CZ5" s="644" t="s">
        <v>209</v>
      </c>
      <c r="DA5" s="645"/>
      <c r="DB5" s="645"/>
      <c r="DC5" s="646"/>
      <c r="DD5" s="644" t="s">
        <v>218</v>
      </c>
      <c r="DE5" s="645"/>
      <c r="DF5" s="645"/>
      <c r="DG5" s="645"/>
      <c r="DH5" s="645"/>
      <c r="DI5" s="645"/>
      <c r="DJ5" s="645"/>
      <c r="DK5" s="645"/>
      <c r="DL5" s="645"/>
      <c r="DM5" s="645"/>
      <c r="DN5" s="645"/>
      <c r="DO5" s="645"/>
      <c r="DP5" s="646"/>
      <c r="DQ5" s="644" t="s">
        <v>219</v>
      </c>
      <c r="DR5" s="645"/>
      <c r="DS5" s="645"/>
      <c r="DT5" s="645"/>
      <c r="DU5" s="645"/>
      <c r="DV5" s="645"/>
      <c r="DW5" s="645"/>
      <c r="DX5" s="645"/>
      <c r="DY5" s="645"/>
      <c r="DZ5" s="645"/>
      <c r="EA5" s="645"/>
      <c r="EB5" s="645"/>
      <c r="EC5" s="646"/>
    </row>
    <row r="6" spans="2:143" ht="11.25" customHeight="1" x14ac:dyDescent="0.2">
      <c r="B6" s="659" t="s">
        <v>220</v>
      </c>
      <c r="C6" s="660"/>
      <c r="D6" s="660"/>
      <c r="E6" s="660"/>
      <c r="F6" s="660"/>
      <c r="G6" s="660"/>
      <c r="H6" s="660"/>
      <c r="I6" s="660"/>
      <c r="J6" s="660"/>
      <c r="K6" s="660"/>
      <c r="L6" s="660"/>
      <c r="M6" s="660"/>
      <c r="N6" s="660"/>
      <c r="O6" s="660"/>
      <c r="P6" s="660"/>
      <c r="Q6" s="661"/>
      <c r="R6" s="662">
        <v>98040</v>
      </c>
      <c r="S6" s="663"/>
      <c r="T6" s="663"/>
      <c r="U6" s="663"/>
      <c r="V6" s="663"/>
      <c r="W6" s="663"/>
      <c r="X6" s="663"/>
      <c r="Y6" s="664"/>
      <c r="Z6" s="665">
        <v>1</v>
      </c>
      <c r="AA6" s="665"/>
      <c r="AB6" s="665"/>
      <c r="AC6" s="665"/>
      <c r="AD6" s="666">
        <v>98040</v>
      </c>
      <c r="AE6" s="666"/>
      <c r="AF6" s="666"/>
      <c r="AG6" s="666"/>
      <c r="AH6" s="666"/>
      <c r="AI6" s="666"/>
      <c r="AJ6" s="666"/>
      <c r="AK6" s="666"/>
      <c r="AL6" s="667">
        <v>1.7</v>
      </c>
      <c r="AM6" s="668"/>
      <c r="AN6" s="668"/>
      <c r="AO6" s="669"/>
      <c r="AP6" s="659" t="s">
        <v>221</v>
      </c>
      <c r="AQ6" s="660"/>
      <c r="AR6" s="660"/>
      <c r="AS6" s="660"/>
      <c r="AT6" s="660"/>
      <c r="AU6" s="660"/>
      <c r="AV6" s="660"/>
      <c r="AW6" s="660"/>
      <c r="AX6" s="660"/>
      <c r="AY6" s="660"/>
      <c r="AZ6" s="660"/>
      <c r="BA6" s="660"/>
      <c r="BB6" s="660"/>
      <c r="BC6" s="660"/>
      <c r="BD6" s="660"/>
      <c r="BE6" s="660"/>
      <c r="BF6" s="661"/>
      <c r="BG6" s="662">
        <v>2962801</v>
      </c>
      <c r="BH6" s="663"/>
      <c r="BI6" s="663"/>
      <c r="BJ6" s="663"/>
      <c r="BK6" s="663"/>
      <c r="BL6" s="663"/>
      <c r="BM6" s="663"/>
      <c r="BN6" s="664"/>
      <c r="BO6" s="665">
        <v>94.6</v>
      </c>
      <c r="BP6" s="665"/>
      <c r="BQ6" s="665"/>
      <c r="BR6" s="665"/>
      <c r="BS6" s="666" t="s">
        <v>122</v>
      </c>
      <c r="BT6" s="666"/>
      <c r="BU6" s="666"/>
      <c r="BV6" s="666"/>
      <c r="BW6" s="666"/>
      <c r="BX6" s="666"/>
      <c r="BY6" s="666"/>
      <c r="BZ6" s="666"/>
      <c r="CA6" s="666"/>
      <c r="CB6" s="670"/>
      <c r="CD6" s="648" t="s">
        <v>222</v>
      </c>
      <c r="CE6" s="649"/>
      <c r="CF6" s="649"/>
      <c r="CG6" s="649"/>
      <c r="CH6" s="649"/>
      <c r="CI6" s="649"/>
      <c r="CJ6" s="649"/>
      <c r="CK6" s="649"/>
      <c r="CL6" s="649"/>
      <c r="CM6" s="649"/>
      <c r="CN6" s="649"/>
      <c r="CO6" s="649"/>
      <c r="CP6" s="649"/>
      <c r="CQ6" s="650"/>
      <c r="CR6" s="662">
        <v>82598</v>
      </c>
      <c r="CS6" s="663"/>
      <c r="CT6" s="663"/>
      <c r="CU6" s="663"/>
      <c r="CV6" s="663"/>
      <c r="CW6" s="663"/>
      <c r="CX6" s="663"/>
      <c r="CY6" s="664"/>
      <c r="CZ6" s="656">
        <v>0.9</v>
      </c>
      <c r="DA6" s="657"/>
      <c r="DB6" s="657"/>
      <c r="DC6" s="673"/>
      <c r="DD6" s="671" t="s">
        <v>122</v>
      </c>
      <c r="DE6" s="663"/>
      <c r="DF6" s="663"/>
      <c r="DG6" s="663"/>
      <c r="DH6" s="663"/>
      <c r="DI6" s="663"/>
      <c r="DJ6" s="663"/>
      <c r="DK6" s="663"/>
      <c r="DL6" s="663"/>
      <c r="DM6" s="663"/>
      <c r="DN6" s="663"/>
      <c r="DO6" s="663"/>
      <c r="DP6" s="664"/>
      <c r="DQ6" s="671">
        <v>82598</v>
      </c>
      <c r="DR6" s="663"/>
      <c r="DS6" s="663"/>
      <c r="DT6" s="663"/>
      <c r="DU6" s="663"/>
      <c r="DV6" s="663"/>
      <c r="DW6" s="663"/>
      <c r="DX6" s="663"/>
      <c r="DY6" s="663"/>
      <c r="DZ6" s="663"/>
      <c r="EA6" s="663"/>
      <c r="EB6" s="663"/>
      <c r="EC6" s="672"/>
    </row>
    <row r="7" spans="2:143" ht="11.25" customHeight="1" x14ac:dyDescent="0.2">
      <c r="B7" s="659" t="s">
        <v>223</v>
      </c>
      <c r="C7" s="660"/>
      <c r="D7" s="660"/>
      <c r="E7" s="660"/>
      <c r="F7" s="660"/>
      <c r="G7" s="660"/>
      <c r="H7" s="660"/>
      <c r="I7" s="660"/>
      <c r="J7" s="660"/>
      <c r="K7" s="660"/>
      <c r="L7" s="660"/>
      <c r="M7" s="660"/>
      <c r="N7" s="660"/>
      <c r="O7" s="660"/>
      <c r="P7" s="660"/>
      <c r="Q7" s="661"/>
      <c r="R7" s="662">
        <v>1263</v>
      </c>
      <c r="S7" s="663"/>
      <c r="T7" s="663"/>
      <c r="U7" s="663"/>
      <c r="V7" s="663"/>
      <c r="W7" s="663"/>
      <c r="X7" s="663"/>
      <c r="Y7" s="664"/>
      <c r="Z7" s="665">
        <v>0</v>
      </c>
      <c r="AA7" s="665"/>
      <c r="AB7" s="665"/>
      <c r="AC7" s="665"/>
      <c r="AD7" s="666">
        <v>1263</v>
      </c>
      <c r="AE7" s="666"/>
      <c r="AF7" s="666"/>
      <c r="AG7" s="666"/>
      <c r="AH7" s="666"/>
      <c r="AI7" s="666"/>
      <c r="AJ7" s="666"/>
      <c r="AK7" s="666"/>
      <c r="AL7" s="667">
        <v>0</v>
      </c>
      <c r="AM7" s="668"/>
      <c r="AN7" s="668"/>
      <c r="AO7" s="669"/>
      <c r="AP7" s="659" t="s">
        <v>224</v>
      </c>
      <c r="AQ7" s="660"/>
      <c r="AR7" s="660"/>
      <c r="AS7" s="660"/>
      <c r="AT7" s="660"/>
      <c r="AU7" s="660"/>
      <c r="AV7" s="660"/>
      <c r="AW7" s="660"/>
      <c r="AX7" s="660"/>
      <c r="AY7" s="660"/>
      <c r="AZ7" s="660"/>
      <c r="BA7" s="660"/>
      <c r="BB7" s="660"/>
      <c r="BC7" s="660"/>
      <c r="BD7" s="660"/>
      <c r="BE7" s="660"/>
      <c r="BF7" s="661"/>
      <c r="BG7" s="662">
        <v>1392187</v>
      </c>
      <c r="BH7" s="663"/>
      <c r="BI7" s="663"/>
      <c r="BJ7" s="663"/>
      <c r="BK7" s="663"/>
      <c r="BL7" s="663"/>
      <c r="BM7" s="663"/>
      <c r="BN7" s="664"/>
      <c r="BO7" s="665">
        <v>44.4</v>
      </c>
      <c r="BP7" s="665"/>
      <c r="BQ7" s="665"/>
      <c r="BR7" s="665"/>
      <c r="BS7" s="666" t="s">
        <v>122</v>
      </c>
      <c r="BT7" s="666"/>
      <c r="BU7" s="666"/>
      <c r="BV7" s="666"/>
      <c r="BW7" s="666"/>
      <c r="BX7" s="666"/>
      <c r="BY7" s="666"/>
      <c r="BZ7" s="666"/>
      <c r="CA7" s="666"/>
      <c r="CB7" s="670"/>
      <c r="CD7" s="659" t="s">
        <v>225</v>
      </c>
      <c r="CE7" s="660"/>
      <c r="CF7" s="660"/>
      <c r="CG7" s="660"/>
      <c r="CH7" s="660"/>
      <c r="CI7" s="660"/>
      <c r="CJ7" s="660"/>
      <c r="CK7" s="660"/>
      <c r="CL7" s="660"/>
      <c r="CM7" s="660"/>
      <c r="CN7" s="660"/>
      <c r="CO7" s="660"/>
      <c r="CP7" s="660"/>
      <c r="CQ7" s="661"/>
      <c r="CR7" s="662">
        <v>1382539</v>
      </c>
      <c r="CS7" s="663"/>
      <c r="CT7" s="663"/>
      <c r="CU7" s="663"/>
      <c r="CV7" s="663"/>
      <c r="CW7" s="663"/>
      <c r="CX7" s="663"/>
      <c r="CY7" s="664"/>
      <c r="CZ7" s="665">
        <v>14.4</v>
      </c>
      <c r="DA7" s="665"/>
      <c r="DB7" s="665"/>
      <c r="DC7" s="665"/>
      <c r="DD7" s="671">
        <v>19348</v>
      </c>
      <c r="DE7" s="663"/>
      <c r="DF7" s="663"/>
      <c r="DG7" s="663"/>
      <c r="DH7" s="663"/>
      <c r="DI7" s="663"/>
      <c r="DJ7" s="663"/>
      <c r="DK7" s="663"/>
      <c r="DL7" s="663"/>
      <c r="DM7" s="663"/>
      <c r="DN7" s="663"/>
      <c r="DO7" s="663"/>
      <c r="DP7" s="664"/>
      <c r="DQ7" s="671">
        <v>1252368</v>
      </c>
      <c r="DR7" s="663"/>
      <c r="DS7" s="663"/>
      <c r="DT7" s="663"/>
      <c r="DU7" s="663"/>
      <c r="DV7" s="663"/>
      <c r="DW7" s="663"/>
      <c r="DX7" s="663"/>
      <c r="DY7" s="663"/>
      <c r="DZ7" s="663"/>
      <c r="EA7" s="663"/>
      <c r="EB7" s="663"/>
      <c r="EC7" s="672"/>
    </row>
    <row r="8" spans="2:143" ht="11.25" customHeight="1" x14ac:dyDescent="0.2">
      <c r="B8" s="659" t="s">
        <v>226</v>
      </c>
      <c r="C8" s="660"/>
      <c r="D8" s="660"/>
      <c r="E8" s="660"/>
      <c r="F8" s="660"/>
      <c r="G8" s="660"/>
      <c r="H8" s="660"/>
      <c r="I8" s="660"/>
      <c r="J8" s="660"/>
      <c r="K8" s="660"/>
      <c r="L8" s="660"/>
      <c r="M8" s="660"/>
      <c r="N8" s="660"/>
      <c r="O8" s="660"/>
      <c r="P8" s="660"/>
      <c r="Q8" s="661"/>
      <c r="R8" s="662">
        <v>26220</v>
      </c>
      <c r="S8" s="663"/>
      <c r="T8" s="663"/>
      <c r="U8" s="663"/>
      <c r="V8" s="663"/>
      <c r="W8" s="663"/>
      <c r="X8" s="663"/>
      <c r="Y8" s="664"/>
      <c r="Z8" s="665">
        <v>0.3</v>
      </c>
      <c r="AA8" s="665"/>
      <c r="AB8" s="665"/>
      <c r="AC8" s="665"/>
      <c r="AD8" s="666">
        <v>26220</v>
      </c>
      <c r="AE8" s="666"/>
      <c r="AF8" s="666"/>
      <c r="AG8" s="666"/>
      <c r="AH8" s="666"/>
      <c r="AI8" s="666"/>
      <c r="AJ8" s="666"/>
      <c r="AK8" s="666"/>
      <c r="AL8" s="667">
        <v>0.5</v>
      </c>
      <c r="AM8" s="668"/>
      <c r="AN8" s="668"/>
      <c r="AO8" s="669"/>
      <c r="AP8" s="659" t="s">
        <v>227</v>
      </c>
      <c r="AQ8" s="660"/>
      <c r="AR8" s="660"/>
      <c r="AS8" s="660"/>
      <c r="AT8" s="660"/>
      <c r="AU8" s="660"/>
      <c r="AV8" s="660"/>
      <c r="AW8" s="660"/>
      <c r="AX8" s="660"/>
      <c r="AY8" s="660"/>
      <c r="AZ8" s="660"/>
      <c r="BA8" s="660"/>
      <c r="BB8" s="660"/>
      <c r="BC8" s="660"/>
      <c r="BD8" s="660"/>
      <c r="BE8" s="660"/>
      <c r="BF8" s="661"/>
      <c r="BG8" s="662">
        <v>39693</v>
      </c>
      <c r="BH8" s="663"/>
      <c r="BI8" s="663"/>
      <c r="BJ8" s="663"/>
      <c r="BK8" s="663"/>
      <c r="BL8" s="663"/>
      <c r="BM8" s="663"/>
      <c r="BN8" s="664"/>
      <c r="BO8" s="665">
        <v>1.3</v>
      </c>
      <c r="BP8" s="665"/>
      <c r="BQ8" s="665"/>
      <c r="BR8" s="665"/>
      <c r="BS8" s="666" t="s">
        <v>122</v>
      </c>
      <c r="BT8" s="666"/>
      <c r="BU8" s="666"/>
      <c r="BV8" s="666"/>
      <c r="BW8" s="666"/>
      <c r="BX8" s="666"/>
      <c r="BY8" s="666"/>
      <c r="BZ8" s="666"/>
      <c r="CA8" s="666"/>
      <c r="CB8" s="670"/>
      <c r="CD8" s="659" t="s">
        <v>228</v>
      </c>
      <c r="CE8" s="660"/>
      <c r="CF8" s="660"/>
      <c r="CG8" s="660"/>
      <c r="CH8" s="660"/>
      <c r="CI8" s="660"/>
      <c r="CJ8" s="660"/>
      <c r="CK8" s="660"/>
      <c r="CL8" s="660"/>
      <c r="CM8" s="660"/>
      <c r="CN8" s="660"/>
      <c r="CO8" s="660"/>
      <c r="CP8" s="660"/>
      <c r="CQ8" s="661"/>
      <c r="CR8" s="662">
        <v>2955378</v>
      </c>
      <c r="CS8" s="663"/>
      <c r="CT8" s="663"/>
      <c r="CU8" s="663"/>
      <c r="CV8" s="663"/>
      <c r="CW8" s="663"/>
      <c r="CX8" s="663"/>
      <c r="CY8" s="664"/>
      <c r="CZ8" s="665">
        <v>30.8</v>
      </c>
      <c r="DA8" s="665"/>
      <c r="DB8" s="665"/>
      <c r="DC8" s="665"/>
      <c r="DD8" s="671">
        <v>18596</v>
      </c>
      <c r="DE8" s="663"/>
      <c r="DF8" s="663"/>
      <c r="DG8" s="663"/>
      <c r="DH8" s="663"/>
      <c r="DI8" s="663"/>
      <c r="DJ8" s="663"/>
      <c r="DK8" s="663"/>
      <c r="DL8" s="663"/>
      <c r="DM8" s="663"/>
      <c r="DN8" s="663"/>
      <c r="DO8" s="663"/>
      <c r="DP8" s="664"/>
      <c r="DQ8" s="671">
        <v>1979397</v>
      </c>
      <c r="DR8" s="663"/>
      <c r="DS8" s="663"/>
      <c r="DT8" s="663"/>
      <c r="DU8" s="663"/>
      <c r="DV8" s="663"/>
      <c r="DW8" s="663"/>
      <c r="DX8" s="663"/>
      <c r="DY8" s="663"/>
      <c r="DZ8" s="663"/>
      <c r="EA8" s="663"/>
      <c r="EB8" s="663"/>
      <c r="EC8" s="672"/>
    </row>
    <row r="9" spans="2:143" ht="11.25" customHeight="1" x14ac:dyDescent="0.2">
      <c r="B9" s="659" t="s">
        <v>229</v>
      </c>
      <c r="C9" s="660"/>
      <c r="D9" s="660"/>
      <c r="E9" s="660"/>
      <c r="F9" s="660"/>
      <c r="G9" s="660"/>
      <c r="H9" s="660"/>
      <c r="I9" s="660"/>
      <c r="J9" s="660"/>
      <c r="K9" s="660"/>
      <c r="L9" s="660"/>
      <c r="M9" s="660"/>
      <c r="N9" s="660"/>
      <c r="O9" s="660"/>
      <c r="P9" s="660"/>
      <c r="Q9" s="661"/>
      <c r="R9" s="662">
        <v>26950</v>
      </c>
      <c r="S9" s="663"/>
      <c r="T9" s="663"/>
      <c r="U9" s="663"/>
      <c r="V9" s="663"/>
      <c r="W9" s="663"/>
      <c r="X9" s="663"/>
      <c r="Y9" s="664"/>
      <c r="Z9" s="665">
        <v>0.3</v>
      </c>
      <c r="AA9" s="665"/>
      <c r="AB9" s="665"/>
      <c r="AC9" s="665"/>
      <c r="AD9" s="666">
        <v>26950</v>
      </c>
      <c r="AE9" s="666"/>
      <c r="AF9" s="666"/>
      <c r="AG9" s="666"/>
      <c r="AH9" s="666"/>
      <c r="AI9" s="666"/>
      <c r="AJ9" s="666"/>
      <c r="AK9" s="666"/>
      <c r="AL9" s="667">
        <v>0.5</v>
      </c>
      <c r="AM9" s="668"/>
      <c r="AN9" s="668"/>
      <c r="AO9" s="669"/>
      <c r="AP9" s="659" t="s">
        <v>230</v>
      </c>
      <c r="AQ9" s="660"/>
      <c r="AR9" s="660"/>
      <c r="AS9" s="660"/>
      <c r="AT9" s="660"/>
      <c r="AU9" s="660"/>
      <c r="AV9" s="660"/>
      <c r="AW9" s="660"/>
      <c r="AX9" s="660"/>
      <c r="AY9" s="660"/>
      <c r="AZ9" s="660"/>
      <c r="BA9" s="660"/>
      <c r="BB9" s="660"/>
      <c r="BC9" s="660"/>
      <c r="BD9" s="660"/>
      <c r="BE9" s="660"/>
      <c r="BF9" s="661"/>
      <c r="BG9" s="662">
        <v>1080774</v>
      </c>
      <c r="BH9" s="663"/>
      <c r="BI9" s="663"/>
      <c r="BJ9" s="663"/>
      <c r="BK9" s="663"/>
      <c r="BL9" s="663"/>
      <c r="BM9" s="663"/>
      <c r="BN9" s="664"/>
      <c r="BO9" s="665">
        <v>34.5</v>
      </c>
      <c r="BP9" s="665"/>
      <c r="BQ9" s="665"/>
      <c r="BR9" s="665"/>
      <c r="BS9" s="666" t="s">
        <v>122</v>
      </c>
      <c r="BT9" s="666"/>
      <c r="BU9" s="666"/>
      <c r="BV9" s="666"/>
      <c r="BW9" s="666"/>
      <c r="BX9" s="666"/>
      <c r="BY9" s="666"/>
      <c r="BZ9" s="666"/>
      <c r="CA9" s="666"/>
      <c r="CB9" s="670"/>
      <c r="CD9" s="659" t="s">
        <v>231</v>
      </c>
      <c r="CE9" s="660"/>
      <c r="CF9" s="660"/>
      <c r="CG9" s="660"/>
      <c r="CH9" s="660"/>
      <c r="CI9" s="660"/>
      <c r="CJ9" s="660"/>
      <c r="CK9" s="660"/>
      <c r="CL9" s="660"/>
      <c r="CM9" s="660"/>
      <c r="CN9" s="660"/>
      <c r="CO9" s="660"/>
      <c r="CP9" s="660"/>
      <c r="CQ9" s="661"/>
      <c r="CR9" s="662">
        <v>813406</v>
      </c>
      <c r="CS9" s="663"/>
      <c r="CT9" s="663"/>
      <c r="CU9" s="663"/>
      <c r="CV9" s="663"/>
      <c r="CW9" s="663"/>
      <c r="CX9" s="663"/>
      <c r="CY9" s="664"/>
      <c r="CZ9" s="665">
        <v>8.5</v>
      </c>
      <c r="DA9" s="665"/>
      <c r="DB9" s="665"/>
      <c r="DC9" s="665"/>
      <c r="DD9" s="671">
        <v>2780</v>
      </c>
      <c r="DE9" s="663"/>
      <c r="DF9" s="663"/>
      <c r="DG9" s="663"/>
      <c r="DH9" s="663"/>
      <c r="DI9" s="663"/>
      <c r="DJ9" s="663"/>
      <c r="DK9" s="663"/>
      <c r="DL9" s="663"/>
      <c r="DM9" s="663"/>
      <c r="DN9" s="663"/>
      <c r="DO9" s="663"/>
      <c r="DP9" s="664"/>
      <c r="DQ9" s="671">
        <v>707489</v>
      </c>
      <c r="DR9" s="663"/>
      <c r="DS9" s="663"/>
      <c r="DT9" s="663"/>
      <c r="DU9" s="663"/>
      <c r="DV9" s="663"/>
      <c r="DW9" s="663"/>
      <c r="DX9" s="663"/>
      <c r="DY9" s="663"/>
      <c r="DZ9" s="663"/>
      <c r="EA9" s="663"/>
      <c r="EB9" s="663"/>
      <c r="EC9" s="672"/>
    </row>
    <row r="10" spans="2:143" ht="11.25" customHeight="1" x14ac:dyDescent="0.2">
      <c r="B10" s="659" t="s">
        <v>232</v>
      </c>
      <c r="C10" s="660"/>
      <c r="D10" s="660"/>
      <c r="E10" s="660"/>
      <c r="F10" s="660"/>
      <c r="G10" s="660"/>
      <c r="H10" s="660"/>
      <c r="I10" s="660"/>
      <c r="J10" s="660"/>
      <c r="K10" s="660"/>
      <c r="L10" s="660"/>
      <c r="M10" s="660"/>
      <c r="N10" s="660"/>
      <c r="O10" s="660"/>
      <c r="P10" s="660"/>
      <c r="Q10" s="661"/>
      <c r="R10" s="662" t="s">
        <v>122</v>
      </c>
      <c r="S10" s="663"/>
      <c r="T10" s="663"/>
      <c r="U10" s="663"/>
      <c r="V10" s="663"/>
      <c r="W10" s="663"/>
      <c r="X10" s="663"/>
      <c r="Y10" s="664"/>
      <c r="Z10" s="665" t="s">
        <v>122</v>
      </c>
      <c r="AA10" s="665"/>
      <c r="AB10" s="665"/>
      <c r="AC10" s="665"/>
      <c r="AD10" s="666" t="s">
        <v>122</v>
      </c>
      <c r="AE10" s="666"/>
      <c r="AF10" s="666"/>
      <c r="AG10" s="666"/>
      <c r="AH10" s="666"/>
      <c r="AI10" s="666"/>
      <c r="AJ10" s="666"/>
      <c r="AK10" s="666"/>
      <c r="AL10" s="667" t="s">
        <v>122</v>
      </c>
      <c r="AM10" s="668"/>
      <c r="AN10" s="668"/>
      <c r="AO10" s="669"/>
      <c r="AP10" s="659" t="s">
        <v>233</v>
      </c>
      <c r="AQ10" s="660"/>
      <c r="AR10" s="660"/>
      <c r="AS10" s="660"/>
      <c r="AT10" s="660"/>
      <c r="AU10" s="660"/>
      <c r="AV10" s="660"/>
      <c r="AW10" s="660"/>
      <c r="AX10" s="660"/>
      <c r="AY10" s="660"/>
      <c r="AZ10" s="660"/>
      <c r="BA10" s="660"/>
      <c r="BB10" s="660"/>
      <c r="BC10" s="660"/>
      <c r="BD10" s="660"/>
      <c r="BE10" s="660"/>
      <c r="BF10" s="661"/>
      <c r="BG10" s="662">
        <v>46721</v>
      </c>
      <c r="BH10" s="663"/>
      <c r="BI10" s="663"/>
      <c r="BJ10" s="663"/>
      <c r="BK10" s="663"/>
      <c r="BL10" s="663"/>
      <c r="BM10" s="663"/>
      <c r="BN10" s="664"/>
      <c r="BO10" s="665">
        <v>1.5</v>
      </c>
      <c r="BP10" s="665"/>
      <c r="BQ10" s="665"/>
      <c r="BR10" s="665"/>
      <c r="BS10" s="666" t="s">
        <v>122</v>
      </c>
      <c r="BT10" s="666"/>
      <c r="BU10" s="666"/>
      <c r="BV10" s="666"/>
      <c r="BW10" s="666"/>
      <c r="BX10" s="666"/>
      <c r="BY10" s="666"/>
      <c r="BZ10" s="666"/>
      <c r="CA10" s="666"/>
      <c r="CB10" s="670"/>
      <c r="CD10" s="659" t="s">
        <v>234</v>
      </c>
      <c r="CE10" s="660"/>
      <c r="CF10" s="660"/>
      <c r="CG10" s="660"/>
      <c r="CH10" s="660"/>
      <c r="CI10" s="660"/>
      <c r="CJ10" s="660"/>
      <c r="CK10" s="660"/>
      <c r="CL10" s="660"/>
      <c r="CM10" s="660"/>
      <c r="CN10" s="660"/>
      <c r="CO10" s="660"/>
      <c r="CP10" s="660"/>
      <c r="CQ10" s="661"/>
      <c r="CR10" s="662">
        <v>2659</v>
      </c>
      <c r="CS10" s="663"/>
      <c r="CT10" s="663"/>
      <c r="CU10" s="663"/>
      <c r="CV10" s="663"/>
      <c r="CW10" s="663"/>
      <c r="CX10" s="663"/>
      <c r="CY10" s="664"/>
      <c r="CZ10" s="665">
        <v>0</v>
      </c>
      <c r="DA10" s="665"/>
      <c r="DB10" s="665"/>
      <c r="DC10" s="665"/>
      <c r="DD10" s="671" t="s">
        <v>122</v>
      </c>
      <c r="DE10" s="663"/>
      <c r="DF10" s="663"/>
      <c r="DG10" s="663"/>
      <c r="DH10" s="663"/>
      <c r="DI10" s="663"/>
      <c r="DJ10" s="663"/>
      <c r="DK10" s="663"/>
      <c r="DL10" s="663"/>
      <c r="DM10" s="663"/>
      <c r="DN10" s="663"/>
      <c r="DO10" s="663"/>
      <c r="DP10" s="664"/>
      <c r="DQ10" s="671">
        <v>2659</v>
      </c>
      <c r="DR10" s="663"/>
      <c r="DS10" s="663"/>
      <c r="DT10" s="663"/>
      <c r="DU10" s="663"/>
      <c r="DV10" s="663"/>
      <c r="DW10" s="663"/>
      <c r="DX10" s="663"/>
      <c r="DY10" s="663"/>
      <c r="DZ10" s="663"/>
      <c r="EA10" s="663"/>
      <c r="EB10" s="663"/>
      <c r="EC10" s="672"/>
    </row>
    <row r="11" spans="2:143" ht="11.25" customHeight="1" x14ac:dyDescent="0.2">
      <c r="B11" s="659" t="s">
        <v>235</v>
      </c>
      <c r="C11" s="660"/>
      <c r="D11" s="660"/>
      <c r="E11" s="660"/>
      <c r="F11" s="660"/>
      <c r="G11" s="660"/>
      <c r="H11" s="660"/>
      <c r="I11" s="660"/>
      <c r="J11" s="660"/>
      <c r="K11" s="660"/>
      <c r="L11" s="660"/>
      <c r="M11" s="660"/>
      <c r="N11" s="660"/>
      <c r="O11" s="660"/>
      <c r="P11" s="660"/>
      <c r="Q11" s="661"/>
      <c r="R11" s="662">
        <v>543895</v>
      </c>
      <c r="S11" s="663"/>
      <c r="T11" s="663"/>
      <c r="U11" s="663"/>
      <c r="V11" s="663"/>
      <c r="W11" s="663"/>
      <c r="X11" s="663"/>
      <c r="Y11" s="664"/>
      <c r="Z11" s="667">
        <v>5.5</v>
      </c>
      <c r="AA11" s="668"/>
      <c r="AB11" s="668"/>
      <c r="AC11" s="674"/>
      <c r="AD11" s="671">
        <v>543895</v>
      </c>
      <c r="AE11" s="663"/>
      <c r="AF11" s="663"/>
      <c r="AG11" s="663"/>
      <c r="AH11" s="663"/>
      <c r="AI11" s="663"/>
      <c r="AJ11" s="663"/>
      <c r="AK11" s="664"/>
      <c r="AL11" s="667">
        <v>9.6</v>
      </c>
      <c r="AM11" s="668"/>
      <c r="AN11" s="668"/>
      <c r="AO11" s="669"/>
      <c r="AP11" s="659" t="s">
        <v>236</v>
      </c>
      <c r="AQ11" s="660"/>
      <c r="AR11" s="660"/>
      <c r="AS11" s="660"/>
      <c r="AT11" s="660"/>
      <c r="AU11" s="660"/>
      <c r="AV11" s="660"/>
      <c r="AW11" s="660"/>
      <c r="AX11" s="660"/>
      <c r="AY11" s="660"/>
      <c r="AZ11" s="660"/>
      <c r="BA11" s="660"/>
      <c r="BB11" s="660"/>
      <c r="BC11" s="660"/>
      <c r="BD11" s="660"/>
      <c r="BE11" s="660"/>
      <c r="BF11" s="661"/>
      <c r="BG11" s="662">
        <v>224999</v>
      </c>
      <c r="BH11" s="663"/>
      <c r="BI11" s="663"/>
      <c r="BJ11" s="663"/>
      <c r="BK11" s="663"/>
      <c r="BL11" s="663"/>
      <c r="BM11" s="663"/>
      <c r="BN11" s="664"/>
      <c r="BO11" s="665">
        <v>7.2</v>
      </c>
      <c r="BP11" s="665"/>
      <c r="BQ11" s="665"/>
      <c r="BR11" s="665"/>
      <c r="BS11" s="666" t="s">
        <v>122</v>
      </c>
      <c r="BT11" s="666"/>
      <c r="BU11" s="666"/>
      <c r="BV11" s="666"/>
      <c r="BW11" s="666"/>
      <c r="BX11" s="666"/>
      <c r="BY11" s="666"/>
      <c r="BZ11" s="666"/>
      <c r="CA11" s="666"/>
      <c r="CB11" s="670"/>
      <c r="CD11" s="659" t="s">
        <v>237</v>
      </c>
      <c r="CE11" s="660"/>
      <c r="CF11" s="660"/>
      <c r="CG11" s="660"/>
      <c r="CH11" s="660"/>
      <c r="CI11" s="660"/>
      <c r="CJ11" s="660"/>
      <c r="CK11" s="660"/>
      <c r="CL11" s="660"/>
      <c r="CM11" s="660"/>
      <c r="CN11" s="660"/>
      <c r="CO11" s="660"/>
      <c r="CP11" s="660"/>
      <c r="CQ11" s="661"/>
      <c r="CR11" s="662">
        <v>293345</v>
      </c>
      <c r="CS11" s="663"/>
      <c r="CT11" s="663"/>
      <c r="CU11" s="663"/>
      <c r="CV11" s="663"/>
      <c r="CW11" s="663"/>
      <c r="CX11" s="663"/>
      <c r="CY11" s="664"/>
      <c r="CZ11" s="665">
        <v>3.1</v>
      </c>
      <c r="DA11" s="665"/>
      <c r="DB11" s="665"/>
      <c r="DC11" s="665"/>
      <c r="DD11" s="671">
        <v>23811</v>
      </c>
      <c r="DE11" s="663"/>
      <c r="DF11" s="663"/>
      <c r="DG11" s="663"/>
      <c r="DH11" s="663"/>
      <c r="DI11" s="663"/>
      <c r="DJ11" s="663"/>
      <c r="DK11" s="663"/>
      <c r="DL11" s="663"/>
      <c r="DM11" s="663"/>
      <c r="DN11" s="663"/>
      <c r="DO11" s="663"/>
      <c r="DP11" s="664"/>
      <c r="DQ11" s="671">
        <v>147028</v>
      </c>
      <c r="DR11" s="663"/>
      <c r="DS11" s="663"/>
      <c r="DT11" s="663"/>
      <c r="DU11" s="663"/>
      <c r="DV11" s="663"/>
      <c r="DW11" s="663"/>
      <c r="DX11" s="663"/>
      <c r="DY11" s="663"/>
      <c r="DZ11" s="663"/>
      <c r="EA11" s="663"/>
      <c r="EB11" s="663"/>
      <c r="EC11" s="672"/>
    </row>
    <row r="12" spans="2:143" ht="11.25" customHeight="1" x14ac:dyDescent="0.2">
      <c r="B12" s="659" t="s">
        <v>238</v>
      </c>
      <c r="C12" s="660"/>
      <c r="D12" s="660"/>
      <c r="E12" s="660"/>
      <c r="F12" s="660"/>
      <c r="G12" s="660"/>
      <c r="H12" s="660"/>
      <c r="I12" s="660"/>
      <c r="J12" s="660"/>
      <c r="K12" s="660"/>
      <c r="L12" s="660"/>
      <c r="M12" s="660"/>
      <c r="N12" s="660"/>
      <c r="O12" s="660"/>
      <c r="P12" s="660"/>
      <c r="Q12" s="661"/>
      <c r="R12" s="662">
        <v>30907</v>
      </c>
      <c r="S12" s="663"/>
      <c r="T12" s="663"/>
      <c r="U12" s="663"/>
      <c r="V12" s="663"/>
      <c r="W12" s="663"/>
      <c r="X12" s="663"/>
      <c r="Y12" s="664"/>
      <c r="Z12" s="665">
        <v>0.3</v>
      </c>
      <c r="AA12" s="665"/>
      <c r="AB12" s="665"/>
      <c r="AC12" s="665"/>
      <c r="AD12" s="666">
        <v>30907</v>
      </c>
      <c r="AE12" s="666"/>
      <c r="AF12" s="666"/>
      <c r="AG12" s="666"/>
      <c r="AH12" s="666"/>
      <c r="AI12" s="666"/>
      <c r="AJ12" s="666"/>
      <c r="AK12" s="666"/>
      <c r="AL12" s="667">
        <v>0.5</v>
      </c>
      <c r="AM12" s="668"/>
      <c r="AN12" s="668"/>
      <c r="AO12" s="669"/>
      <c r="AP12" s="659" t="s">
        <v>239</v>
      </c>
      <c r="AQ12" s="660"/>
      <c r="AR12" s="660"/>
      <c r="AS12" s="660"/>
      <c r="AT12" s="660"/>
      <c r="AU12" s="660"/>
      <c r="AV12" s="660"/>
      <c r="AW12" s="660"/>
      <c r="AX12" s="660"/>
      <c r="AY12" s="660"/>
      <c r="AZ12" s="660"/>
      <c r="BA12" s="660"/>
      <c r="BB12" s="660"/>
      <c r="BC12" s="660"/>
      <c r="BD12" s="660"/>
      <c r="BE12" s="660"/>
      <c r="BF12" s="661"/>
      <c r="BG12" s="662">
        <v>1351264</v>
      </c>
      <c r="BH12" s="663"/>
      <c r="BI12" s="663"/>
      <c r="BJ12" s="663"/>
      <c r="BK12" s="663"/>
      <c r="BL12" s="663"/>
      <c r="BM12" s="663"/>
      <c r="BN12" s="664"/>
      <c r="BO12" s="665">
        <v>43.1</v>
      </c>
      <c r="BP12" s="665"/>
      <c r="BQ12" s="665"/>
      <c r="BR12" s="665"/>
      <c r="BS12" s="666" t="s">
        <v>122</v>
      </c>
      <c r="BT12" s="666"/>
      <c r="BU12" s="666"/>
      <c r="BV12" s="666"/>
      <c r="BW12" s="666"/>
      <c r="BX12" s="666"/>
      <c r="BY12" s="666"/>
      <c r="BZ12" s="666"/>
      <c r="CA12" s="666"/>
      <c r="CB12" s="670"/>
      <c r="CD12" s="659" t="s">
        <v>240</v>
      </c>
      <c r="CE12" s="660"/>
      <c r="CF12" s="660"/>
      <c r="CG12" s="660"/>
      <c r="CH12" s="660"/>
      <c r="CI12" s="660"/>
      <c r="CJ12" s="660"/>
      <c r="CK12" s="660"/>
      <c r="CL12" s="660"/>
      <c r="CM12" s="660"/>
      <c r="CN12" s="660"/>
      <c r="CO12" s="660"/>
      <c r="CP12" s="660"/>
      <c r="CQ12" s="661"/>
      <c r="CR12" s="662">
        <v>168215</v>
      </c>
      <c r="CS12" s="663"/>
      <c r="CT12" s="663"/>
      <c r="CU12" s="663"/>
      <c r="CV12" s="663"/>
      <c r="CW12" s="663"/>
      <c r="CX12" s="663"/>
      <c r="CY12" s="664"/>
      <c r="CZ12" s="665">
        <v>1.8</v>
      </c>
      <c r="DA12" s="665"/>
      <c r="DB12" s="665"/>
      <c r="DC12" s="665"/>
      <c r="DD12" s="671">
        <v>638</v>
      </c>
      <c r="DE12" s="663"/>
      <c r="DF12" s="663"/>
      <c r="DG12" s="663"/>
      <c r="DH12" s="663"/>
      <c r="DI12" s="663"/>
      <c r="DJ12" s="663"/>
      <c r="DK12" s="663"/>
      <c r="DL12" s="663"/>
      <c r="DM12" s="663"/>
      <c r="DN12" s="663"/>
      <c r="DO12" s="663"/>
      <c r="DP12" s="664"/>
      <c r="DQ12" s="671">
        <v>125206</v>
      </c>
      <c r="DR12" s="663"/>
      <c r="DS12" s="663"/>
      <c r="DT12" s="663"/>
      <c r="DU12" s="663"/>
      <c r="DV12" s="663"/>
      <c r="DW12" s="663"/>
      <c r="DX12" s="663"/>
      <c r="DY12" s="663"/>
      <c r="DZ12" s="663"/>
      <c r="EA12" s="663"/>
      <c r="EB12" s="663"/>
      <c r="EC12" s="672"/>
    </row>
    <row r="13" spans="2:143" ht="11.25" customHeight="1" x14ac:dyDescent="0.2">
      <c r="B13" s="659" t="s">
        <v>241</v>
      </c>
      <c r="C13" s="660"/>
      <c r="D13" s="660"/>
      <c r="E13" s="660"/>
      <c r="F13" s="660"/>
      <c r="G13" s="660"/>
      <c r="H13" s="660"/>
      <c r="I13" s="660"/>
      <c r="J13" s="660"/>
      <c r="K13" s="660"/>
      <c r="L13" s="660"/>
      <c r="M13" s="660"/>
      <c r="N13" s="660"/>
      <c r="O13" s="660"/>
      <c r="P13" s="660"/>
      <c r="Q13" s="661"/>
      <c r="R13" s="662" t="s">
        <v>122</v>
      </c>
      <c r="S13" s="663"/>
      <c r="T13" s="663"/>
      <c r="U13" s="663"/>
      <c r="V13" s="663"/>
      <c r="W13" s="663"/>
      <c r="X13" s="663"/>
      <c r="Y13" s="664"/>
      <c r="Z13" s="665" t="s">
        <v>122</v>
      </c>
      <c r="AA13" s="665"/>
      <c r="AB13" s="665"/>
      <c r="AC13" s="665"/>
      <c r="AD13" s="666" t="s">
        <v>122</v>
      </c>
      <c r="AE13" s="666"/>
      <c r="AF13" s="666"/>
      <c r="AG13" s="666"/>
      <c r="AH13" s="666"/>
      <c r="AI13" s="666"/>
      <c r="AJ13" s="666"/>
      <c r="AK13" s="666"/>
      <c r="AL13" s="667" t="s">
        <v>122</v>
      </c>
      <c r="AM13" s="668"/>
      <c r="AN13" s="668"/>
      <c r="AO13" s="669"/>
      <c r="AP13" s="659" t="s">
        <v>242</v>
      </c>
      <c r="AQ13" s="660"/>
      <c r="AR13" s="660"/>
      <c r="AS13" s="660"/>
      <c r="AT13" s="660"/>
      <c r="AU13" s="660"/>
      <c r="AV13" s="660"/>
      <c r="AW13" s="660"/>
      <c r="AX13" s="660"/>
      <c r="AY13" s="660"/>
      <c r="AZ13" s="660"/>
      <c r="BA13" s="660"/>
      <c r="BB13" s="660"/>
      <c r="BC13" s="660"/>
      <c r="BD13" s="660"/>
      <c r="BE13" s="660"/>
      <c r="BF13" s="661"/>
      <c r="BG13" s="662">
        <v>1351123</v>
      </c>
      <c r="BH13" s="663"/>
      <c r="BI13" s="663"/>
      <c r="BJ13" s="663"/>
      <c r="BK13" s="663"/>
      <c r="BL13" s="663"/>
      <c r="BM13" s="663"/>
      <c r="BN13" s="664"/>
      <c r="BO13" s="665">
        <v>43.1</v>
      </c>
      <c r="BP13" s="665"/>
      <c r="BQ13" s="665"/>
      <c r="BR13" s="665"/>
      <c r="BS13" s="666" t="s">
        <v>122</v>
      </c>
      <c r="BT13" s="666"/>
      <c r="BU13" s="666"/>
      <c r="BV13" s="666"/>
      <c r="BW13" s="666"/>
      <c r="BX13" s="666"/>
      <c r="BY13" s="666"/>
      <c r="BZ13" s="666"/>
      <c r="CA13" s="666"/>
      <c r="CB13" s="670"/>
      <c r="CD13" s="659" t="s">
        <v>243</v>
      </c>
      <c r="CE13" s="660"/>
      <c r="CF13" s="660"/>
      <c r="CG13" s="660"/>
      <c r="CH13" s="660"/>
      <c r="CI13" s="660"/>
      <c r="CJ13" s="660"/>
      <c r="CK13" s="660"/>
      <c r="CL13" s="660"/>
      <c r="CM13" s="660"/>
      <c r="CN13" s="660"/>
      <c r="CO13" s="660"/>
      <c r="CP13" s="660"/>
      <c r="CQ13" s="661"/>
      <c r="CR13" s="662">
        <v>2059227</v>
      </c>
      <c r="CS13" s="663"/>
      <c r="CT13" s="663"/>
      <c r="CU13" s="663"/>
      <c r="CV13" s="663"/>
      <c r="CW13" s="663"/>
      <c r="CX13" s="663"/>
      <c r="CY13" s="664"/>
      <c r="CZ13" s="665">
        <v>21.4</v>
      </c>
      <c r="DA13" s="665"/>
      <c r="DB13" s="665"/>
      <c r="DC13" s="665"/>
      <c r="DD13" s="671">
        <v>1751439</v>
      </c>
      <c r="DE13" s="663"/>
      <c r="DF13" s="663"/>
      <c r="DG13" s="663"/>
      <c r="DH13" s="663"/>
      <c r="DI13" s="663"/>
      <c r="DJ13" s="663"/>
      <c r="DK13" s="663"/>
      <c r="DL13" s="663"/>
      <c r="DM13" s="663"/>
      <c r="DN13" s="663"/>
      <c r="DO13" s="663"/>
      <c r="DP13" s="664"/>
      <c r="DQ13" s="671">
        <v>436360</v>
      </c>
      <c r="DR13" s="663"/>
      <c r="DS13" s="663"/>
      <c r="DT13" s="663"/>
      <c r="DU13" s="663"/>
      <c r="DV13" s="663"/>
      <c r="DW13" s="663"/>
      <c r="DX13" s="663"/>
      <c r="DY13" s="663"/>
      <c r="DZ13" s="663"/>
      <c r="EA13" s="663"/>
      <c r="EB13" s="663"/>
      <c r="EC13" s="672"/>
    </row>
    <row r="14" spans="2:143" ht="11.25" customHeight="1" x14ac:dyDescent="0.2">
      <c r="B14" s="659" t="s">
        <v>244</v>
      </c>
      <c r="C14" s="660"/>
      <c r="D14" s="660"/>
      <c r="E14" s="660"/>
      <c r="F14" s="660"/>
      <c r="G14" s="660"/>
      <c r="H14" s="660"/>
      <c r="I14" s="660"/>
      <c r="J14" s="660"/>
      <c r="K14" s="660"/>
      <c r="L14" s="660"/>
      <c r="M14" s="660"/>
      <c r="N14" s="660"/>
      <c r="O14" s="660"/>
      <c r="P14" s="660"/>
      <c r="Q14" s="661"/>
      <c r="R14" s="662">
        <v>193</v>
      </c>
      <c r="S14" s="663"/>
      <c r="T14" s="663"/>
      <c r="U14" s="663"/>
      <c r="V14" s="663"/>
      <c r="W14" s="663"/>
      <c r="X14" s="663"/>
      <c r="Y14" s="664"/>
      <c r="Z14" s="665">
        <v>0</v>
      </c>
      <c r="AA14" s="665"/>
      <c r="AB14" s="665"/>
      <c r="AC14" s="665"/>
      <c r="AD14" s="666">
        <v>193</v>
      </c>
      <c r="AE14" s="666"/>
      <c r="AF14" s="666"/>
      <c r="AG14" s="666"/>
      <c r="AH14" s="666"/>
      <c r="AI14" s="666"/>
      <c r="AJ14" s="666"/>
      <c r="AK14" s="666"/>
      <c r="AL14" s="667">
        <v>0</v>
      </c>
      <c r="AM14" s="668"/>
      <c r="AN14" s="668"/>
      <c r="AO14" s="669"/>
      <c r="AP14" s="659" t="s">
        <v>245</v>
      </c>
      <c r="AQ14" s="660"/>
      <c r="AR14" s="660"/>
      <c r="AS14" s="660"/>
      <c r="AT14" s="660"/>
      <c r="AU14" s="660"/>
      <c r="AV14" s="660"/>
      <c r="AW14" s="660"/>
      <c r="AX14" s="660"/>
      <c r="AY14" s="660"/>
      <c r="AZ14" s="660"/>
      <c r="BA14" s="660"/>
      <c r="BB14" s="660"/>
      <c r="BC14" s="660"/>
      <c r="BD14" s="660"/>
      <c r="BE14" s="660"/>
      <c r="BF14" s="661"/>
      <c r="BG14" s="662">
        <v>84932</v>
      </c>
      <c r="BH14" s="663"/>
      <c r="BI14" s="663"/>
      <c r="BJ14" s="663"/>
      <c r="BK14" s="663"/>
      <c r="BL14" s="663"/>
      <c r="BM14" s="663"/>
      <c r="BN14" s="664"/>
      <c r="BO14" s="665">
        <v>2.7</v>
      </c>
      <c r="BP14" s="665"/>
      <c r="BQ14" s="665"/>
      <c r="BR14" s="665"/>
      <c r="BS14" s="666" t="s">
        <v>122</v>
      </c>
      <c r="BT14" s="666"/>
      <c r="BU14" s="666"/>
      <c r="BV14" s="666"/>
      <c r="BW14" s="666"/>
      <c r="BX14" s="666"/>
      <c r="BY14" s="666"/>
      <c r="BZ14" s="666"/>
      <c r="CA14" s="666"/>
      <c r="CB14" s="670"/>
      <c r="CD14" s="659" t="s">
        <v>246</v>
      </c>
      <c r="CE14" s="660"/>
      <c r="CF14" s="660"/>
      <c r="CG14" s="660"/>
      <c r="CH14" s="660"/>
      <c r="CI14" s="660"/>
      <c r="CJ14" s="660"/>
      <c r="CK14" s="660"/>
      <c r="CL14" s="660"/>
      <c r="CM14" s="660"/>
      <c r="CN14" s="660"/>
      <c r="CO14" s="660"/>
      <c r="CP14" s="660"/>
      <c r="CQ14" s="661"/>
      <c r="CR14" s="662">
        <v>516021</v>
      </c>
      <c r="CS14" s="663"/>
      <c r="CT14" s="663"/>
      <c r="CU14" s="663"/>
      <c r="CV14" s="663"/>
      <c r="CW14" s="663"/>
      <c r="CX14" s="663"/>
      <c r="CY14" s="664"/>
      <c r="CZ14" s="665">
        <v>5.4</v>
      </c>
      <c r="DA14" s="665"/>
      <c r="DB14" s="665"/>
      <c r="DC14" s="665"/>
      <c r="DD14" s="671">
        <v>58429</v>
      </c>
      <c r="DE14" s="663"/>
      <c r="DF14" s="663"/>
      <c r="DG14" s="663"/>
      <c r="DH14" s="663"/>
      <c r="DI14" s="663"/>
      <c r="DJ14" s="663"/>
      <c r="DK14" s="663"/>
      <c r="DL14" s="663"/>
      <c r="DM14" s="663"/>
      <c r="DN14" s="663"/>
      <c r="DO14" s="663"/>
      <c r="DP14" s="664"/>
      <c r="DQ14" s="671">
        <v>455909</v>
      </c>
      <c r="DR14" s="663"/>
      <c r="DS14" s="663"/>
      <c r="DT14" s="663"/>
      <c r="DU14" s="663"/>
      <c r="DV14" s="663"/>
      <c r="DW14" s="663"/>
      <c r="DX14" s="663"/>
      <c r="DY14" s="663"/>
      <c r="DZ14" s="663"/>
      <c r="EA14" s="663"/>
      <c r="EB14" s="663"/>
      <c r="EC14" s="672"/>
    </row>
    <row r="15" spans="2:143" ht="11.25" customHeight="1" x14ac:dyDescent="0.2">
      <c r="B15" s="659" t="s">
        <v>247</v>
      </c>
      <c r="C15" s="660"/>
      <c r="D15" s="660"/>
      <c r="E15" s="660"/>
      <c r="F15" s="660"/>
      <c r="G15" s="660"/>
      <c r="H15" s="660"/>
      <c r="I15" s="660"/>
      <c r="J15" s="660"/>
      <c r="K15" s="660"/>
      <c r="L15" s="660"/>
      <c r="M15" s="660"/>
      <c r="N15" s="660"/>
      <c r="O15" s="660"/>
      <c r="P15" s="660"/>
      <c r="Q15" s="661"/>
      <c r="R15" s="662" t="s">
        <v>122</v>
      </c>
      <c r="S15" s="663"/>
      <c r="T15" s="663"/>
      <c r="U15" s="663"/>
      <c r="V15" s="663"/>
      <c r="W15" s="663"/>
      <c r="X15" s="663"/>
      <c r="Y15" s="664"/>
      <c r="Z15" s="665" t="s">
        <v>122</v>
      </c>
      <c r="AA15" s="665"/>
      <c r="AB15" s="665"/>
      <c r="AC15" s="665"/>
      <c r="AD15" s="666" t="s">
        <v>122</v>
      </c>
      <c r="AE15" s="666"/>
      <c r="AF15" s="666"/>
      <c r="AG15" s="666"/>
      <c r="AH15" s="666"/>
      <c r="AI15" s="666"/>
      <c r="AJ15" s="666"/>
      <c r="AK15" s="666"/>
      <c r="AL15" s="667" t="s">
        <v>122</v>
      </c>
      <c r="AM15" s="668"/>
      <c r="AN15" s="668"/>
      <c r="AO15" s="669"/>
      <c r="AP15" s="659" t="s">
        <v>248</v>
      </c>
      <c r="AQ15" s="660"/>
      <c r="AR15" s="660"/>
      <c r="AS15" s="660"/>
      <c r="AT15" s="660"/>
      <c r="AU15" s="660"/>
      <c r="AV15" s="660"/>
      <c r="AW15" s="660"/>
      <c r="AX15" s="660"/>
      <c r="AY15" s="660"/>
      <c r="AZ15" s="660"/>
      <c r="BA15" s="660"/>
      <c r="BB15" s="660"/>
      <c r="BC15" s="660"/>
      <c r="BD15" s="660"/>
      <c r="BE15" s="660"/>
      <c r="BF15" s="661"/>
      <c r="BG15" s="662">
        <v>134418</v>
      </c>
      <c r="BH15" s="663"/>
      <c r="BI15" s="663"/>
      <c r="BJ15" s="663"/>
      <c r="BK15" s="663"/>
      <c r="BL15" s="663"/>
      <c r="BM15" s="663"/>
      <c r="BN15" s="664"/>
      <c r="BO15" s="665">
        <v>4.3</v>
      </c>
      <c r="BP15" s="665"/>
      <c r="BQ15" s="665"/>
      <c r="BR15" s="665"/>
      <c r="BS15" s="666" t="s">
        <v>122</v>
      </c>
      <c r="BT15" s="666"/>
      <c r="BU15" s="666"/>
      <c r="BV15" s="666"/>
      <c r="BW15" s="666"/>
      <c r="BX15" s="666"/>
      <c r="BY15" s="666"/>
      <c r="BZ15" s="666"/>
      <c r="CA15" s="666"/>
      <c r="CB15" s="670"/>
      <c r="CD15" s="659" t="s">
        <v>249</v>
      </c>
      <c r="CE15" s="660"/>
      <c r="CF15" s="660"/>
      <c r="CG15" s="660"/>
      <c r="CH15" s="660"/>
      <c r="CI15" s="660"/>
      <c r="CJ15" s="660"/>
      <c r="CK15" s="660"/>
      <c r="CL15" s="660"/>
      <c r="CM15" s="660"/>
      <c r="CN15" s="660"/>
      <c r="CO15" s="660"/>
      <c r="CP15" s="660"/>
      <c r="CQ15" s="661"/>
      <c r="CR15" s="662">
        <v>739924</v>
      </c>
      <c r="CS15" s="663"/>
      <c r="CT15" s="663"/>
      <c r="CU15" s="663"/>
      <c r="CV15" s="663"/>
      <c r="CW15" s="663"/>
      <c r="CX15" s="663"/>
      <c r="CY15" s="664"/>
      <c r="CZ15" s="665">
        <v>7.7</v>
      </c>
      <c r="DA15" s="665"/>
      <c r="DB15" s="665"/>
      <c r="DC15" s="665"/>
      <c r="DD15" s="671">
        <v>18988</v>
      </c>
      <c r="DE15" s="663"/>
      <c r="DF15" s="663"/>
      <c r="DG15" s="663"/>
      <c r="DH15" s="663"/>
      <c r="DI15" s="663"/>
      <c r="DJ15" s="663"/>
      <c r="DK15" s="663"/>
      <c r="DL15" s="663"/>
      <c r="DM15" s="663"/>
      <c r="DN15" s="663"/>
      <c r="DO15" s="663"/>
      <c r="DP15" s="664"/>
      <c r="DQ15" s="671">
        <v>666889</v>
      </c>
      <c r="DR15" s="663"/>
      <c r="DS15" s="663"/>
      <c r="DT15" s="663"/>
      <c r="DU15" s="663"/>
      <c r="DV15" s="663"/>
      <c r="DW15" s="663"/>
      <c r="DX15" s="663"/>
      <c r="DY15" s="663"/>
      <c r="DZ15" s="663"/>
      <c r="EA15" s="663"/>
      <c r="EB15" s="663"/>
      <c r="EC15" s="672"/>
    </row>
    <row r="16" spans="2:143" ht="11.25" customHeight="1" x14ac:dyDescent="0.2">
      <c r="B16" s="659" t="s">
        <v>250</v>
      </c>
      <c r="C16" s="660"/>
      <c r="D16" s="660"/>
      <c r="E16" s="660"/>
      <c r="F16" s="660"/>
      <c r="G16" s="660"/>
      <c r="H16" s="660"/>
      <c r="I16" s="660"/>
      <c r="J16" s="660"/>
      <c r="K16" s="660"/>
      <c r="L16" s="660"/>
      <c r="M16" s="660"/>
      <c r="N16" s="660"/>
      <c r="O16" s="660"/>
      <c r="P16" s="660"/>
      <c r="Q16" s="661"/>
      <c r="R16" s="662">
        <v>24198</v>
      </c>
      <c r="S16" s="663"/>
      <c r="T16" s="663"/>
      <c r="U16" s="663"/>
      <c r="V16" s="663"/>
      <c r="W16" s="663"/>
      <c r="X16" s="663"/>
      <c r="Y16" s="664"/>
      <c r="Z16" s="665">
        <v>0.2</v>
      </c>
      <c r="AA16" s="665"/>
      <c r="AB16" s="665"/>
      <c r="AC16" s="665"/>
      <c r="AD16" s="666">
        <v>24198</v>
      </c>
      <c r="AE16" s="666"/>
      <c r="AF16" s="666"/>
      <c r="AG16" s="666"/>
      <c r="AH16" s="666"/>
      <c r="AI16" s="666"/>
      <c r="AJ16" s="666"/>
      <c r="AK16" s="666"/>
      <c r="AL16" s="667">
        <v>0.4</v>
      </c>
      <c r="AM16" s="668"/>
      <c r="AN16" s="668"/>
      <c r="AO16" s="669"/>
      <c r="AP16" s="659" t="s">
        <v>251</v>
      </c>
      <c r="AQ16" s="660"/>
      <c r="AR16" s="660"/>
      <c r="AS16" s="660"/>
      <c r="AT16" s="660"/>
      <c r="AU16" s="660"/>
      <c r="AV16" s="660"/>
      <c r="AW16" s="660"/>
      <c r="AX16" s="660"/>
      <c r="AY16" s="660"/>
      <c r="AZ16" s="660"/>
      <c r="BA16" s="660"/>
      <c r="BB16" s="660"/>
      <c r="BC16" s="660"/>
      <c r="BD16" s="660"/>
      <c r="BE16" s="660"/>
      <c r="BF16" s="661"/>
      <c r="BG16" s="662" t="s">
        <v>122</v>
      </c>
      <c r="BH16" s="663"/>
      <c r="BI16" s="663"/>
      <c r="BJ16" s="663"/>
      <c r="BK16" s="663"/>
      <c r="BL16" s="663"/>
      <c r="BM16" s="663"/>
      <c r="BN16" s="664"/>
      <c r="BO16" s="665" t="s">
        <v>122</v>
      </c>
      <c r="BP16" s="665"/>
      <c r="BQ16" s="665"/>
      <c r="BR16" s="665"/>
      <c r="BS16" s="666" t="s">
        <v>122</v>
      </c>
      <c r="BT16" s="666"/>
      <c r="BU16" s="666"/>
      <c r="BV16" s="666"/>
      <c r="BW16" s="666"/>
      <c r="BX16" s="666"/>
      <c r="BY16" s="666"/>
      <c r="BZ16" s="666"/>
      <c r="CA16" s="666"/>
      <c r="CB16" s="670"/>
      <c r="CD16" s="659" t="s">
        <v>252</v>
      </c>
      <c r="CE16" s="660"/>
      <c r="CF16" s="660"/>
      <c r="CG16" s="660"/>
      <c r="CH16" s="660"/>
      <c r="CI16" s="660"/>
      <c r="CJ16" s="660"/>
      <c r="CK16" s="660"/>
      <c r="CL16" s="660"/>
      <c r="CM16" s="660"/>
      <c r="CN16" s="660"/>
      <c r="CO16" s="660"/>
      <c r="CP16" s="660"/>
      <c r="CQ16" s="661"/>
      <c r="CR16" s="662">
        <v>10512</v>
      </c>
      <c r="CS16" s="663"/>
      <c r="CT16" s="663"/>
      <c r="CU16" s="663"/>
      <c r="CV16" s="663"/>
      <c r="CW16" s="663"/>
      <c r="CX16" s="663"/>
      <c r="CY16" s="664"/>
      <c r="CZ16" s="665">
        <v>0.1</v>
      </c>
      <c r="DA16" s="665"/>
      <c r="DB16" s="665"/>
      <c r="DC16" s="665"/>
      <c r="DD16" s="671" t="s">
        <v>122</v>
      </c>
      <c r="DE16" s="663"/>
      <c r="DF16" s="663"/>
      <c r="DG16" s="663"/>
      <c r="DH16" s="663"/>
      <c r="DI16" s="663"/>
      <c r="DJ16" s="663"/>
      <c r="DK16" s="663"/>
      <c r="DL16" s="663"/>
      <c r="DM16" s="663"/>
      <c r="DN16" s="663"/>
      <c r="DO16" s="663"/>
      <c r="DP16" s="664"/>
      <c r="DQ16" s="671">
        <v>4842</v>
      </c>
      <c r="DR16" s="663"/>
      <c r="DS16" s="663"/>
      <c r="DT16" s="663"/>
      <c r="DU16" s="663"/>
      <c r="DV16" s="663"/>
      <c r="DW16" s="663"/>
      <c r="DX16" s="663"/>
      <c r="DY16" s="663"/>
      <c r="DZ16" s="663"/>
      <c r="EA16" s="663"/>
      <c r="EB16" s="663"/>
      <c r="EC16" s="672"/>
    </row>
    <row r="17" spans="2:133" ht="11.25" customHeight="1" x14ac:dyDescent="0.2">
      <c r="B17" s="659" t="s">
        <v>253</v>
      </c>
      <c r="C17" s="660"/>
      <c r="D17" s="660"/>
      <c r="E17" s="660"/>
      <c r="F17" s="660"/>
      <c r="G17" s="660"/>
      <c r="H17" s="660"/>
      <c r="I17" s="660"/>
      <c r="J17" s="660"/>
      <c r="K17" s="660"/>
      <c r="L17" s="660"/>
      <c r="M17" s="660"/>
      <c r="N17" s="660"/>
      <c r="O17" s="660"/>
      <c r="P17" s="660"/>
      <c r="Q17" s="661"/>
      <c r="R17" s="662">
        <v>63410</v>
      </c>
      <c r="S17" s="663"/>
      <c r="T17" s="663"/>
      <c r="U17" s="663"/>
      <c r="V17" s="663"/>
      <c r="W17" s="663"/>
      <c r="X17" s="663"/>
      <c r="Y17" s="664"/>
      <c r="Z17" s="665">
        <v>0.6</v>
      </c>
      <c r="AA17" s="665"/>
      <c r="AB17" s="665"/>
      <c r="AC17" s="665"/>
      <c r="AD17" s="666">
        <v>63410</v>
      </c>
      <c r="AE17" s="666"/>
      <c r="AF17" s="666"/>
      <c r="AG17" s="666"/>
      <c r="AH17" s="666"/>
      <c r="AI17" s="666"/>
      <c r="AJ17" s="666"/>
      <c r="AK17" s="666"/>
      <c r="AL17" s="667">
        <v>1.1000000000000001</v>
      </c>
      <c r="AM17" s="668"/>
      <c r="AN17" s="668"/>
      <c r="AO17" s="669"/>
      <c r="AP17" s="659" t="s">
        <v>254</v>
      </c>
      <c r="AQ17" s="660"/>
      <c r="AR17" s="660"/>
      <c r="AS17" s="660"/>
      <c r="AT17" s="660"/>
      <c r="AU17" s="660"/>
      <c r="AV17" s="660"/>
      <c r="AW17" s="660"/>
      <c r="AX17" s="660"/>
      <c r="AY17" s="660"/>
      <c r="AZ17" s="660"/>
      <c r="BA17" s="660"/>
      <c r="BB17" s="660"/>
      <c r="BC17" s="660"/>
      <c r="BD17" s="660"/>
      <c r="BE17" s="660"/>
      <c r="BF17" s="661"/>
      <c r="BG17" s="662" t="s">
        <v>122</v>
      </c>
      <c r="BH17" s="663"/>
      <c r="BI17" s="663"/>
      <c r="BJ17" s="663"/>
      <c r="BK17" s="663"/>
      <c r="BL17" s="663"/>
      <c r="BM17" s="663"/>
      <c r="BN17" s="664"/>
      <c r="BO17" s="665" t="s">
        <v>122</v>
      </c>
      <c r="BP17" s="665"/>
      <c r="BQ17" s="665"/>
      <c r="BR17" s="665"/>
      <c r="BS17" s="666" t="s">
        <v>122</v>
      </c>
      <c r="BT17" s="666"/>
      <c r="BU17" s="666"/>
      <c r="BV17" s="666"/>
      <c r="BW17" s="666"/>
      <c r="BX17" s="666"/>
      <c r="BY17" s="666"/>
      <c r="BZ17" s="666"/>
      <c r="CA17" s="666"/>
      <c r="CB17" s="670"/>
      <c r="CD17" s="659" t="s">
        <v>255</v>
      </c>
      <c r="CE17" s="660"/>
      <c r="CF17" s="660"/>
      <c r="CG17" s="660"/>
      <c r="CH17" s="660"/>
      <c r="CI17" s="660"/>
      <c r="CJ17" s="660"/>
      <c r="CK17" s="660"/>
      <c r="CL17" s="660"/>
      <c r="CM17" s="660"/>
      <c r="CN17" s="660"/>
      <c r="CO17" s="660"/>
      <c r="CP17" s="660"/>
      <c r="CQ17" s="661"/>
      <c r="CR17" s="662">
        <v>582440</v>
      </c>
      <c r="CS17" s="663"/>
      <c r="CT17" s="663"/>
      <c r="CU17" s="663"/>
      <c r="CV17" s="663"/>
      <c r="CW17" s="663"/>
      <c r="CX17" s="663"/>
      <c r="CY17" s="664"/>
      <c r="CZ17" s="665">
        <v>6.1</v>
      </c>
      <c r="DA17" s="665"/>
      <c r="DB17" s="665"/>
      <c r="DC17" s="665"/>
      <c r="DD17" s="671" t="s">
        <v>122</v>
      </c>
      <c r="DE17" s="663"/>
      <c r="DF17" s="663"/>
      <c r="DG17" s="663"/>
      <c r="DH17" s="663"/>
      <c r="DI17" s="663"/>
      <c r="DJ17" s="663"/>
      <c r="DK17" s="663"/>
      <c r="DL17" s="663"/>
      <c r="DM17" s="663"/>
      <c r="DN17" s="663"/>
      <c r="DO17" s="663"/>
      <c r="DP17" s="664"/>
      <c r="DQ17" s="671">
        <v>573924</v>
      </c>
      <c r="DR17" s="663"/>
      <c r="DS17" s="663"/>
      <c r="DT17" s="663"/>
      <c r="DU17" s="663"/>
      <c r="DV17" s="663"/>
      <c r="DW17" s="663"/>
      <c r="DX17" s="663"/>
      <c r="DY17" s="663"/>
      <c r="DZ17" s="663"/>
      <c r="EA17" s="663"/>
      <c r="EB17" s="663"/>
      <c r="EC17" s="672"/>
    </row>
    <row r="18" spans="2:133" ht="11.25" customHeight="1" x14ac:dyDescent="0.2">
      <c r="B18" s="659" t="s">
        <v>256</v>
      </c>
      <c r="C18" s="660"/>
      <c r="D18" s="660"/>
      <c r="E18" s="660"/>
      <c r="F18" s="660"/>
      <c r="G18" s="660"/>
      <c r="H18" s="660"/>
      <c r="I18" s="660"/>
      <c r="J18" s="660"/>
      <c r="K18" s="660"/>
      <c r="L18" s="660"/>
      <c r="M18" s="660"/>
      <c r="N18" s="660"/>
      <c r="O18" s="660"/>
      <c r="P18" s="660"/>
      <c r="Q18" s="661"/>
      <c r="R18" s="662">
        <v>17914</v>
      </c>
      <c r="S18" s="663"/>
      <c r="T18" s="663"/>
      <c r="U18" s="663"/>
      <c r="V18" s="663"/>
      <c r="W18" s="663"/>
      <c r="X18" s="663"/>
      <c r="Y18" s="664"/>
      <c r="Z18" s="665">
        <v>0.2</v>
      </c>
      <c r="AA18" s="665"/>
      <c r="AB18" s="665"/>
      <c r="AC18" s="665"/>
      <c r="AD18" s="666">
        <v>17914</v>
      </c>
      <c r="AE18" s="666"/>
      <c r="AF18" s="666"/>
      <c r="AG18" s="666"/>
      <c r="AH18" s="666"/>
      <c r="AI18" s="666"/>
      <c r="AJ18" s="666"/>
      <c r="AK18" s="666"/>
      <c r="AL18" s="667">
        <v>0.3</v>
      </c>
      <c r="AM18" s="668"/>
      <c r="AN18" s="668"/>
      <c r="AO18" s="669"/>
      <c r="AP18" s="659" t="s">
        <v>257</v>
      </c>
      <c r="AQ18" s="660"/>
      <c r="AR18" s="660"/>
      <c r="AS18" s="660"/>
      <c r="AT18" s="660"/>
      <c r="AU18" s="660"/>
      <c r="AV18" s="660"/>
      <c r="AW18" s="660"/>
      <c r="AX18" s="660"/>
      <c r="AY18" s="660"/>
      <c r="AZ18" s="660"/>
      <c r="BA18" s="660"/>
      <c r="BB18" s="660"/>
      <c r="BC18" s="660"/>
      <c r="BD18" s="660"/>
      <c r="BE18" s="660"/>
      <c r="BF18" s="661"/>
      <c r="BG18" s="662" t="s">
        <v>122</v>
      </c>
      <c r="BH18" s="663"/>
      <c r="BI18" s="663"/>
      <c r="BJ18" s="663"/>
      <c r="BK18" s="663"/>
      <c r="BL18" s="663"/>
      <c r="BM18" s="663"/>
      <c r="BN18" s="664"/>
      <c r="BO18" s="665" t="s">
        <v>122</v>
      </c>
      <c r="BP18" s="665"/>
      <c r="BQ18" s="665"/>
      <c r="BR18" s="665"/>
      <c r="BS18" s="666" t="s">
        <v>122</v>
      </c>
      <c r="BT18" s="666"/>
      <c r="BU18" s="666"/>
      <c r="BV18" s="666"/>
      <c r="BW18" s="666"/>
      <c r="BX18" s="666"/>
      <c r="BY18" s="666"/>
      <c r="BZ18" s="666"/>
      <c r="CA18" s="666"/>
      <c r="CB18" s="670"/>
      <c r="CD18" s="659" t="s">
        <v>258</v>
      </c>
      <c r="CE18" s="660"/>
      <c r="CF18" s="660"/>
      <c r="CG18" s="660"/>
      <c r="CH18" s="660"/>
      <c r="CI18" s="660"/>
      <c r="CJ18" s="660"/>
      <c r="CK18" s="660"/>
      <c r="CL18" s="660"/>
      <c r="CM18" s="660"/>
      <c r="CN18" s="660"/>
      <c r="CO18" s="660"/>
      <c r="CP18" s="660"/>
      <c r="CQ18" s="661"/>
      <c r="CR18" s="662" t="s">
        <v>122</v>
      </c>
      <c r="CS18" s="663"/>
      <c r="CT18" s="663"/>
      <c r="CU18" s="663"/>
      <c r="CV18" s="663"/>
      <c r="CW18" s="663"/>
      <c r="CX18" s="663"/>
      <c r="CY18" s="664"/>
      <c r="CZ18" s="665" t="s">
        <v>122</v>
      </c>
      <c r="DA18" s="665"/>
      <c r="DB18" s="665"/>
      <c r="DC18" s="665"/>
      <c r="DD18" s="671" t="s">
        <v>122</v>
      </c>
      <c r="DE18" s="663"/>
      <c r="DF18" s="663"/>
      <c r="DG18" s="663"/>
      <c r="DH18" s="663"/>
      <c r="DI18" s="663"/>
      <c r="DJ18" s="663"/>
      <c r="DK18" s="663"/>
      <c r="DL18" s="663"/>
      <c r="DM18" s="663"/>
      <c r="DN18" s="663"/>
      <c r="DO18" s="663"/>
      <c r="DP18" s="664"/>
      <c r="DQ18" s="671" t="s">
        <v>122</v>
      </c>
      <c r="DR18" s="663"/>
      <c r="DS18" s="663"/>
      <c r="DT18" s="663"/>
      <c r="DU18" s="663"/>
      <c r="DV18" s="663"/>
      <c r="DW18" s="663"/>
      <c r="DX18" s="663"/>
      <c r="DY18" s="663"/>
      <c r="DZ18" s="663"/>
      <c r="EA18" s="663"/>
      <c r="EB18" s="663"/>
      <c r="EC18" s="672"/>
    </row>
    <row r="19" spans="2:133" ht="11.25" customHeight="1" x14ac:dyDescent="0.2">
      <c r="B19" s="659" t="s">
        <v>259</v>
      </c>
      <c r="C19" s="660"/>
      <c r="D19" s="660"/>
      <c r="E19" s="660"/>
      <c r="F19" s="660"/>
      <c r="G19" s="660"/>
      <c r="H19" s="660"/>
      <c r="I19" s="660"/>
      <c r="J19" s="660"/>
      <c r="K19" s="660"/>
      <c r="L19" s="660"/>
      <c r="M19" s="660"/>
      <c r="N19" s="660"/>
      <c r="O19" s="660"/>
      <c r="P19" s="660"/>
      <c r="Q19" s="661"/>
      <c r="R19" s="662">
        <v>16954</v>
      </c>
      <c r="S19" s="663"/>
      <c r="T19" s="663"/>
      <c r="U19" s="663"/>
      <c r="V19" s="663"/>
      <c r="W19" s="663"/>
      <c r="X19" s="663"/>
      <c r="Y19" s="664"/>
      <c r="Z19" s="665">
        <v>0.2</v>
      </c>
      <c r="AA19" s="665"/>
      <c r="AB19" s="665"/>
      <c r="AC19" s="665"/>
      <c r="AD19" s="666">
        <v>16954</v>
      </c>
      <c r="AE19" s="666"/>
      <c r="AF19" s="666"/>
      <c r="AG19" s="666"/>
      <c r="AH19" s="666"/>
      <c r="AI19" s="666"/>
      <c r="AJ19" s="666"/>
      <c r="AK19" s="666"/>
      <c r="AL19" s="667">
        <v>0.3</v>
      </c>
      <c r="AM19" s="668"/>
      <c r="AN19" s="668"/>
      <c r="AO19" s="669"/>
      <c r="AP19" s="659" t="s">
        <v>260</v>
      </c>
      <c r="AQ19" s="660"/>
      <c r="AR19" s="660"/>
      <c r="AS19" s="660"/>
      <c r="AT19" s="660"/>
      <c r="AU19" s="660"/>
      <c r="AV19" s="660"/>
      <c r="AW19" s="660"/>
      <c r="AX19" s="660"/>
      <c r="AY19" s="660"/>
      <c r="AZ19" s="660"/>
      <c r="BA19" s="660"/>
      <c r="BB19" s="660"/>
      <c r="BC19" s="660"/>
      <c r="BD19" s="660"/>
      <c r="BE19" s="660"/>
      <c r="BF19" s="661"/>
      <c r="BG19" s="662">
        <v>169846</v>
      </c>
      <c r="BH19" s="663"/>
      <c r="BI19" s="663"/>
      <c r="BJ19" s="663"/>
      <c r="BK19" s="663"/>
      <c r="BL19" s="663"/>
      <c r="BM19" s="663"/>
      <c r="BN19" s="664"/>
      <c r="BO19" s="665">
        <v>5.4</v>
      </c>
      <c r="BP19" s="665"/>
      <c r="BQ19" s="665"/>
      <c r="BR19" s="665"/>
      <c r="BS19" s="666" t="s">
        <v>122</v>
      </c>
      <c r="BT19" s="666"/>
      <c r="BU19" s="666"/>
      <c r="BV19" s="666"/>
      <c r="BW19" s="666"/>
      <c r="BX19" s="666"/>
      <c r="BY19" s="666"/>
      <c r="BZ19" s="666"/>
      <c r="CA19" s="666"/>
      <c r="CB19" s="670"/>
      <c r="CD19" s="659" t="s">
        <v>261</v>
      </c>
      <c r="CE19" s="660"/>
      <c r="CF19" s="660"/>
      <c r="CG19" s="660"/>
      <c r="CH19" s="660"/>
      <c r="CI19" s="660"/>
      <c r="CJ19" s="660"/>
      <c r="CK19" s="660"/>
      <c r="CL19" s="660"/>
      <c r="CM19" s="660"/>
      <c r="CN19" s="660"/>
      <c r="CO19" s="660"/>
      <c r="CP19" s="660"/>
      <c r="CQ19" s="661"/>
      <c r="CR19" s="662" t="s">
        <v>122</v>
      </c>
      <c r="CS19" s="663"/>
      <c r="CT19" s="663"/>
      <c r="CU19" s="663"/>
      <c r="CV19" s="663"/>
      <c r="CW19" s="663"/>
      <c r="CX19" s="663"/>
      <c r="CY19" s="664"/>
      <c r="CZ19" s="665" t="s">
        <v>122</v>
      </c>
      <c r="DA19" s="665"/>
      <c r="DB19" s="665"/>
      <c r="DC19" s="665"/>
      <c r="DD19" s="671" t="s">
        <v>122</v>
      </c>
      <c r="DE19" s="663"/>
      <c r="DF19" s="663"/>
      <c r="DG19" s="663"/>
      <c r="DH19" s="663"/>
      <c r="DI19" s="663"/>
      <c r="DJ19" s="663"/>
      <c r="DK19" s="663"/>
      <c r="DL19" s="663"/>
      <c r="DM19" s="663"/>
      <c r="DN19" s="663"/>
      <c r="DO19" s="663"/>
      <c r="DP19" s="664"/>
      <c r="DQ19" s="671" t="s">
        <v>122</v>
      </c>
      <c r="DR19" s="663"/>
      <c r="DS19" s="663"/>
      <c r="DT19" s="663"/>
      <c r="DU19" s="663"/>
      <c r="DV19" s="663"/>
      <c r="DW19" s="663"/>
      <c r="DX19" s="663"/>
      <c r="DY19" s="663"/>
      <c r="DZ19" s="663"/>
      <c r="EA19" s="663"/>
      <c r="EB19" s="663"/>
      <c r="EC19" s="672"/>
    </row>
    <row r="20" spans="2:133" ht="11.25" customHeight="1" x14ac:dyDescent="0.2">
      <c r="B20" s="675" t="s">
        <v>262</v>
      </c>
      <c r="C20" s="676"/>
      <c r="D20" s="676"/>
      <c r="E20" s="676"/>
      <c r="F20" s="676"/>
      <c r="G20" s="676"/>
      <c r="H20" s="676"/>
      <c r="I20" s="676"/>
      <c r="J20" s="676"/>
      <c r="K20" s="676"/>
      <c r="L20" s="676"/>
      <c r="M20" s="676"/>
      <c r="N20" s="676"/>
      <c r="O20" s="676"/>
      <c r="P20" s="676"/>
      <c r="Q20" s="677"/>
      <c r="R20" s="662">
        <v>960</v>
      </c>
      <c r="S20" s="663"/>
      <c r="T20" s="663"/>
      <c r="U20" s="663"/>
      <c r="V20" s="663"/>
      <c r="W20" s="663"/>
      <c r="X20" s="663"/>
      <c r="Y20" s="664"/>
      <c r="Z20" s="665">
        <v>0</v>
      </c>
      <c r="AA20" s="665"/>
      <c r="AB20" s="665"/>
      <c r="AC20" s="665"/>
      <c r="AD20" s="666">
        <v>960</v>
      </c>
      <c r="AE20" s="666"/>
      <c r="AF20" s="666"/>
      <c r="AG20" s="666"/>
      <c r="AH20" s="666"/>
      <c r="AI20" s="666"/>
      <c r="AJ20" s="666"/>
      <c r="AK20" s="666"/>
      <c r="AL20" s="667">
        <v>0</v>
      </c>
      <c r="AM20" s="668"/>
      <c r="AN20" s="668"/>
      <c r="AO20" s="669"/>
      <c r="AP20" s="659" t="s">
        <v>263</v>
      </c>
      <c r="AQ20" s="660"/>
      <c r="AR20" s="660"/>
      <c r="AS20" s="660"/>
      <c r="AT20" s="660"/>
      <c r="AU20" s="660"/>
      <c r="AV20" s="660"/>
      <c r="AW20" s="660"/>
      <c r="AX20" s="660"/>
      <c r="AY20" s="660"/>
      <c r="AZ20" s="660"/>
      <c r="BA20" s="660"/>
      <c r="BB20" s="660"/>
      <c r="BC20" s="660"/>
      <c r="BD20" s="660"/>
      <c r="BE20" s="660"/>
      <c r="BF20" s="661"/>
      <c r="BG20" s="662">
        <v>169846</v>
      </c>
      <c r="BH20" s="663"/>
      <c r="BI20" s="663"/>
      <c r="BJ20" s="663"/>
      <c r="BK20" s="663"/>
      <c r="BL20" s="663"/>
      <c r="BM20" s="663"/>
      <c r="BN20" s="664"/>
      <c r="BO20" s="665">
        <v>5.4</v>
      </c>
      <c r="BP20" s="665"/>
      <c r="BQ20" s="665"/>
      <c r="BR20" s="665"/>
      <c r="BS20" s="666" t="s">
        <v>122</v>
      </c>
      <c r="BT20" s="666"/>
      <c r="BU20" s="666"/>
      <c r="BV20" s="666"/>
      <c r="BW20" s="666"/>
      <c r="BX20" s="666"/>
      <c r="BY20" s="666"/>
      <c r="BZ20" s="666"/>
      <c r="CA20" s="666"/>
      <c r="CB20" s="670"/>
      <c r="CD20" s="659" t="s">
        <v>264</v>
      </c>
      <c r="CE20" s="660"/>
      <c r="CF20" s="660"/>
      <c r="CG20" s="660"/>
      <c r="CH20" s="660"/>
      <c r="CI20" s="660"/>
      <c r="CJ20" s="660"/>
      <c r="CK20" s="660"/>
      <c r="CL20" s="660"/>
      <c r="CM20" s="660"/>
      <c r="CN20" s="660"/>
      <c r="CO20" s="660"/>
      <c r="CP20" s="660"/>
      <c r="CQ20" s="661"/>
      <c r="CR20" s="662">
        <v>9606264</v>
      </c>
      <c r="CS20" s="663"/>
      <c r="CT20" s="663"/>
      <c r="CU20" s="663"/>
      <c r="CV20" s="663"/>
      <c r="CW20" s="663"/>
      <c r="CX20" s="663"/>
      <c r="CY20" s="664"/>
      <c r="CZ20" s="665">
        <v>100</v>
      </c>
      <c r="DA20" s="665"/>
      <c r="DB20" s="665"/>
      <c r="DC20" s="665"/>
      <c r="DD20" s="671">
        <v>1894029</v>
      </c>
      <c r="DE20" s="663"/>
      <c r="DF20" s="663"/>
      <c r="DG20" s="663"/>
      <c r="DH20" s="663"/>
      <c r="DI20" s="663"/>
      <c r="DJ20" s="663"/>
      <c r="DK20" s="663"/>
      <c r="DL20" s="663"/>
      <c r="DM20" s="663"/>
      <c r="DN20" s="663"/>
      <c r="DO20" s="663"/>
      <c r="DP20" s="664"/>
      <c r="DQ20" s="671">
        <v>6434669</v>
      </c>
      <c r="DR20" s="663"/>
      <c r="DS20" s="663"/>
      <c r="DT20" s="663"/>
      <c r="DU20" s="663"/>
      <c r="DV20" s="663"/>
      <c r="DW20" s="663"/>
      <c r="DX20" s="663"/>
      <c r="DY20" s="663"/>
      <c r="DZ20" s="663"/>
      <c r="EA20" s="663"/>
      <c r="EB20" s="663"/>
      <c r="EC20" s="672"/>
    </row>
    <row r="21" spans="2:133" ht="11.25" customHeight="1" x14ac:dyDescent="0.2">
      <c r="B21" s="659" t="s">
        <v>265</v>
      </c>
      <c r="C21" s="660"/>
      <c r="D21" s="660"/>
      <c r="E21" s="660"/>
      <c r="F21" s="660"/>
      <c r="G21" s="660"/>
      <c r="H21" s="660"/>
      <c r="I21" s="660"/>
      <c r="J21" s="660"/>
      <c r="K21" s="660"/>
      <c r="L21" s="660"/>
      <c r="M21" s="660"/>
      <c r="N21" s="660"/>
      <c r="O21" s="660"/>
      <c r="P21" s="660"/>
      <c r="Q21" s="661"/>
      <c r="R21" s="662">
        <v>1929622</v>
      </c>
      <c r="S21" s="663"/>
      <c r="T21" s="663"/>
      <c r="U21" s="663"/>
      <c r="V21" s="663"/>
      <c r="W21" s="663"/>
      <c r="X21" s="663"/>
      <c r="Y21" s="664"/>
      <c r="Z21" s="665">
        <v>19.5</v>
      </c>
      <c r="AA21" s="665"/>
      <c r="AB21" s="665"/>
      <c r="AC21" s="665"/>
      <c r="AD21" s="666">
        <v>1826418</v>
      </c>
      <c r="AE21" s="666"/>
      <c r="AF21" s="666"/>
      <c r="AG21" s="666"/>
      <c r="AH21" s="666"/>
      <c r="AI21" s="666"/>
      <c r="AJ21" s="666"/>
      <c r="AK21" s="666"/>
      <c r="AL21" s="667">
        <v>32.4</v>
      </c>
      <c r="AM21" s="668"/>
      <c r="AN21" s="668"/>
      <c r="AO21" s="669"/>
      <c r="AP21" s="659" t="s">
        <v>266</v>
      </c>
      <c r="AQ21" s="678"/>
      <c r="AR21" s="678"/>
      <c r="AS21" s="678"/>
      <c r="AT21" s="678"/>
      <c r="AU21" s="678"/>
      <c r="AV21" s="678"/>
      <c r="AW21" s="678"/>
      <c r="AX21" s="678"/>
      <c r="AY21" s="678"/>
      <c r="AZ21" s="678"/>
      <c r="BA21" s="678"/>
      <c r="BB21" s="678"/>
      <c r="BC21" s="678"/>
      <c r="BD21" s="678"/>
      <c r="BE21" s="678"/>
      <c r="BF21" s="679"/>
      <c r="BG21" s="662">
        <v>7106</v>
      </c>
      <c r="BH21" s="663"/>
      <c r="BI21" s="663"/>
      <c r="BJ21" s="663"/>
      <c r="BK21" s="663"/>
      <c r="BL21" s="663"/>
      <c r="BM21" s="663"/>
      <c r="BN21" s="664"/>
      <c r="BO21" s="665">
        <v>0.2</v>
      </c>
      <c r="BP21" s="665"/>
      <c r="BQ21" s="665"/>
      <c r="BR21" s="665"/>
      <c r="BS21" s="666" t="s">
        <v>122</v>
      </c>
      <c r="BT21" s="666"/>
      <c r="BU21" s="666"/>
      <c r="BV21" s="666"/>
      <c r="BW21" s="666"/>
      <c r="BX21" s="666"/>
      <c r="BY21" s="666"/>
      <c r="BZ21" s="666"/>
      <c r="CA21" s="666"/>
      <c r="CB21" s="670"/>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2">
      <c r="B22" s="659" t="s">
        <v>267</v>
      </c>
      <c r="C22" s="660"/>
      <c r="D22" s="660"/>
      <c r="E22" s="660"/>
      <c r="F22" s="660"/>
      <c r="G22" s="660"/>
      <c r="H22" s="660"/>
      <c r="I22" s="660"/>
      <c r="J22" s="660"/>
      <c r="K22" s="660"/>
      <c r="L22" s="660"/>
      <c r="M22" s="660"/>
      <c r="N22" s="660"/>
      <c r="O22" s="660"/>
      <c r="P22" s="660"/>
      <c r="Q22" s="661"/>
      <c r="R22" s="662">
        <v>1826418</v>
      </c>
      <c r="S22" s="663"/>
      <c r="T22" s="663"/>
      <c r="U22" s="663"/>
      <c r="V22" s="663"/>
      <c r="W22" s="663"/>
      <c r="X22" s="663"/>
      <c r="Y22" s="664"/>
      <c r="Z22" s="665">
        <v>18.399999999999999</v>
      </c>
      <c r="AA22" s="665"/>
      <c r="AB22" s="665"/>
      <c r="AC22" s="665"/>
      <c r="AD22" s="666">
        <v>1826418</v>
      </c>
      <c r="AE22" s="666"/>
      <c r="AF22" s="666"/>
      <c r="AG22" s="666"/>
      <c r="AH22" s="666"/>
      <c r="AI22" s="666"/>
      <c r="AJ22" s="666"/>
      <c r="AK22" s="666"/>
      <c r="AL22" s="667">
        <v>32.4</v>
      </c>
      <c r="AM22" s="668"/>
      <c r="AN22" s="668"/>
      <c r="AO22" s="669"/>
      <c r="AP22" s="659" t="s">
        <v>268</v>
      </c>
      <c r="AQ22" s="678"/>
      <c r="AR22" s="678"/>
      <c r="AS22" s="678"/>
      <c r="AT22" s="678"/>
      <c r="AU22" s="678"/>
      <c r="AV22" s="678"/>
      <c r="AW22" s="678"/>
      <c r="AX22" s="678"/>
      <c r="AY22" s="678"/>
      <c r="AZ22" s="678"/>
      <c r="BA22" s="678"/>
      <c r="BB22" s="678"/>
      <c r="BC22" s="678"/>
      <c r="BD22" s="678"/>
      <c r="BE22" s="678"/>
      <c r="BF22" s="679"/>
      <c r="BG22" s="662" t="s">
        <v>122</v>
      </c>
      <c r="BH22" s="663"/>
      <c r="BI22" s="663"/>
      <c r="BJ22" s="663"/>
      <c r="BK22" s="663"/>
      <c r="BL22" s="663"/>
      <c r="BM22" s="663"/>
      <c r="BN22" s="664"/>
      <c r="BO22" s="665" t="s">
        <v>122</v>
      </c>
      <c r="BP22" s="665"/>
      <c r="BQ22" s="665"/>
      <c r="BR22" s="665"/>
      <c r="BS22" s="666" t="s">
        <v>122</v>
      </c>
      <c r="BT22" s="666"/>
      <c r="BU22" s="666"/>
      <c r="BV22" s="666"/>
      <c r="BW22" s="666"/>
      <c r="BX22" s="666"/>
      <c r="BY22" s="666"/>
      <c r="BZ22" s="666"/>
      <c r="CA22" s="666"/>
      <c r="CB22" s="670"/>
      <c r="CD22" s="644" t="s">
        <v>269</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2">
      <c r="B23" s="659" t="s">
        <v>270</v>
      </c>
      <c r="C23" s="660"/>
      <c r="D23" s="660"/>
      <c r="E23" s="660"/>
      <c r="F23" s="660"/>
      <c r="G23" s="660"/>
      <c r="H23" s="660"/>
      <c r="I23" s="660"/>
      <c r="J23" s="660"/>
      <c r="K23" s="660"/>
      <c r="L23" s="660"/>
      <c r="M23" s="660"/>
      <c r="N23" s="660"/>
      <c r="O23" s="660"/>
      <c r="P23" s="660"/>
      <c r="Q23" s="661"/>
      <c r="R23" s="662">
        <v>103204</v>
      </c>
      <c r="S23" s="663"/>
      <c r="T23" s="663"/>
      <c r="U23" s="663"/>
      <c r="V23" s="663"/>
      <c r="W23" s="663"/>
      <c r="X23" s="663"/>
      <c r="Y23" s="664"/>
      <c r="Z23" s="665">
        <v>1</v>
      </c>
      <c r="AA23" s="665"/>
      <c r="AB23" s="665"/>
      <c r="AC23" s="665"/>
      <c r="AD23" s="666" t="s">
        <v>122</v>
      </c>
      <c r="AE23" s="666"/>
      <c r="AF23" s="666"/>
      <c r="AG23" s="666"/>
      <c r="AH23" s="666"/>
      <c r="AI23" s="666"/>
      <c r="AJ23" s="666"/>
      <c r="AK23" s="666"/>
      <c r="AL23" s="667" t="s">
        <v>122</v>
      </c>
      <c r="AM23" s="668"/>
      <c r="AN23" s="668"/>
      <c r="AO23" s="669"/>
      <c r="AP23" s="659" t="s">
        <v>271</v>
      </c>
      <c r="AQ23" s="678"/>
      <c r="AR23" s="678"/>
      <c r="AS23" s="678"/>
      <c r="AT23" s="678"/>
      <c r="AU23" s="678"/>
      <c r="AV23" s="678"/>
      <c r="AW23" s="678"/>
      <c r="AX23" s="678"/>
      <c r="AY23" s="678"/>
      <c r="AZ23" s="678"/>
      <c r="BA23" s="678"/>
      <c r="BB23" s="678"/>
      <c r="BC23" s="678"/>
      <c r="BD23" s="678"/>
      <c r="BE23" s="678"/>
      <c r="BF23" s="679"/>
      <c r="BG23" s="662">
        <v>162740</v>
      </c>
      <c r="BH23" s="663"/>
      <c r="BI23" s="663"/>
      <c r="BJ23" s="663"/>
      <c r="BK23" s="663"/>
      <c r="BL23" s="663"/>
      <c r="BM23" s="663"/>
      <c r="BN23" s="664"/>
      <c r="BO23" s="665">
        <v>5.2</v>
      </c>
      <c r="BP23" s="665"/>
      <c r="BQ23" s="665"/>
      <c r="BR23" s="665"/>
      <c r="BS23" s="666" t="s">
        <v>122</v>
      </c>
      <c r="BT23" s="666"/>
      <c r="BU23" s="666"/>
      <c r="BV23" s="666"/>
      <c r="BW23" s="666"/>
      <c r="BX23" s="666"/>
      <c r="BY23" s="666"/>
      <c r="BZ23" s="666"/>
      <c r="CA23" s="666"/>
      <c r="CB23" s="670"/>
      <c r="CD23" s="644" t="s">
        <v>211</v>
      </c>
      <c r="CE23" s="645"/>
      <c r="CF23" s="645"/>
      <c r="CG23" s="645"/>
      <c r="CH23" s="645"/>
      <c r="CI23" s="645"/>
      <c r="CJ23" s="645"/>
      <c r="CK23" s="645"/>
      <c r="CL23" s="645"/>
      <c r="CM23" s="645"/>
      <c r="CN23" s="645"/>
      <c r="CO23" s="645"/>
      <c r="CP23" s="645"/>
      <c r="CQ23" s="646"/>
      <c r="CR23" s="644" t="s">
        <v>272</v>
      </c>
      <c r="CS23" s="645"/>
      <c r="CT23" s="645"/>
      <c r="CU23" s="645"/>
      <c r="CV23" s="645"/>
      <c r="CW23" s="645"/>
      <c r="CX23" s="645"/>
      <c r="CY23" s="646"/>
      <c r="CZ23" s="644" t="s">
        <v>273</v>
      </c>
      <c r="DA23" s="645"/>
      <c r="DB23" s="645"/>
      <c r="DC23" s="646"/>
      <c r="DD23" s="644" t="s">
        <v>274</v>
      </c>
      <c r="DE23" s="645"/>
      <c r="DF23" s="645"/>
      <c r="DG23" s="645"/>
      <c r="DH23" s="645"/>
      <c r="DI23" s="645"/>
      <c r="DJ23" s="645"/>
      <c r="DK23" s="646"/>
      <c r="DL23" s="691" t="s">
        <v>275</v>
      </c>
      <c r="DM23" s="692"/>
      <c r="DN23" s="692"/>
      <c r="DO23" s="692"/>
      <c r="DP23" s="692"/>
      <c r="DQ23" s="692"/>
      <c r="DR23" s="692"/>
      <c r="DS23" s="692"/>
      <c r="DT23" s="692"/>
      <c r="DU23" s="692"/>
      <c r="DV23" s="693"/>
      <c r="DW23" s="644" t="s">
        <v>276</v>
      </c>
      <c r="DX23" s="645"/>
      <c r="DY23" s="645"/>
      <c r="DZ23" s="645"/>
      <c r="EA23" s="645"/>
      <c r="EB23" s="645"/>
      <c r="EC23" s="646"/>
    </row>
    <row r="24" spans="2:133" ht="11.25" customHeight="1" x14ac:dyDescent="0.2">
      <c r="B24" s="659" t="s">
        <v>277</v>
      </c>
      <c r="C24" s="660"/>
      <c r="D24" s="660"/>
      <c r="E24" s="660"/>
      <c r="F24" s="660"/>
      <c r="G24" s="660"/>
      <c r="H24" s="660"/>
      <c r="I24" s="660"/>
      <c r="J24" s="660"/>
      <c r="K24" s="660"/>
      <c r="L24" s="660"/>
      <c r="M24" s="660"/>
      <c r="N24" s="660"/>
      <c r="O24" s="660"/>
      <c r="P24" s="660"/>
      <c r="Q24" s="661"/>
      <c r="R24" s="662" t="s">
        <v>122</v>
      </c>
      <c r="S24" s="663"/>
      <c r="T24" s="663"/>
      <c r="U24" s="663"/>
      <c r="V24" s="663"/>
      <c r="W24" s="663"/>
      <c r="X24" s="663"/>
      <c r="Y24" s="664"/>
      <c r="Z24" s="665" t="s">
        <v>122</v>
      </c>
      <c r="AA24" s="665"/>
      <c r="AB24" s="665"/>
      <c r="AC24" s="665"/>
      <c r="AD24" s="666" t="s">
        <v>122</v>
      </c>
      <c r="AE24" s="666"/>
      <c r="AF24" s="666"/>
      <c r="AG24" s="666"/>
      <c r="AH24" s="666"/>
      <c r="AI24" s="666"/>
      <c r="AJ24" s="666"/>
      <c r="AK24" s="666"/>
      <c r="AL24" s="667" t="s">
        <v>122</v>
      </c>
      <c r="AM24" s="668"/>
      <c r="AN24" s="668"/>
      <c r="AO24" s="669"/>
      <c r="AP24" s="659" t="s">
        <v>278</v>
      </c>
      <c r="AQ24" s="678"/>
      <c r="AR24" s="678"/>
      <c r="AS24" s="678"/>
      <c r="AT24" s="678"/>
      <c r="AU24" s="678"/>
      <c r="AV24" s="678"/>
      <c r="AW24" s="678"/>
      <c r="AX24" s="678"/>
      <c r="AY24" s="678"/>
      <c r="AZ24" s="678"/>
      <c r="BA24" s="678"/>
      <c r="BB24" s="678"/>
      <c r="BC24" s="678"/>
      <c r="BD24" s="678"/>
      <c r="BE24" s="678"/>
      <c r="BF24" s="679"/>
      <c r="BG24" s="662" t="s">
        <v>122</v>
      </c>
      <c r="BH24" s="663"/>
      <c r="BI24" s="663"/>
      <c r="BJ24" s="663"/>
      <c r="BK24" s="663"/>
      <c r="BL24" s="663"/>
      <c r="BM24" s="663"/>
      <c r="BN24" s="664"/>
      <c r="BO24" s="665" t="s">
        <v>122</v>
      </c>
      <c r="BP24" s="665"/>
      <c r="BQ24" s="665"/>
      <c r="BR24" s="665"/>
      <c r="BS24" s="666" t="s">
        <v>122</v>
      </c>
      <c r="BT24" s="666"/>
      <c r="BU24" s="666"/>
      <c r="BV24" s="666"/>
      <c r="BW24" s="666"/>
      <c r="BX24" s="666"/>
      <c r="BY24" s="666"/>
      <c r="BZ24" s="666"/>
      <c r="CA24" s="666"/>
      <c r="CB24" s="670"/>
      <c r="CD24" s="648" t="s">
        <v>279</v>
      </c>
      <c r="CE24" s="649"/>
      <c r="CF24" s="649"/>
      <c r="CG24" s="649"/>
      <c r="CH24" s="649"/>
      <c r="CI24" s="649"/>
      <c r="CJ24" s="649"/>
      <c r="CK24" s="649"/>
      <c r="CL24" s="649"/>
      <c r="CM24" s="649"/>
      <c r="CN24" s="649"/>
      <c r="CO24" s="649"/>
      <c r="CP24" s="649"/>
      <c r="CQ24" s="650"/>
      <c r="CR24" s="651">
        <v>3595674</v>
      </c>
      <c r="CS24" s="652"/>
      <c r="CT24" s="652"/>
      <c r="CU24" s="652"/>
      <c r="CV24" s="652"/>
      <c r="CW24" s="652"/>
      <c r="CX24" s="652"/>
      <c r="CY24" s="653"/>
      <c r="CZ24" s="656">
        <v>37.4</v>
      </c>
      <c r="DA24" s="657"/>
      <c r="DB24" s="657"/>
      <c r="DC24" s="673"/>
      <c r="DD24" s="694">
        <v>2750427</v>
      </c>
      <c r="DE24" s="652"/>
      <c r="DF24" s="652"/>
      <c r="DG24" s="652"/>
      <c r="DH24" s="652"/>
      <c r="DI24" s="652"/>
      <c r="DJ24" s="652"/>
      <c r="DK24" s="653"/>
      <c r="DL24" s="694">
        <v>2553760</v>
      </c>
      <c r="DM24" s="652"/>
      <c r="DN24" s="652"/>
      <c r="DO24" s="652"/>
      <c r="DP24" s="652"/>
      <c r="DQ24" s="652"/>
      <c r="DR24" s="652"/>
      <c r="DS24" s="652"/>
      <c r="DT24" s="652"/>
      <c r="DU24" s="652"/>
      <c r="DV24" s="653"/>
      <c r="DW24" s="656">
        <v>44.8</v>
      </c>
      <c r="DX24" s="657"/>
      <c r="DY24" s="657"/>
      <c r="DZ24" s="657"/>
      <c r="EA24" s="657"/>
      <c r="EB24" s="657"/>
      <c r="EC24" s="658"/>
    </row>
    <row r="25" spans="2:133" ht="11.25" customHeight="1" x14ac:dyDescent="0.2">
      <c r="B25" s="659" t="s">
        <v>280</v>
      </c>
      <c r="C25" s="660"/>
      <c r="D25" s="660"/>
      <c r="E25" s="660"/>
      <c r="F25" s="660"/>
      <c r="G25" s="660"/>
      <c r="H25" s="660"/>
      <c r="I25" s="660"/>
      <c r="J25" s="660"/>
      <c r="K25" s="660"/>
      <c r="L25" s="660"/>
      <c r="M25" s="660"/>
      <c r="N25" s="660"/>
      <c r="O25" s="660"/>
      <c r="P25" s="660"/>
      <c r="Q25" s="661"/>
      <c r="R25" s="662">
        <v>5895259</v>
      </c>
      <c r="S25" s="663"/>
      <c r="T25" s="663"/>
      <c r="U25" s="663"/>
      <c r="V25" s="663"/>
      <c r="W25" s="663"/>
      <c r="X25" s="663"/>
      <c r="Y25" s="664"/>
      <c r="Z25" s="665">
        <v>59.4</v>
      </c>
      <c r="AA25" s="665"/>
      <c r="AB25" s="665"/>
      <c r="AC25" s="665"/>
      <c r="AD25" s="666">
        <v>5629315</v>
      </c>
      <c r="AE25" s="666"/>
      <c r="AF25" s="666"/>
      <c r="AG25" s="666"/>
      <c r="AH25" s="666"/>
      <c r="AI25" s="666"/>
      <c r="AJ25" s="666"/>
      <c r="AK25" s="666"/>
      <c r="AL25" s="667">
        <v>99.7</v>
      </c>
      <c r="AM25" s="668"/>
      <c r="AN25" s="668"/>
      <c r="AO25" s="669"/>
      <c r="AP25" s="659" t="s">
        <v>281</v>
      </c>
      <c r="AQ25" s="678"/>
      <c r="AR25" s="678"/>
      <c r="AS25" s="678"/>
      <c r="AT25" s="678"/>
      <c r="AU25" s="678"/>
      <c r="AV25" s="678"/>
      <c r="AW25" s="678"/>
      <c r="AX25" s="678"/>
      <c r="AY25" s="678"/>
      <c r="AZ25" s="678"/>
      <c r="BA25" s="678"/>
      <c r="BB25" s="678"/>
      <c r="BC25" s="678"/>
      <c r="BD25" s="678"/>
      <c r="BE25" s="678"/>
      <c r="BF25" s="679"/>
      <c r="BG25" s="662" t="s">
        <v>122</v>
      </c>
      <c r="BH25" s="663"/>
      <c r="BI25" s="663"/>
      <c r="BJ25" s="663"/>
      <c r="BK25" s="663"/>
      <c r="BL25" s="663"/>
      <c r="BM25" s="663"/>
      <c r="BN25" s="664"/>
      <c r="BO25" s="665" t="s">
        <v>122</v>
      </c>
      <c r="BP25" s="665"/>
      <c r="BQ25" s="665"/>
      <c r="BR25" s="665"/>
      <c r="BS25" s="666" t="s">
        <v>122</v>
      </c>
      <c r="BT25" s="666"/>
      <c r="BU25" s="666"/>
      <c r="BV25" s="666"/>
      <c r="BW25" s="666"/>
      <c r="BX25" s="666"/>
      <c r="BY25" s="666"/>
      <c r="BZ25" s="666"/>
      <c r="CA25" s="666"/>
      <c r="CB25" s="670"/>
      <c r="CD25" s="659" t="s">
        <v>282</v>
      </c>
      <c r="CE25" s="660"/>
      <c r="CF25" s="660"/>
      <c r="CG25" s="660"/>
      <c r="CH25" s="660"/>
      <c r="CI25" s="660"/>
      <c r="CJ25" s="660"/>
      <c r="CK25" s="660"/>
      <c r="CL25" s="660"/>
      <c r="CM25" s="660"/>
      <c r="CN25" s="660"/>
      <c r="CO25" s="660"/>
      <c r="CP25" s="660"/>
      <c r="CQ25" s="661"/>
      <c r="CR25" s="662">
        <v>1693502</v>
      </c>
      <c r="CS25" s="683"/>
      <c r="CT25" s="683"/>
      <c r="CU25" s="683"/>
      <c r="CV25" s="683"/>
      <c r="CW25" s="683"/>
      <c r="CX25" s="683"/>
      <c r="CY25" s="684"/>
      <c r="CZ25" s="667">
        <v>17.600000000000001</v>
      </c>
      <c r="DA25" s="695"/>
      <c r="DB25" s="695"/>
      <c r="DC25" s="697"/>
      <c r="DD25" s="671">
        <v>1555943</v>
      </c>
      <c r="DE25" s="683"/>
      <c r="DF25" s="683"/>
      <c r="DG25" s="683"/>
      <c r="DH25" s="683"/>
      <c r="DI25" s="683"/>
      <c r="DJ25" s="683"/>
      <c r="DK25" s="684"/>
      <c r="DL25" s="671">
        <v>1545223</v>
      </c>
      <c r="DM25" s="683"/>
      <c r="DN25" s="683"/>
      <c r="DO25" s="683"/>
      <c r="DP25" s="683"/>
      <c r="DQ25" s="683"/>
      <c r="DR25" s="683"/>
      <c r="DS25" s="683"/>
      <c r="DT25" s="683"/>
      <c r="DU25" s="683"/>
      <c r="DV25" s="684"/>
      <c r="DW25" s="667">
        <v>27.1</v>
      </c>
      <c r="DX25" s="695"/>
      <c r="DY25" s="695"/>
      <c r="DZ25" s="695"/>
      <c r="EA25" s="695"/>
      <c r="EB25" s="695"/>
      <c r="EC25" s="696"/>
    </row>
    <row r="26" spans="2:133" ht="11.25" customHeight="1" x14ac:dyDescent="0.2">
      <c r="B26" s="659" t="s">
        <v>283</v>
      </c>
      <c r="C26" s="660"/>
      <c r="D26" s="660"/>
      <c r="E26" s="660"/>
      <c r="F26" s="660"/>
      <c r="G26" s="660"/>
      <c r="H26" s="660"/>
      <c r="I26" s="660"/>
      <c r="J26" s="660"/>
      <c r="K26" s="660"/>
      <c r="L26" s="660"/>
      <c r="M26" s="660"/>
      <c r="N26" s="660"/>
      <c r="O26" s="660"/>
      <c r="P26" s="660"/>
      <c r="Q26" s="661"/>
      <c r="R26" s="662">
        <v>2357</v>
      </c>
      <c r="S26" s="663"/>
      <c r="T26" s="663"/>
      <c r="U26" s="663"/>
      <c r="V26" s="663"/>
      <c r="W26" s="663"/>
      <c r="X26" s="663"/>
      <c r="Y26" s="664"/>
      <c r="Z26" s="665">
        <v>0</v>
      </c>
      <c r="AA26" s="665"/>
      <c r="AB26" s="665"/>
      <c r="AC26" s="665"/>
      <c r="AD26" s="666">
        <v>2357</v>
      </c>
      <c r="AE26" s="666"/>
      <c r="AF26" s="666"/>
      <c r="AG26" s="666"/>
      <c r="AH26" s="666"/>
      <c r="AI26" s="666"/>
      <c r="AJ26" s="666"/>
      <c r="AK26" s="666"/>
      <c r="AL26" s="667">
        <v>0</v>
      </c>
      <c r="AM26" s="668"/>
      <c r="AN26" s="668"/>
      <c r="AO26" s="669"/>
      <c r="AP26" s="659" t="s">
        <v>284</v>
      </c>
      <c r="AQ26" s="678"/>
      <c r="AR26" s="678"/>
      <c r="AS26" s="678"/>
      <c r="AT26" s="678"/>
      <c r="AU26" s="678"/>
      <c r="AV26" s="678"/>
      <c r="AW26" s="678"/>
      <c r="AX26" s="678"/>
      <c r="AY26" s="678"/>
      <c r="AZ26" s="678"/>
      <c r="BA26" s="678"/>
      <c r="BB26" s="678"/>
      <c r="BC26" s="678"/>
      <c r="BD26" s="678"/>
      <c r="BE26" s="678"/>
      <c r="BF26" s="679"/>
      <c r="BG26" s="662" t="s">
        <v>122</v>
      </c>
      <c r="BH26" s="663"/>
      <c r="BI26" s="663"/>
      <c r="BJ26" s="663"/>
      <c r="BK26" s="663"/>
      <c r="BL26" s="663"/>
      <c r="BM26" s="663"/>
      <c r="BN26" s="664"/>
      <c r="BO26" s="665" t="s">
        <v>122</v>
      </c>
      <c r="BP26" s="665"/>
      <c r="BQ26" s="665"/>
      <c r="BR26" s="665"/>
      <c r="BS26" s="666" t="s">
        <v>122</v>
      </c>
      <c r="BT26" s="666"/>
      <c r="BU26" s="666"/>
      <c r="BV26" s="666"/>
      <c r="BW26" s="666"/>
      <c r="BX26" s="666"/>
      <c r="BY26" s="666"/>
      <c r="BZ26" s="666"/>
      <c r="CA26" s="666"/>
      <c r="CB26" s="670"/>
      <c r="CD26" s="659" t="s">
        <v>285</v>
      </c>
      <c r="CE26" s="660"/>
      <c r="CF26" s="660"/>
      <c r="CG26" s="660"/>
      <c r="CH26" s="660"/>
      <c r="CI26" s="660"/>
      <c r="CJ26" s="660"/>
      <c r="CK26" s="660"/>
      <c r="CL26" s="660"/>
      <c r="CM26" s="660"/>
      <c r="CN26" s="660"/>
      <c r="CO26" s="660"/>
      <c r="CP26" s="660"/>
      <c r="CQ26" s="661"/>
      <c r="CR26" s="662">
        <v>980947</v>
      </c>
      <c r="CS26" s="663"/>
      <c r="CT26" s="663"/>
      <c r="CU26" s="663"/>
      <c r="CV26" s="663"/>
      <c r="CW26" s="663"/>
      <c r="CX26" s="663"/>
      <c r="CY26" s="664"/>
      <c r="CZ26" s="667">
        <v>10.199999999999999</v>
      </c>
      <c r="DA26" s="695"/>
      <c r="DB26" s="695"/>
      <c r="DC26" s="697"/>
      <c r="DD26" s="671">
        <v>873670</v>
      </c>
      <c r="DE26" s="663"/>
      <c r="DF26" s="663"/>
      <c r="DG26" s="663"/>
      <c r="DH26" s="663"/>
      <c r="DI26" s="663"/>
      <c r="DJ26" s="663"/>
      <c r="DK26" s="664"/>
      <c r="DL26" s="671" t="s">
        <v>122</v>
      </c>
      <c r="DM26" s="663"/>
      <c r="DN26" s="663"/>
      <c r="DO26" s="663"/>
      <c r="DP26" s="663"/>
      <c r="DQ26" s="663"/>
      <c r="DR26" s="663"/>
      <c r="DS26" s="663"/>
      <c r="DT26" s="663"/>
      <c r="DU26" s="663"/>
      <c r="DV26" s="664"/>
      <c r="DW26" s="667" t="s">
        <v>122</v>
      </c>
      <c r="DX26" s="695"/>
      <c r="DY26" s="695"/>
      <c r="DZ26" s="695"/>
      <c r="EA26" s="695"/>
      <c r="EB26" s="695"/>
      <c r="EC26" s="696"/>
    </row>
    <row r="27" spans="2:133" ht="11.25" customHeight="1" x14ac:dyDescent="0.2">
      <c r="B27" s="659" t="s">
        <v>286</v>
      </c>
      <c r="C27" s="660"/>
      <c r="D27" s="660"/>
      <c r="E27" s="660"/>
      <c r="F27" s="660"/>
      <c r="G27" s="660"/>
      <c r="H27" s="660"/>
      <c r="I27" s="660"/>
      <c r="J27" s="660"/>
      <c r="K27" s="660"/>
      <c r="L27" s="660"/>
      <c r="M27" s="660"/>
      <c r="N27" s="660"/>
      <c r="O27" s="660"/>
      <c r="P27" s="660"/>
      <c r="Q27" s="661"/>
      <c r="R27" s="662">
        <v>113</v>
      </c>
      <c r="S27" s="663"/>
      <c r="T27" s="663"/>
      <c r="U27" s="663"/>
      <c r="V27" s="663"/>
      <c r="W27" s="663"/>
      <c r="X27" s="663"/>
      <c r="Y27" s="664"/>
      <c r="Z27" s="665">
        <v>0</v>
      </c>
      <c r="AA27" s="665"/>
      <c r="AB27" s="665"/>
      <c r="AC27" s="665"/>
      <c r="AD27" s="666" t="s">
        <v>122</v>
      </c>
      <c r="AE27" s="666"/>
      <c r="AF27" s="666"/>
      <c r="AG27" s="666"/>
      <c r="AH27" s="666"/>
      <c r="AI27" s="666"/>
      <c r="AJ27" s="666"/>
      <c r="AK27" s="666"/>
      <c r="AL27" s="667" t="s">
        <v>122</v>
      </c>
      <c r="AM27" s="668"/>
      <c r="AN27" s="668"/>
      <c r="AO27" s="669"/>
      <c r="AP27" s="659" t="s">
        <v>287</v>
      </c>
      <c r="AQ27" s="660"/>
      <c r="AR27" s="660"/>
      <c r="AS27" s="660"/>
      <c r="AT27" s="660"/>
      <c r="AU27" s="660"/>
      <c r="AV27" s="660"/>
      <c r="AW27" s="660"/>
      <c r="AX27" s="660"/>
      <c r="AY27" s="660"/>
      <c r="AZ27" s="660"/>
      <c r="BA27" s="660"/>
      <c r="BB27" s="660"/>
      <c r="BC27" s="660"/>
      <c r="BD27" s="660"/>
      <c r="BE27" s="660"/>
      <c r="BF27" s="661"/>
      <c r="BG27" s="662">
        <v>3132647</v>
      </c>
      <c r="BH27" s="663"/>
      <c r="BI27" s="663"/>
      <c r="BJ27" s="663"/>
      <c r="BK27" s="663"/>
      <c r="BL27" s="663"/>
      <c r="BM27" s="663"/>
      <c r="BN27" s="664"/>
      <c r="BO27" s="665">
        <v>100</v>
      </c>
      <c r="BP27" s="665"/>
      <c r="BQ27" s="665"/>
      <c r="BR27" s="665"/>
      <c r="BS27" s="666" t="s">
        <v>122</v>
      </c>
      <c r="BT27" s="666"/>
      <c r="BU27" s="666"/>
      <c r="BV27" s="666"/>
      <c r="BW27" s="666"/>
      <c r="BX27" s="666"/>
      <c r="BY27" s="666"/>
      <c r="BZ27" s="666"/>
      <c r="CA27" s="666"/>
      <c r="CB27" s="670"/>
      <c r="CD27" s="659" t="s">
        <v>288</v>
      </c>
      <c r="CE27" s="660"/>
      <c r="CF27" s="660"/>
      <c r="CG27" s="660"/>
      <c r="CH27" s="660"/>
      <c r="CI27" s="660"/>
      <c r="CJ27" s="660"/>
      <c r="CK27" s="660"/>
      <c r="CL27" s="660"/>
      <c r="CM27" s="660"/>
      <c r="CN27" s="660"/>
      <c r="CO27" s="660"/>
      <c r="CP27" s="660"/>
      <c r="CQ27" s="661"/>
      <c r="CR27" s="662">
        <v>1319732</v>
      </c>
      <c r="CS27" s="683"/>
      <c r="CT27" s="683"/>
      <c r="CU27" s="683"/>
      <c r="CV27" s="683"/>
      <c r="CW27" s="683"/>
      <c r="CX27" s="683"/>
      <c r="CY27" s="684"/>
      <c r="CZ27" s="667">
        <v>13.7</v>
      </c>
      <c r="DA27" s="695"/>
      <c r="DB27" s="695"/>
      <c r="DC27" s="697"/>
      <c r="DD27" s="671">
        <v>620560</v>
      </c>
      <c r="DE27" s="683"/>
      <c r="DF27" s="683"/>
      <c r="DG27" s="683"/>
      <c r="DH27" s="683"/>
      <c r="DI27" s="683"/>
      <c r="DJ27" s="683"/>
      <c r="DK27" s="684"/>
      <c r="DL27" s="671">
        <v>434613</v>
      </c>
      <c r="DM27" s="683"/>
      <c r="DN27" s="683"/>
      <c r="DO27" s="683"/>
      <c r="DP27" s="683"/>
      <c r="DQ27" s="683"/>
      <c r="DR27" s="683"/>
      <c r="DS27" s="683"/>
      <c r="DT27" s="683"/>
      <c r="DU27" s="683"/>
      <c r="DV27" s="684"/>
      <c r="DW27" s="667">
        <v>7.6</v>
      </c>
      <c r="DX27" s="695"/>
      <c r="DY27" s="695"/>
      <c r="DZ27" s="695"/>
      <c r="EA27" s="695"/>
      <c r="EB27" s="695"/>
      <c r="EC27" s="696"/>
    </row>
    <row r="28" spans="2:133" ht="11.25" customHeight="1" x14ac:dyDescent="0.2">
      <c r="B28" s="659" t="s">
        <v>289</v>
      </c>
      <c r="C28" s="660"/>
      <c r="D28" s="660"/>
      <c r="E28" s="660"/>
      <c r="F28" s="660"/>
      <c r="G28" s="660"/>
      <c r="H28" s="660"/>
      <c r="I28" s="660"/>
      <c r="J28" s="660"/>
      <c r="K28" s="660"/>
      <c r="L28" s="660"/>
      <c r="M28" s="660"/>
      <c r="N28" s="660"/>
      <c r="O28" s="660"/>
      <c r="P28" s="660"/>
      <c r="Q28" s="661"/>
      <c r="R28" s="662">
        <v>82559</v>
      </c>
      <c r="S28" s="663"/>
      <c r="T28" s="663"/>
      <c r="U28" s="663"/>
      <c r="V28" s="663"/>
      <c r="W28" s="663"/>
      <c r="X28" s="663"/>
      <c r="Y28" s="664"/>
      <c r="Z28" s="665">
        <v>0.8</v>
      </c>
      <c r="AA28" s="665"/>
      <c r="AB28" s="665"/>
      <c r="AC28" s="665"/>
      <c r="AD28" s="666">
        <v>11797</v>
      </c>
      <c r="AE28" s="666"/>
      <c r="AF28" s="666"/>
      <c r="AG28" s="666"/>
      <c r="AH28" s="666"/>
      <c r="AI28" s="666"/>
      <c r="AJ28" s="666"/>
      <c r="AK28" s="666"/>
      <c r="AL28" s="667">
        <v>0.2</v>
      </c>
      <c r="AM28" s="668"/>
      <c r="AN28" s="668"/>
      <c r="AO28" s="669"/>
      <c r="AP28" s="659"/>
      <c r="AQ28" s="660"/>
      <c r="AR28" s="660"/>
      <c r="AS28" s="660"/>
      <c r="AT28" s="660"/>
      <c r="AU28" s="660"/>
      <c r="AV28" s="660"/>
      <c r="AW28" s="660"/>
      <c r="AX28" s="660"/>
      <c r="AY28" s="660"/>
      <c r="AZ28" s="660"/>
      <c r="BA28" s="660"/>
      <c r="BB28" s="660"/>
      <c r="BC28" s="660"/>
      <c r="BD28" s="660"/>
      <c r="BE28" s="660"/>
      <c r="BF28" s="661"/>
      <c r="BG28" s="662"/>
      <c r="BH28" s="663"/>
      <c r="BI28" s="663"/>
      <c r="BJ28" s="663"/>
      <c r="BK28" s="663"/>
      <c r="BL28" s="663"/>
      <c r="BM28" s="663"/>
      <c r="BN28" s="664"/>
      <c r="BO28" s="665"/>
      <c r="BP28" s="665"/>
      <c r="BQ28" s="665"/>
      <c r="BR28" s="665"/>
      <c r="BS28" s="671"/>
      <c r="BT28" s="663"/>
      <c r="BU28" s="663"/>
      <c r="BV28" s="663"/>
      <c r="BW28" s="663"/>
      <c r="BX28" s="663"/>
      <c r="BY28" s="663"/>
      <c r="BZ28" s="663"/>
      <c r="CA28" s="663"/>
      <c r="CB28" s="672"/>
      <c r="CD28" s="659" t="s">
        <v>290</v>
      </c>
      <c r="CE28" s="660"/>
      <c r="CF28" s="660"/>
      <c r="CG28" s="660"/>
      <c r="CH28" s="660"/>
      <c r="CI28" s="660"/>
      <c r="CJ28" s="660"/>
      <c r="CK28" s="660"/>
      <c r="CL28" s="660"/>
      <c r="CM28" s="660"/>
      <c r="CN28" s="660"/>
      <c r="CO28" s="660"/>
      <c r="CP28" s="660"/>
      <c r="CQ28" s="661"/>
      <c r="CR28" s="662">
        <v>582440</v>
      </c>
      <c r="CS28" s="663"/>
      <c r="CT28" s="663"/>
      <c r="CU28" s="663"/>
      <c r="CV28" s="663"/>
      <c r="CW28" s="663"/>
      <c r="CX28" s="663"/>
      <c r="CY28" s="664"/>
      <c r="CZ28" s="667">
        <v>6.1</v>
      </c>
      <c r="DA28" s="695"/>
      <c r="DB28" s="695"/>
      <c r="DC28" s="697"/>
      <c r="DD28" s="671">
        <v>573924</v>
      </c>
      <c r="DE28" s="663"/>
      <c r="DF28" s="663"/>
      <c r="DG28" s="663"/>
      <c r="DH28" s="663"/>
      <c r="DI28" s="663"/>
      <c r="DJ28" s="663"/>
      <c r="DK28" s="664"/>
      <c r="DL28" s="671">
        <v>573924</v>
      </c>
      <c r="DM28" s="663"/>
      <c r="DN28" s="663"/>
      <c r="DO28" s="663"/>
      <c r="DP28" s="663"/>
      <c r="DQ28" s="663"/>
      <c r="DR28" s="663"/>
      <c r="DS28" s="663"/>
      <c r="DT28" s="663"/>
      <c r="DU28" s="663"/>
      <c r="DV28" s="664"/>
      <c r="DW28" s="667">
        <v>10.1</v>
      </c>
      <c r="DX28" s="695"/>
      <c r="DY28" s="695"/>
      <c r="DZ28" s="695"/>
      <c r="EA28" s="695"/>
      <c r="EB28" s="695"/>
      <c r="EC28" s="696"/>
    </row>
    <row r="29" spans="2:133" ht="11.25" customHeight="1" x14ac:dyDescent="0.2">
      <c r="B29" s="659" t="s">
        <v>291</v>
      </c>
      <c r="C29" s="660"/>
      <c r="D29" s="660"/>
      <c r="E29" s="660"/>
      <c r="F29" s="660"/>
      <c r="G29" s="660"/>
      <c r="H29" s="660"/>
      <c r="I29" s="660"/>
      <c r="J29" s="660"/>
      <c r="K29" s="660"/>
      <c r="L29" s="660"/>
      <c r="M29" s="660"/>
      <c r="N29" s="660"/>
      <c r="O29" s="660"/>
      <c r="P29" s="660"/>
      <c r="Q29" s="661"/>
      <c r="R29" s="662">
        <v>33410</v>
      </c>
      <c r="S29" s="663"/>
      <c r="T29" s="663"/>
      <c r="U29" s="663"/>
      <c r="V29" s="663"/>
      <c r="W29" s="663"/>
      <c r="X29" s="663"/>
      <c r="Y29" s="664"/>
      <c r="Z29" s="665">
        <v>0.3</v>
      </c>
      <c r="AA29" s="665"/>
      <c r="AB29" s="665"/>
      <c r="AC29" s="665"/>
      <c r="AD29" s="666" t="s">
        <v>122</v>
      </c>
      <c r="AE29" s="666"/>
      <c r="AF29" s="666"/>
      <c r="AG29" s="666"/>
      <c r="AH29" s="666"/>
      <c r="AI29" s="666"/>
      <c r="AJ29" s="666"/>
      <c r="AK29" s="666"/>
      <c r="AL29" s="667" t="s">
        <v>122</v>
      </c>
      <c r="AM29" s="668"/>
      <c r="AN29" s="668"/>
      <c r="AO29" s="669"/>
      <c r="AP29" s="685"/>
      <c r="AQ29" s="686"/>
      <c r="AR29" s="686"/>
      <c r="AS29" s="686"/>
      <c r="AT29" s="686"/>
      <c r="AU29" s="686"/>
      <c r="AV29" s="686"/>
      <c r="AW29" s="686"/>
      <c r="AX29" s="686"/>
      <c r="AY29" s="686"/>
      <c r="AZ29" s="686"/>
      <c r="BA29" s="686"/>
      <c r="BB29" s="686"/>
      <c r="BC29" s="686"/>
      <c r="BD29" s="686"/>
      <c r="BE29" s="686"/>
      <c r="BF29" s="687"/>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70"/>
      <c r="CD29" s="700" t="s">
        <v>292</v>
      </c>
      <c r="CE29" s="701"/>
      <c r="CF29" s="659" t="s">
        <v>66</v>
      </c>
      <c r="CG29" s="660"/>
      <c r="CH29" s="660"/>
      <c r="CI29" s="660"/>
      <c r="CJ29" s="660"/>
      <c r="CK29" s="660"/>
      <c r="CL29" s="660"/>
      <c r="CM29" s="660"/>
      <c r="CN29" s="660"/>
      <c r="CO29" s="660"/>
      <c r="CP29" s="660"/>
      <c r="CQ29" s="661"/>
      <c r="CR29" s="662">
        <v>582440</v>
      </c>
      <c r="CS29" s="683"/>
      <c r="CT29" s="683"/>
      <c r="CU29" s="683"/>
      <c r="CV29" s="683"/>
      <c r="CW29" s="683"/>
      <c r="CX29" s="683"/>
      <c r="CY29" s="684"/>
      <c r="CZ29" s="667">
        <v>6.1</v>
      </c>
      <c r="DA29" s="695"/>
      <c r="DB29" s="695"/>
      <c r="DC29" s="697"/>
      <c r="DD29" s="671">
        <v>573924</v>
      </c>
      <c r="DE29" s="683"/>
      <c r="DF29" s="683"/>
      <c r="DG29" s="683"/>
      <c r="DH29" s="683"/>
      <c r="DI29" s="683"/>
      <c r="DJ29" s="683"/>
      <c r="DK29" s="684"/>
      <c r="DL29" s="671">
        <v>573924</v>
      </c>
      <c r="DM29" s="683"/>
      <c r="DN29" s="683"/>
      <c r="DO29" s="683"/>
      <c r="DP29" s="683"/>
      <c r="DQ29" s="683"/>
      <c r="DR29" s="683"/>
      <c r="DS29" s="683"/>
      <c r="DT29" s="683"/>
      <c r="DU29" s="683"/>
      <c r="DV29" s="684"/>
      <c r="DW29" s="667">
        <v>10.1</v>
      </c>
      <c r="DX29" s="695"/>
      <c r="DY29" s="695"/>
      <c r="DZ29" s="695"/>
      <c r="EA29" s="695"/>
      <c r="EB29" s="695"/>
      <c r="EC29" s="696"/>
    </row>
    <row r="30" spans="2:133" ht="11.25" customHeight="1" x14ac:dyDescent="0.2">
      <c r="B30" s="659" t="s">
        <v>293</v>
      </c>
      <c r="C30" s="660"/>
      <c r="D30" s="660"/>
      <c r="E30" s="660"/>
      <c r="F30" s="660"/>
      <c r="G30" s="660"/>
      <c r="H30" s="660"/>
      <c r="I30" s="660"/>
      <c r="J30" s="660"/>
      <c r="K30" s="660"/>
      <c r="L30" s="660"/>
      <c r="M30" s="660"/>
      <c r="N30" s="660"/>
      <c r="O30" s="660"/>
      <c r="P30" s="660"/>
      <c r="Q30" s="661"/>
      <c r="R30" s="662">
        <v>1551900</v>
      </c>
      <c r="S30" s="663"/>
      <c r="T30" s="663"/>
      <c r="U30" s="663"/>
      <c r="V30" s="663"/>
      <c r="W30" s="663"/>
      <c r="X30" s="663"/>
      <c r="Y30" s="664"/>
      <c r="Z30" s="665">
        <v>15.6</v>
      </c>
      <c r="AA30" s="665"/>
      <c r="AB30" s="665"/>
      <c r="AC30" s="665"/>
      <c r="AD30" s="666" t="s">
        <v>122</v>
      </c>
      <c r="AE30" s="666"/>
      <c r="AF30" s="666"/>
      <c r="AG30" s="666"/>
      <c r="AH30" s="666"/>
      <c r="AI30" s="666"/>
      <c r="AJ30" s="666"/>
      <c r="AK30" s="666"/>
      <c r="AL30" s="667" t="s">
        <v>122</v>
      </c>
      <c r="AM30" s="668"/>
      <c r="AN30" s="668"/>
      <c r="AO30" s="669"/>
      <c r="AP30" s="644" t="s">
        <v>211</v>
      </c>
      <c r="AQ30" s="645"/>
      <c r="AR30" s="645"/>
      <c r="AS30" s="645"/>
      <c r="AT30" s="645"/>
      <c r="AU30" s="645"/>
      <c r="AV30" s="645"/>
      <c r="AW30" s="645"/>
      <c r="AX30" s="645"/>
      <c r="AY30" s="645"/>
      <c r="AZ30" s="645"/>
      <c r="BA30" s="645"/>
      <c r="BB30" s="645"/>
      <c r="BC30" s="645"/>
      <c r="BD30" s="645"/>
      <c r="BE30" s="645"/>
      <c r="BF30" s="646"/>
      <c r="BG30" s="644" t="s">
        <v>294</v>
      </c>
      <c r="BH30" s="698"/>
      <c r="BI30" s="698"/>
      <c r="BJ30" s="698"/>
      <c r="BK30" s="698"/>
      <c r="BL30" s="698"/>
      <c r="BM30" s="698"/>
      <c r="BN30" s="698"/>
      <c r="BO30" s="698"/>
      <c r="BP30" s="698"/>
      <c r="BQ30" s="699"/>
      <c r="BR30" s="644" t="s">
        <v>295</v>
      </c>
      <c r="BS30" s="698"/>
      <c r="BT30" s="698"/>
      <c r="BU30" s="698"/>
      <c r="BV30" s="698"/>
      <c r="BW30" s="698"/>
      <c r="BX30" s="698"/>
      <c r="BY30" s="698"/>
      <c r="BZ30" s="698"/>
      <c r="CA30" s="698"/>
      <c r="CB30" s="699"/>
      <c r="CD30" s="702"/>
      <c r="CE30" s="703"/>
      <c r="CF30" s="659" t="s">
        <v>296</v>
      </c>
      <c r="CG30" s="660"/>
      <c r="CH30" s="660"/>
      <c r="CI30" s="660"/>
      <c r="CJ30" s="660"/>
      <c r="CK30" s="660"/>
      <c r="CL30" s="660"/>
      <c r="CM30" s="660"/>
      <c r="CN30" s="660"/>
      <c r="CO30" s="660"/>
      <c r="CP30" s="660"/>
      <c r="CQ30" s="661"/>
      <c r="CR30" s="662">
        <v>561508</v>
      </c>
      <c r="CS30" s="663"/>
      <c r="CT30" s="663"/>
      <c r="CU30" s="663"/>
      <c r="CV30" s="663"/>
      <c r="CW30" s="663"/>
      <c r="CX30" s="663"/>
      <c r="CY30" s="664"/>
      <c r="CZ30" s="667">
        <v>5.8</v>
      </c>
      <c r="DA30" s="695"/>
      <c r="DB30" s="695"/>
      <c r="DC30" s="697"/>
      <c r="DD30" s="671">
        <v>552995</v>
      </c>
      <c r="DE30" s="663"/>
      <c r="DF30" s="663"/>
      <c r="DG30" s="663"/>
      <c r="DH30" s="663"/>
      <c r="DI30" s="663"/>
      <c r="DJ30" s="663"/>
      <c r="DK30" s="664"/>
      <c r="DL30" s="671">
        <v>552995</v>
      </c>
      <c r="DM30" s="663"/>
      <c r="DN30" s="663"/>
      <c r="DO30" s="663"/>
      <c r="DP30" s="663"/>
      <c r="DQ30" s="663"/>
      <c r="DR30" s="663"/>
      <c r="DS30" s="663"/>
      <c r="DT30" s="663"/>
      <c r="DU30" s="663"/>
      <c r="DV30" s="664"/>
      <c r="DW30" s="667">
        <v>9.6999999999999993</v>
      </c>
      <c r="DX30" s="695"/>
      <c r="DY30" s="695"/>
      <c r="DZ30" s="695"/>
      <c r="EA30" s="695"/>
      <c r="EB30" s="695"/>
      <c r="EC30" s="696"/>
    </row>
    <row r="31" spans="2:133" ht="11.25" customHeight="1" x14ac:dyDescent="0.2">
      <c r="B31" s="675" t="s">
        <v>297</v>
      </c>
      <c r="C31" s="676"/>
      <c r="D31" s="676"/>
      <c r="E31" s="676"/>
      <c r="F31" s="676"/>
      <c r="G31" s="676"/>
      <c r="H31" s="676"/>
      <c r="I31" s="676"/>
      <c r="J31" s="676"/>
      <c r="K31" s="676"/>
      <c r="L31" s="676"/>
      <c r="M31" s="676"/>
      <c r="N31" s="676"/>
      <c r="O31" s="676"/>
      <c r="P31" s="676"/>
      <c r="Q31" s="677"/>
      <c r="R31" s="662" t="s">
        <v>122</v>
      </c>
      <c r="S31" s="663"/>
      <c r="T31" s="663"/>
      <c r="U31" s="663"/>
      <c r="V31" s="663"/>
      <c r="W31" s="663"/>
      <c r="X31" s="663"/>
      <c r="Y31" s="664"/>
      <c r="Z31" s="665" t="s">
        <v>122</v>
      </c>
      <c r="AA31" s="665"/>
      <c r="AB31" s="665"/>
      <c r="AC31" s="665"/>
      <c r="AD31" s="666" t="s">
        <v>122</v>
      </c>
      <c r="AE31" s="666"/>
      <c r="AF31" s="666"/>
      <c r="AG31" s="666"/>
      <c r="AH31" s="666"/>
      <c r="AI31" s="666"/>
      <c r="AJ31" s="666"/>
      <c r="AK31" s="666"/>
      <c r="AL31" s="667" t="s">
        <v>122</v>
      </c>
      <c r="AM31" s="668"/>
      <c r="AN31" s="668"/>
      <c r="AO31" s="669"/>
      <c r="AP31" s="710" t="s">
        <v>298</v>
      </c>
      <c r="AQ31" s="711"/>
      <c r="AR31" s="711"/>
      <c r="AS31" s="711"/>
      <c r="AT31" s="716" t="s">
        <v>299</v>
      </c>
      <c r="AU31" s="218"/>
      <c r="AV31" s="218"/>
      <c r="AW31" s="218"/>
      <c r="AX31" s="648" t="s">
        <v>177</v>
      </c>
      <c r="AY31" s="649"/>
      <c r="AZ31" s="649"/>
      <c r="BA31" s="649"/>
      <c r="BB31" s="649"/>
      <c r="BC31" s="649"/>
      <c r="BD31" s="649"/>
      <c r="BE31" s="649"/>
      <c r="BF31" s="650"/>
      <c r="BG31" s="709">
        <v>99.4</v>
      </c>
      <c r="BH31" s="706"/>
      <c r="BI31" s="706"/>
      <c r="BJ31" s="706"/>
      <c r="BK31" s="706"/>
      <c r="BL31" s="706"/>
      <c r="BM31" s="657">
        <v>98.6</v>
      </c>
      <c r="BN31" s="706"/>
      <c r="BO31" s="706"/>
      <c r="BP31" s="706"/>
      <c r="BQ31" s="707"/>
      <c r="BR31" s="709">
        <v>99.5</v>
      </c>
      <c r="BS31" s="706"/>
      <c r="BT31" s="706"/>
      <c r="BU31" s="706"/>
      <c r="BV31" s="706"/>
      <c r="BW31" s="706"/>
      <c r="BX31" s="657">
        <v>98.6</v>
      </c>
      <c r="BY31" s="706"/>
      <c r="BZ31" s="706"/>
      <c r="CA31" s="706"/>
      <c r="CB31" s="707"/>
      <c r="CD31" s="702"/>
      <c r="CE31" s="703"/>
      <c r="CF31" s="659" t="s">
        <v>300</v>
      </c>
      <c r="CG31" s="660"/>
      <c r="CH31" s="660"/>
      <c r="CI31" s="660"/>
      <c r="CJ31" s="660"/>
      <c r="CK31" s="660"/>
      <c r="CL31" s="660"/>
      <c r="CM31" s="660"/>
      <c r="CN31" s="660"/>
      <c r="CO31" s="660"/>
      <c r="CP31" s="660"/>
      <c r="CQ31" s="661"/>
      <c r="CR31" s="662">
        <v>20932</v>
      </c>
      <c r="CS31" s="683"/>
      <c r="CT31" s="683"/>
      <c r="CU31" s="683"/>
      <c r="CV31" s="683"/>
      <c r="CW31" s="683"/>
      <c r="CX31" s="683"/>
      <c r="CY31" s="684"/>
      <c r="CZ31" s="667">
        <v>0.2</v>
      </c>
      <c r="DA31" s="695"/>
      <c r="DB31" s="695"/>
      <c r="DC31" s="697"/>
      <c r="DD31" s="671">
        <v>20929</v>
      </c>
      <c r="DE31" s="683"/>
      <c r="DF31" s="683"/>
      <c r="DG31" s="683"/>
      <c r="DH31" s="683"/>
      <c r="DI31" s="683"/>
      <c r="DJ31" s="683"/>
      <c r="DK31" s="684"/>
      <c r="DL31" s="671">
        <v>20929</v>
      </c>
      <c r="DM31" s="683"/>
      <c r="DN31" s="683"/>
      <c r="DO31" s="683"/>
      <c r="DP31" s="683"/>
      <c r="DQ31" s="683"/>
      <c r="DR31" s="683"/>
      <c r="DS31" s="683"/>
      <c r="DT31" s="683"/>
      <c r="DU31" s="683"/>
      <c r="DV31" s="684"/>
      <c r="DW31" s="667">
        <v>0.4</v>
      </c>
      <c r="DX31" s="695"/>
      <c r="DY31" s="695"/>
      <c r="DZ31" s="695"/>
      <c r="EA31" s="695"/>
      <c r="EB31" s="695"/>
      <c r="EC31" s="696"/>
    </row>
    <row r="32" spans="2:133" ht="11.25" customHeight="1" x14ac:dyDescent="0.2">
      <c r="B32" s="659" t="s">
        <v>301</v>
      </c>
      <c r="C32" s="660"/>
      <c r="D32" s="660"/>
      <c r="E32" s="660"/>
      <c r="F32" s="660"/>
      <c r="G32" s="660"/>
      <c r="H32" s="660"/>
      <c r="I32" s="660"/>
      <c r="J32" s="660"/>
      <c r="K32" s="660"/>
      <c r="L32" s="660"/>
      <c r="M32" s="660"/>
      <c r="N32" s="660"/>
      <c r="O32" s="660"/>
      <c r="P32" s="660"/>
      <c r="Q32" s="661"/>
      <c r="R32" s="662">
        <v>656434</v>
      </c>
      <c r="S32" s="663"/>
      <c r="T32" s="663"/>
      <c r="U32" s="663"/>
      <c r="V32" s="663"/>
      <c r="W32" s="663"/>
      <c r="X32" s="663"/>
      <c r="Y32" s="664"/>
      <c r="Z32" s="665">
        <v>6.6</v>
      </c>
      <c r="AA32" s="665"/>
      <c r="AB32" s="665"/>
      <c r="AC32" s="665"/>
      <c r="AD32" s="666" t="s">
        <v>122</v>
      </c>
      <c r="AE32" s="666"/>
      <c r="AF32" s="666"/>
      <c r="AG32" s="666"/>
      <c r="AH32" s="666"/>
      <c r="AI32" s="666"/>
      <c r="AJ32" s="666"/>
      <c r="AK32" s="666"/>
      <c r="AL32" s="667" t="s">
        <v>122</v>
      </c>
      <c r="AM32" s="668"/>
      <c r="AN32" s="668"/>
      <c r="AO32" s="669"/>
      <c r="AP32" s="712"/>
      <c r="AQ32" s="713"/>
      <c r="AR32" s="713"/>
      <c r="AS32" s="713"/>
      <c r="AT32" s="717"/>
      <c r="AU32" s="214" t="s">
        <v>302</v>
      </c>
      <c r="AX32" s="659" t="s">
        <v>303</v>
      </c>
      <c r="AY32" s="660"/>
      <c r="AZ32" s="660"/>
      <c r="BA32" s="660"/>
      <c r="BB32" s="660"/>
      <c r="BC32" s="660"/>
      <c r="BD32" s="660"/>
      <c r="BE32" s="660"/>
      <c r="BF32" s="661"/>
      <c r="BG32" s="719">
        <v>99.5</v>
      </c>
      <c r="BH32" s="683"/>
      <c r="BI32" s="683"/>
      <c r="BJ32" s="683"/>
      <c r="BK32" s="683"/>
      <c r="BL32" s="683"/>
      <c r="BM32" s="668">
        <v>98.8</v>
      </c>
      <c r="BN32" s="683"/>
      <c r="BO32" s="683"/>
      <c r="BP32" s="683"/>
      <c r="BQ32" s="708"/>
      <c r="BR32" s="719">
        <v>99.4</v>
      </c>
      <c r="BS32" s="683"/>
      <c r="BT32" s="683"/>
      <c r="BU32" s="683"/>
      <c r="BV32" s="683"/>
      <c r="BW32" s="683"/>
      <c r="BX32" s="668">
        <v>98.6</v>
      </c>
      <c r="BY32" s="683"/>
      <c r="BZ32" s="683"/>
      <c r="CA32" s="683"/>
      <c r="CB32" s="708"/>
      <c r="CD32" s="704"/>
      <c r="CE32" s="705"/>
      <c r="CF32" s="659" t="s">
        <v>304</v>
      </c>
      <c r="CG32" s="660"/>
      <c r="CH32" s="660"/>
      <c r="CI32" s="660"/>
      <c r="CJ32" s="660"/>
      <c r="CK32" s="660"/>
      <c r="CL32" s="660"/>
      <c r="CM32" s="660"/>
      <c r="CN32" s="660"/>
      <c r="CO32" s="660"/>
      <c r="CP32" s="660"/>
      <c r="CQ32" s="661"/>
      <c r="CR32" s="662" t="s">
        <v>122</v>
      </c>
      <c r="CS32" s="663"/>
      <c r="CT32" s="663"/>
      <c r="CU32" s="663"/>
      <c r="CV32" s="663"/>
      <c r="CW32" s="663"/>
      <c r="CX32" s="663"/>
      <c r="CY32" s="664"/>
      <c r="CZ32" s="667" t="s">
        <v>122</v>
      </c>
      <c r="DA32" s="695"/>
      <c r="DB32" s="695"/>
      <c r="DC32" s="697"/>
      <c r="DD32" s="671" t="s">
        <v>122</v>
      </c>
      <c r="DE32" s="663"/>
      <c r="DF32" s="663"/>
      <c r="DG32" s="663"/>
      <c r="DH32" s="663"/>
      <c r="DI32" s="663"/>
      <c r="DJ32" s="663"/>
      <c r="DK32" s="664"/>
      <c r="DL32" s="671" t="s">
        <v>122</v>
      </c>
      <c r="DM32" s="663"/>
      <c r="DN32" s="663"/>
      <c r="DO32" s="663"/>
      <c r="DP32" s="663"/>
      <c r="DQ32" s="663"/>
      <c r="DR32" s="663"/>
      <c r="DS32" s="663"/>
      <c r="DT32" s="663"/>
      <c r="DU32" s="663"/>
      <c r="DV32" s="664"/>
      <c r="DW32" s="667" t="s">
        <v>122</v>
      </c>
      <c r="DX32" s="695"/>
      <c r="DY32" s="695"/>
      <c r="DZ32" s="695"/>
      <c r="EA32" s="695"/>
      <c r="EB32" s="695"/>
      <c r="EC32" s="696"/>
    </row>
    <row r="33" spans="2:133" ht="11.25" customHeight="1" x14ac:dyDescent="0.2">
      <c r="B33" s="659" t="s">
        <v>305</v>
      </c>
      <c r="C33" s="660"/>
      <c r="D33" s="660"/>
      <c r="E33" s="660"/>
      <c r="F33" s="660"/>
      <c r="G33" s="660"/>
      <c r="H33" s="660"/>
      <c r="I33" s="660"/>
      <c r="J33" s="660"/>
      <c r="K33" s="660"/>
      <c r="L33" s="660"/>
      <c r="M33" s="660"/>
      <c r="N33" s="660"/>
      <c r="O33" s="660"/>
      <c r="P33" s="660"/>
      <c r="Q33" s="661"/>
      <c r="R33" s="662">
        <v>3935</v>
      </c>
      <c r="S33" s="663"/>
      <c r="T33" s="663"/>
      <c r="U33" s="663"/>
      <c r="V33" s="663"/>
      <c r="W33" s="663"/>
      <c r="X33" s="663"/>
      <c r="Y33" s="664"/>
      <c r="Z33" s="665">
        <v>0</v>
      </c>
      <c r="AA33" s="665"/>
      <c r="AB33" s="665"/>
      <c r="AC33" s="665"/>
      <c r="AD33" s="666" t="s">
        <v>122</v>
      </c>
      <c r="AE33" s="666"/>
      <c r="AF33" s="666"/>
      <c r="AG33" s="666"/>
      <c r="AH33" s="666"/>
      <c r="AI33" s="666"/>
      <c r="AJ33" s="666"/>
      <c r="AK33" s="666"/>
      <c r="AL33" s="667" t="s">
        <v>122</v>
      </c>
      <c r="AM33" s="668"/>
      <c r="AN33" s="668"/>
      <c r="AO33" s="669"/>
      <c r="AP33" s="714"/>
      <c r="AQ33" s="715"/>
      <c r="AR33" s="715"/>
      <c r="AS33" s="715"/>
      <c r="AT33" s="718"/>
      <c r="AU33" s="219"/>
      <c r="AV33" s="219"/>
      <c r="AW33" s="219"/>
      <c r="AX33" s="685" t="s">
        <v>306</v>
      </c>
      <c r="AY33" s="686"/>
      <c r="AZ33" s="686"/>
      <c r="BA33" s="686"/>
      <c r="BB33" s="686"/>
      <c r="BC33" s="686"/>
      <c r="BD33" s="686"/>
      <c r="BE33" s="686"/>
      <c r="BF33" s="687"/>
      <c r="BG33" s="720">
        <v>99.2</v>
      </c>
      <c r="BH33" s="721"/>
      <c r="BI33" s="721"/>
      <c r="BJ33" s="721"/>
      <c r="BK33" s="721"/>
      <c r="BL33" s="721"/>
      <c r="BM33" s="722">
        <v>98.3</v>
      </c>
      <c r="BN33" s="721"/>
      <c r="BO33" s="721"/>
      <c r="BP33" s="721"/>
      <c r="BQ33" s="723"/>
      <c r="BR33" s="720">
        <v>99.5</v>
      </c>
      <c r="BS33" s="721"/>
      <c r="BT33" s="721"/>
      <c r="BU33" s="721"/>
      <c r="BV33" s="721"/>
      <c r="BW33" s="721"/>
      <c r="BX33" s="722">
        <v>98.6</v>
      </c>
      <c r="BY33" s="721"/>
      <c r="BZ33" s="721"/>
      <c r="CA33" s="721"/>
      <c r="CB33" s="723"/>
      <c r="CD33" s="659" t="s">
        <v>307</v>
      </c>
      <c r="CE33" s="660"/>
      <c r="CF33" s="660"/>
      <c r="CG33" s="660"/>
      <c r="CH33" s="660"/>
      <c r="CI33" s="660"/>
      <c r="CJ33" s="660"/>
      <c r="CK33" s="660"/>
      <c r="CL33" s="660"/>
      <c r="CM33" s="660"/>
      <c r="CN33" s="660"/>
      <c r="CO33" s="660"/>
      <c r="CP33" s="660"/>
      <c r="CQ33" s="661"/>
      <c r="CR33" s="662">
        <v>4106049</v>
      </c>
      <c r="CS33" s="683"/>
      <c r="CT33" s="683"/>
      <c r="CU33" s="683"/>
      <c r="CV33" s="683"/>
      <c r="CW33" s="683"/>
      <c r="CX33" s="683"/>
      <c r="CY33" s="684"/>
      <c r="CZ33" s="667">
        <v>42.7</v>
      </c>
      <c r="DA33" s="695"/>
      <c r="DB33" s="695"/>
      <c r="DC33" s="697"/>
      <c r="DD33" s="671">
        <v>3453573</v>
      </c>
      <c r="DE33" s="683"/>
      <c r="DF33" s="683"/>
      <c r="DG33" s="683"/>
      <c r="DH33" s="683"/>
      <c r="DI33" s="683"/>
      <c r="DJ33" s="683"/>
      <c r="DK33" s="684"/>
      <c r="DL33" s="671">
        <v>2507354</v>
      </c>
      <c r="DM33" s="683"/>
      <c r="DN33" s="683"/>
      <c r="DO33" s="683"/>
      <c r="DP33" s="683"/>
      <c r="DQ33" s="683"/>
      <c r="DR33" s="683"/>
      <c r="DS33" s="683"/>
      <c r="DT33" s="683"/>
      <c r="DU33" s="683"/>
      <c r="DV33" s="684"/>
      <c r="DW33" s="667">
        <v>44</v>
      </c>
      <c r="DX33" s="695"/>
      <c r="DY33" s="695"/>
      <c r="DZ33" s="695"/>
      <c r="EA33" s="695"/>
      <c r="EB33" s="695"/>
      <c r="EC33" s="696"/>
    </row>
    <row r="34" spans="2:133" ht="11.25" customHeight="1" x14ac:dyDescent="0.2">
      <c r="B34" s="659" t="s">
        <v>308</v>
      </c>
      <c r="C34" s="660"/>
      <c r="D34" s="660"/>
      <c r="E34" s="660"/>
      <c r="F34" s="660"/>
      <c r="G34" s="660"/>
      <c r="H34" s="660"/>
      <c r="I34" s="660"/>
      <c r="J34" s="660"/>
      <c r="K34" s="660"/>
      <c r="L34" s="660"/>
      <c r="M34" s="660"/>
      <c r="N34" s="660"/>
      <c r="O34" s="660"/>
      <c r="P34" s="660"/>
      <c r="Q34" s="661"/>
      <c r="R34" s="662">
        <v>105878</v>
      </c>
      <c r="S34" s="663"/>
      <c r="T34" s="663"/>
      <c r="U34" s="663"/>
      <c r="V34" s="663"/>
      <c r="W34" s="663"/>
      <c r="X34" s="663"/>
      <c r="Y34" s="664"/>
      <c r="Z34" s="665">
        <v>1.1000000000000001</v>
      </c>
      <c r="AA34" s="665"/>
      <c r="AB34" s="665"/>
      <c r="AC34" s="665"/>
      <c r="AD34" s="666" t="s">
        <v>122</v>
      </c>
      <c r="AE34" s="666"/>
      <c r="AF34" s="666"/>
      <c r="AG34" s="666"/>
      <c r="AH34" s="666"/>
      <c r="AI34" s="666"/>
      <c r="AJ34" s="666"/>
      <c r="AK34" s="666"/>
      <c r="AL34" s="667" t="s">
        <v>122</v>
      </c>
      <c r="AM34" s="668"/>
      <c r="AN34" s="668"/>
      <c r="AO34" s="66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9" t="s">
        <v>309</v>
      </c>
      <c r="CE34" s="660"/>
      <c r="CF34" s="660"/>
      <c r="CG34" s="660"/>
      <c r="CH34" s="660"/>
      <c r="CI34" s="660"/>
      <c r="CJ34" s="660"/>
      <c r="CK34" s="660"/>
      <c r="CL34" s="660"/>
      <c r="CM34" s="660"/>
      <c r="CN34" s="660"/>
      <c r="CO34" s="660"/>
      <c r="CP34" s="660"/>
      <c r="CQ34" s="661"/>
      <c r="CR34" s="662">
        <v>1355883</v>
      </c>
      <c r="CS34" s="663"/>
      <c r="CT34" s="663"/>
      <c r="CU34" s="663"/>
      <c r="CV34" s="663"/>
      <c r="CW34" s="663"/>
      <c r="CX34" s="663"/>
      <c r="CY34" s="664"/>
      <c r="CZ34" s="667">
        <v>14.1</v>
      </c>
      <c r="DA34" s="695"/>
      <c r="DB34" s="695"/>
      <c r="DC34" s="697"/>
      <c r="DD34" s="671">
        <v>1084093</v>
      </c>
      <c r="DE34" s="663"/>
      <c r="DF34" s="663"/>
      <c r="DG34" s="663"/>
      <c r="DH34" s="663"/>
      <c r="DI34" s="663"/>
      <c r="DJ34" s="663"/>
      <c r="DK34" s="664"/>
      <c r="DL34" s="671">
        <v>845712</v>
      </c>
      <c r="DM34" s="663"/>
      <c r="DN34" s="663"/>
      <c r="DO34" s="663"/>
      <c r="DP34" s="663"/>
      <c r="DQ34" s="663"/>
      <c r="DR34" s="663"/>
      <c r="DS34" s="663"/>
      <c r="DT34" s="663"/>
      <c r="DU34" s="663"/>
      <c r="DV34" s="664"/>
      <c r="DW34" s="667">
        <v>14.8</v>
      </c>
      <c r="DX34" s="695"/>
      <c r="DY34" s="695"/>
      <c r="DZ34" s="695"/>
      <c r="EA34" s="695"/>
      <c r="EB34" s="695"/>
      <c r="EC34" s="696"/>
    </row>
    <row r="35" spans="2:133" ht="11.25" customHeight="1" x14ac:dyDescent="0.2">
      <c r="B35" s="659" t="s">
        <v>310</v>
      </c>
      <c r="C35" s="660"/>
      <c r="D35" s="660"/>
      <c r="E35" s="660"/>
      <c r="F35" s="660"/>
      <c r="G35" s="660"/>
      <c r="H35" s="660"/>
      <c r="I35" s="660"/>
      <c r="J35" s="660"/>
      <c r="K35" s="660"/>
      <c r="L35" s="660"/>
      <c r="M35" s="660"/>
      <c r="N35" s="660"/>
      <c r="O35" s="660"/>
      <c r="P35" s="660"/>
      <c r="Q35" s="661"/>
      <c r="R35" s="662">
        <v>70837</v>
      </c>
      <c r="S35" s="663"/>
      <c r="T35" s="663"/>
      <c r="U35" s="663"/>
      <c r="V35" s="663"/>
      <c r="W35" s="663"/>
      <c r="X35" s="663"/>
      <c r="Y35" s="664"/>
      <c r="Z35" s="665">
        <v>0.7</v>
      </c>
      <c r="AA35" s="665"/>
      <c r="AB35" s="665"/>
      <c r="AC35" s="665"/>
      <c r="AD35" s="666" t="s">
        <v>122</v>
      </c>
      <c r="AE35" s="666"/>
      <c r="AF35" s="666"/>
      <c r="AG35" s="666"/>
      <c r="AH35" s="666"/>
      <c r="AI35" s="666"/>
      <c r="AJ35" s="666"/>
      <c r="AK35" s="666"/>
      <c r="AL35" s="667" t="s">
        <v>122</v>
      </c>
      <c r="AM35" s="668"/>
      <c r="AN35" s="668"/>
      <c r="AO35" s="669"/>
      <c r="AP35" s="222"/>
      <c r="AQ35" s="644" t="s">
        <v>311</v>
      </c>
      <c r="AR35" s="645"/>
      <c r="AS35" s="645"/>
      <c r="AT35" s="645"/>
      <c r="AU35" s="645"/>
      <c r="AV35" s="645"/>
      <c r="AW35" s="645"/>
      <c r="AX35" s="645"/>
      <c r="AY35" s="645"/>
      <c r="AZ35" s="645"/>
      <c r="BA35" s="645"/>
      <c r="BB35" s="645"/>
      <c r="BC35" s="645"/>
      <c r="BD35" s="645"/>
      <c r="BE35" s="645"/>
      <c r="BF35" s="646"/>
      <c r="BG35" s="644" t="s">
        <v>312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59" t="s">
        <v>313</v>
      </c>
      <c r="CE35" s="660"/>
      <c r="CF35" s="660"/>
      <c r="CG35" s="660"/>
      <c r="CH35" s="660"/>
      <c r="CI35" s="660"/>
      <c r="CJ35" s="660"/>
      <c r="CK35" s="660"/>
      <c r="CL35" s="660"/>
      <c r="CM35" s="660"/>
      <c r="CN35" s="660"/>
      <c r="CO35" s="660"/>
      <c r="CP35" s="660"/>
      <c r="CQ35" s="661"/>
      <c r="CR35" s="662">
        <v>59718</v>
      </c>
      <c r="CS35" s="683"/>
      <c r="CT35" s="683"/>
      <c r="CU35" s="683"/>
      <c r="CV35" s="683"/>
      <c r="CW35" s="683"/>
      <c r="CX35" s="683"/>
      <c r="CY35" s="684"/>
      <c r="CZ35" s="667">
        <v>0.6</v>
      </c>
      <c r="DA35" s="695"/>
      <c r="DB35" s="695"/>
      <c r="DC35" s="697"/>
      <c r="DD35" s="671">
        <v>53339</v>
      </c>
      <c r="DE35" s="683"/>
      <c r="DF35" s="683"/>
      <c r="DG35" s="683"/>
      <c r="DH35" s="683"/>
      <c r="DI35" s="683"/>
      <c r="DJ35" s="683"/>
      <c r="DK35" s="684"/>
      <c r="DL35" s="671">
        <v>47487</v>
      </c>
      <c r="DM35" s="683"/>
      <c r="DN35" s="683"/>
      <c r="DO35" s="683"/>
      <c r="DP35" s="683"/>
      <c r="DQ35" s="683"/>
      <c r="DR35" s="683"/>
      <c r="DS35" s="683"/>
      <c r="DT35" s="683"/>
      <c r="DU35" s="683"/>
      <c r="DV35" s="684"/>
      <c r="DW35" s="667">
        <v>0.8</v>
      </c>
      <c r="DX35" s="695"/>
      <c r="DY35" s="695"/>
      <c r="DZ35" s="695"/>
      <c r="EA35" s="695"/>
      <c r="EB35" s="695"/>
      <c r="EC35" s="696"/>
    </row>
    <row r="36" spans="2:133" ht="11.25" customHeight="1" x14ac:dyDescent="0.2">
      <c r="B36" s="659" t="s">
        <v>314</v>
      </c>
      <c r="C36" s="660"/>
      <c r="D36" s="660"/>
      <c r="E36" s="660"/>
      <c r="F36" s="660"/>
      <c r="G36" s="660"/>
      <c r="H36" s="660"/>
      <c r="I36" s="660"/>
      <c r="J36" s="660"/>
      <c r="K36" s="660"/>
      <c r="L36" s="660"/>
      <c r="M36" s="660"/>
      <c r="N36" s="660"/>
      <c r="O36" s="660"/>
      <c r="P36" s="660"/>
      <c r="Q36" s="661"/>
      <c r="R36" s="662">
        <v>379401</v>
      </c>
      <c r="S36" s="663"/>
      <c r="T36" s="663"/>
      <c r="U36" s="663"/>
      <c r="V36" s="663"/>
      <c r="W36" s="663"/>
      <c r="X36" s="663"/>
      <c r="Y36" s="664"/>
      <c r="Z36" s="665">
        <v>3.8</v>
      </c>
      <c r="AA36" s="665"/>
      <c r="AB36" s="665"/>
      <c r="AC36" s="665"/>
      <c r="AD36" s="666" t="s">
        <v>122</v>
      </c>
      <c r="AE36" s="666"/>
      <c r="AF36" s="666"/>
      <c r="AG36" s="666"/>
      <c r="AH36" s="666"/>
      <c r="AI36" s="666"/>
      <c r="AJ36" s="666"/>
      <c r="AK36" s="666"/>
      <c r="AL36" s="667" t="s">
        <v>122</v>
      </c>
      <c r="AM36" s="668"/>
      <c r="AN36" s="668"/>
      <c r="AO36" s="669"/>
      <c r="AP36" s="222"/>
      <c r="AQ36" s="728" t="s">
        <v>315</v>
      </c>
      <c r="AR36" s="729"/>
      <c r="AS36" s="729"/>
      <c r="AT36" s="729"/>
      <c r="AU36" s="729"/>
      <c r="AV36" s="729"/>
      <c r="AW36" s="729"/>
      <c r="AX36" s="729"/>
      <c r="AY36" s="730"/>
      <c r="AZ36" s="651">
        <v>869124</v>
      </c>
      <c r="BA36" s="652"/>
      <c r="BB36" s="652"/>
      <c r="BC36" s="652"/>
      <c r="BD36" s="652"/>
      <c r="BE36" s="652"/>
      <c r="BF36" s="724"/>
      <c r="BG36" s="648" t="s">
        <v>316</v>
      </c>
      <c r="BH36" s="649"/>
      <c r="BI36" s="649"/>
      <c r="BJ36" s="649"/>
      <c r="BK36" s="649"/>
      <c r="BL36" s="649"/>
      <c r="BM36" s="649"/>
      <c r="BN36" s="649"/>
      <c r="BO36" s="649"/>
      <c r="BP36" s="649"/>
      <c r="BQ36" s="649"/>
      <c r="BR36" s="649"/>
      <c r="BS36" s="649"/>
      <c r="BT36" s="649"/>
      <c r="BU36" s="650"/>
      <c r="BV36" s="651">
        <v>1035</v>
      </c>
      <c r="BW36" s="652"/>
      <c r="BX36" s="652"/>
      <c r="BY36" s="652"/>
      <c r="BZ36" s="652"/>
      <c r="CA36" s="652"/>
      <c r="CB36" s="724"/>
      <c r="CD36" s="659" t="s">
        <v>317</v>
      </c>
      <c r="CE36" s="660"/>
      <c r="CF36" s="660"/>
      <c r="CG36" s="660"/>
      <c r="CH36" s="660"/>
      <c r="CI36" s="660"/>
      <c r="CJ36" s="660"/>
      <c r="CK36" s="660"/>
      <c r="CL36" s="660"/>
      <c r="CM36" s="660"/>
      <c r="CN36" s="660"/>
      <c r="CO36" s="660"/>
      <c r="CP36" s="660"/>
      <c r="CQ36" s="661"/>
      <c r="CR36" s="662">
        <v>1406729</v>
      </c>
      <c r="CS36" s="663"/>
      <c r="CT36" s="663"/>
      <c r="CU36" s="663"/>
      <c r="CV36" s="663"/>
      <c r="CW36" s="663"/>
      <c r="CX36" s="663"/>
      <c r="CY36" s="664"/>
      <c r="CZ36" s="667">
        <v>14.6</v>
      </c>
      <c r="DA36" s="695"/>
      <c r="DB36" s="695"/>
      <c r="DC36" s="697"/>
      <c r="DD36" s="671">
        <v>1222251</v>
      </c>
      <c r="DE36" s="663"/>
      <c r="DF36" s="663"/>
      <c r="DG36" s="663"/>
      <c r="DH36" s="663"/>
      <c r="DI36" s="663"/>
      <c r="DJ36" s="663"/>
      <c r="DK36" s="664"/>
      <c r="DL36" s="671">
        <v>908608</v>
      </c>
      <c r="DM36" s="663"/>
      <c r="DN36" s="663"/>
      <c r="DO36" s="663"/>
      <c r="DP36" s="663"/>
      <c r="DQ36" s="663"/>
      <c r="DR36" s="663"/>
      <c r="DS36" s="663"/>
      <c r="DT36" s="663"/>
      <c r="DU36" s="663"/>
      <c r="DV36" s="664"/>
      <c r="DW36" s="667">
        <v>15.9</v>
      </c>
      <c r="DX36" s="695"/>
      <c r="DY36" s="695"/>
      <c r="DZ36" s="695"/>
      <c r="EA36" s="695"/>
      <c r="EB36" s="695"/>
      <c r="EC36" s="696"/>
    </row>
    <row r="37" spans="2:133" ht="11.25" customHeight="1" x14ac:dyDescent="0.2">
      <c r="B37" s="659" t="s">
        <v>318</v>
      </c>
      <c r="C37" s="660"/>
      <c r="D37" s="660"/>
      <c r="E37" s="660"/>
      <c r="F37" s="660"/>
      <c r="G37" s="660"/>
      <c r="H37" s="660"/>
      <c r="I37" s="660"/>
      <c r="J37" s="660"/>
      <c r="K37" s="660"/>
      <c r="L37" s="660"/>
      <c r="M37" s="660"/>
      <c r="N37" s="660"/>
      <c r="O37" s="660"/>
      <c r="P37" s="660"/>
      <c r="Q37" s="661"/>
      <c r="R37" s="662">
        <v>241755</v>
      </c>
      <c r="S37" s="663"/>
      <c r="T37" s="663"/>
      <c r="U37" s="663"/>
      <c r="V37" s="663"/>
      <c r="W37" s="663"/>
      <c r="X37" s="663"/>
      <c r="Y37" s="664"/>
      <c r="Z37" s="665">
        <v>2.4</v>
      </c>
      <c r="AA37" s="665"/>
      <c r="AB37" s="665"/>
      <c r="AC37" s="665"/>
      <c r="AD37" s="666">
        <v>1066</v>
      </c>
      <c r="AE37" s="666"/>
      <c r="AF37" s="666"/>
      <c r="AG37" s="666"/>
      <c r="AH37" s="666"/>
      <c r="AI37" s="666"/>
      <c r="AJ37" s="666"/>
      <c r="AK37" s="666"/>
      <c r="AL37" s="667">
        <v>0</v>
      </c>
      <c r="AM37" s="668"/>
      <c r="AN37" s="668"/>
      <c r="AO37" s="669"/>
      <c r="AQ37" s="725" t="s">
        <v>319</v>
      </c>
      <c r="AR37" s="726"/>
      <c r="AS37" s="726"/>
      <c r="AT37" s="726"/>
      <c r="AU37" s="726"/>
      <c r="AV37" s="726"/>
      <c r="AW37" s="726"/>
      <c r="AX37" s="726"/>
      <c r="AY37" s="727"/>
      <c r="AZ37" s="662">
        <v>18048</v>
      </c>
      <c r="BA37" s="663"/>
      <c r="BB37" s="663"/>
      <c r="BC37" s="663"/>
      <c r="BD37" s="683"/>
      <c r="BE37" s="683"/>
      <c r="BF37" s="708"/>
      <c r="BG37" s="659" t="s">
        <v>320</v>
      </c>
      <c r="BH37" s="660"/>
      <c r="BI37" s="660"/>
      <c r="BJ37" s="660"/>
      <c r="BK37" s="660"/>
      <c r="BL37" s="660"/>
      <c r="BM37" s="660"/>
      <c r="BN37" s="660"/>
      <c r="BO37" s="660"/>
      <c r="BP37" s="660"/>
      <c r="BQ37" s="660"/>
      <c r="BR37" s="660"/>
      <c r="BS37" s="660"/>
      <c r="BT37" s="660"/>
      <c r="BU37" s="661"/>
      <c r="BV37" s="662">
        <v>-6903</v>
      </c>
      <c r="BW37" s="663"/>
      <c r="BX37" s="663"/>
      <c r="BY37" s="663"/>
      <c r="BZ37" s="663"/>
      <c r="CA37" s="663"/>
      <c r="CB37" s="672"/>
      <c r="CD37" s="659" t="s">
        <v>321</v>
      </c>
      <c r="CE37" s="660"/>
      <c r="CF37" s="660"/>
      <c r="CG37" s="660"/>
      <c r="CH37" s="660"/>
      <c r="CI37" s="660"/>
      <c r="CJ37" s="660"/>
      <c r="CK37" s="660"/>
      <c r="CL37" s="660"/>
      <c r="CM37" s="660"/>
      <c r="CN37" s="660"/>
      <c r="CO37" s="660"/>
      <c r="CP37" s="660"/>
      <c r="CQ37" s="661"/>
      <c r="CR37" s="662">
        <v>883907</v>
      </c>
      <c r="CS37" s="683"/>
      <c r="CT37" s="683"/>
      <c r="CU37" s="683"/>
      <c r="CV37" s="683"/>
      <c r="CW37" s="683"/>
      <c r="CX37" s="683"/>
      <c r="CY37" s="684"/>
      <c r="CZ37" s="667">
        <v>9.1999999999999993</v>
      </c>
      <c r="DA37" s="695"/>
      <c r="DB37" s="695"/>
      <c r="DC37" s="697"/>
      <c r="DD37" s="671">
        <v>850091</v>
      </c>
      <c r="DE37" s="683"/>
      <c r="DF37" s="683"/>
      <c r="DG37" s="683"/>
      <c r="DH37" s="683"/>
      <c r="DI37" s="683"/>
      <c r="DJ37" s="683"/>
      <c r="DK37" s="684"/>
      <c r="DL37" s="671">
        <v>654494</v>
      </c>
      <c r="DM37" s="683"/>
      <c r="DN37" s="683"/>
      <c r="DO37" s="683"/>
      <c r="DP37" s="683"/>
      <c r="DQ37" s="683"/>
      <c r="DR37" s="683"/>
      <c r="DS37" s="683"/>
      <c r="DT37" s="683"/>
      <c r="DU37" s="683"/>
      <c r="DV37" s="684"/>
      <c r="DW37" s="667">
        <v>11.5</v>
      </c>
      <c r="DX37" s="695"/>
      <c r="DY37" s="695"/>
      <c r="DZ37" s="695"/>
      <c r="EA37" s="695"/>
      <c r="EB37" s="695"/>
      <c r="EC37" s="696"/>
    </row>
    <row r="38" spans="2:133" ht="11.25" customHeight="1" x14ac:dyDescent="0.2">
      <c r="B38" s="659" t="s">
        <v>322</v>
      </c>
      <c r="C38" s="660"/>
      <c r="D38" s="660"/>
      <c r="E38" s="660"/>
      <c r="F38" s="660"/>
      <c r="G38" s="660"/>
      <c r="H38" s="660"/>
      <c r="I38" s="660"/>
      <c r="J38" s="660"/>
      <c r="K38" s="660"/>
      <c r="L38" s="660"/>
      <c r="M38" s="660"/>
      <c r="N38" s="660"/>
      <c r="O38" s="660"/>
      <c r="P38" s="660"/>
      <c r="Q38" s="661"/>
      <c r="R38" s="662">
        <v>895900</v>
      </c>
      <c r="S38" s="663"/>
      <c r="T38" s="663"/>
      <c r="U38" s="663"/>
      <c r="V38" s="663"/>
      <c r="W38" s="663"/>
      <c r="X38" s="663"/>
      <c r="Y38" s="664"/>
      <c r="Z38" s="665">
        <v>9</v>
      </c>
      <c r="AA38" s="665"/>
      <c r="AB38" s="665"/>
      <c r="AC38" s="665"/>
      <c r="AD38" s="666" t="s">
        <v>122</v>
      </c>
      <c r="AE38" s="666"/>
      <c r="AF38" s="666"/>
      <c r="AG38" s="666"/>
      <c r="AH38" s="666"/>
      <c r="AI38" s="666"/>
      <c r="AJ38" s="666"/>
      <c r="AK38" s="666"/>
      <c r="AL38" s="667" t="s">
        <v>122</v>
      </c>
      <c r="AM38" s="668"/>
      <c r="AN38" s="668"/>
      <c r="AO38" s="669"/>
      <c r="AQ38" s="725" t="s">
        <v>323</v>
      </c>
      <c r="AR38" s="726"/>
      <c r="AS38" s="726"/>
      <c r="AT38" s="726"/>
      <c r="AU38" s="726"/>
      <c r="AV38" s="726"/>
      <c r="AW38" s="726"/>
      <c r="AX38" s="726"/>
      <c r="AY38" s="727"/>
      <c r="AZ38" s="662">
        <v>3675</v>
      </c>
      <c r="BA38" s="663"/>
      <c r="BB38" s="663"/>
      <c r="BC38" s="663"/>
      <c r="BD38" s="683"/>
      <c r="BE38" s="683"/>
      <c r="BF38" s="708"/>
      <c r="BG38" s="659" t="s">
        <v>324</v>
      </c>
      <c r="BH38" s="660"/>
      <c r="BI38" s="660"/>
      <c r="BJ38" s="660"/>
      <c r="BK38" s="660"/>
      <c r="BL38" s="660"/>
      <c r="BM38" s="660"/>
      <c r="BN38" s="660"/>
      <c r="BO38" s="660"/>
      <c r="BP38" s="660"/>
      <c r="BQ38" s="660"/>
      <c r="BR38" s="660"/>
      <c r="BS38" s="660"/>
      <c r="BT38" s="660"/>
      <c r="BU38" s="661"/>
      <c r="BV38" s="662">
        <v>2747</v>
      </c>
      <c r="BW38" s="663"/>
      <c r="BX38" s="663"/>
      <c r="BY38" s="663"/>
      <c r="BZ38" s="663"/>
      <c r="CA38" s="663"/>
      <c r="CB38" s="672"/>
      <c r="CD38" s="659" t="s">
        <v>325</v>
      </c>
      <c r="CE38" s="660"/>
      <c r="CF38" s="660"/>
      <c r="CG38" s="660"/>
      <c r="CH38" s="660"/>
      <c r="CI38" s="660"/>
      <c r="CJ38" s="660"/>
      <c r="CK38" s="660"/>
      <c r="CL38" s="660"/>
      <c r="CM38" s="660"/>
      <c r="CN38" s="660"/>
      <c r="CO38" s="660"/>
      <c r="CP38" s="660"/>
      <c r="CQ38" s="661"/>
      <c r="CR38" s="662">
        <v>865449</v>
      </c>
      <c r="CS38" s="663"/>
      <c r="CT38" s="663"/>
      <c r="CU38" s="663"/>
      <c r="CV38" s="663"/>
      <c r="CW38" s="663"/>
      <c r="CX38" s="663"/>
      <c r="CY38" s="664"/>
      <c r="CZ38" s="667">
        <v>9</v>
      </c>
      <c r="DA38" s="695"/>
      <c r="DB38" s="695"/>
      <c r="DC38" s="697"/>
      <c r="DD38" s="671">
        <v>705921</v>
      </c>
      <c r="DE38" s="663"/>
      <c r="DF38" s="663"/>
      <c r="DG38" s="663"/>
      <c r="DH38" s="663"/>
      <c r="DI38" s="663"/>
      <c r="DJ38" s="663"/>
      <c r="DK38" s="664"/>
      <c r="DL38" s="671">
        <v>705547</v>
      </c>
      <c r="DM38" s="663"/>
      <c r="DN38" s="663"/>
      <c r="DO38" s="663"/>
      <c r="DP38" s="663"/>
      <c r="DQ38" s="663"/>
      <c r="DR38" s="663"/>
      <c r="DS38" s="663"/>
      <c r="DT38" s="663"/>
      <c r="DU38" s="663"/>
      <c r="DV38" s="664"/>
      <c r="DW38" s="667">
        <v>12.4</v>
      </c>
      <c r="DX38" s="695"/>
      <c r="DY38" s="695"/>
      <c r="DZ38" s="695"/>
      <c r="EA38" s="695"/>
      <c r="EB38" s="695"/>
      <c r="EC38" s="696"/>
    </row>
    <row r="39" spans="2:133" ht="11.25" customHeight="1" x14ac:dyDescent="0.2">
      <c r="B39" s="659" t="s">
        <v>326</v>
      </c>
      <c r="C39" s="660"/>
      <c r="D39" s="660"/>
      <c r="E39" s="660"/>
      <c r="F39" s="660"/>
      <c r="G39" s="660"/>
      <c r="H39" s="660"/>
      <c r="I39" s="660"/>
      <c r="J39" s="660"/>
      <c r="K39" s="660"/>
      <c r="L39" s="660"/>
      <c r="M39" s="660"/>
      <c r="N39" s="660"/>
      <c r="O39" s="660"/>
      <c r="P39" s="660"/>
      <c r="Q39" s="661"/>
      <c r="R39" s="662" t="s">
        <v>122</v>
      </c>
      <c r="S39" s="663"/>
      <c r="T39" s="663"/>
      <c r="U39" s="663"/>
      <c r="V39" s="663"/>
      <c r="W39" s="663"/>
      <c r="X39" s="663"/>
      <c r="Y39" s="664"/>
      <c r="Z39" s="665" t="s">
        <v>122</v>
      </c>
      <c r="AA39" s="665"/>
      <c r="AB39" s="665"/>
      <c r="AC39" s="665"/>
      <c r="AD39" s="666" t="s">
        <v>122</v>
      </c>
      <c r="AE39" s="666"/>
      <c r="AF39" s="666"/>
      <c r="AG39" s="666"/>
      <c r="AH39" s="666"/>
      <c r="AI39" s="666"/>
      <c r="AJ39" s="666"/>
      <c r="AK39" s="666"/>
      <c r="AL39" s="667" t="s">
        <v>122</v>
      </c>
      <c r="AM39" s="668"/>
      <c r="AN39" s="668"/>
      <c r="AO39" s="669"/>
      <c r="AQ39" s="725" t="s">
        <v>327</v>
      </c>
      <c r="AR39" s="726"/>
      <c r="AS39" s="726"/>
      <c r="AT39" s="726"/>
      <c r="AU39" s="726"/>
      <c r="AV39" s="726"/>
      <c r="AW39" s="726"/>
      <c r="AX39" s="726"/>
      <c r="AY39" s="727"/>
      <c r="AZ39" s="662" t="s">
        <v>122</v>
      </c>
      <c r="BA39" s="663"/>
      <c r="BB39" s="663"/>
      <c r="BC39" s="663"/>
      <c r="BD39" s="683"/>
      <c r="BE39" s="683"/>
      <c r="BF39" s="708"/>
      <c r="BG39" s="659" t="s">
        <v>328</v>
      </c>
      <c r="BH39" s="660"/>
      <c r="BI39" s="660"/>
      <c r="BJ39" s="660"/>
      <c r="BK39" s="660"/>
      <c r="BL39" s="660"/>
      <c r="BM39" s="660"/>
      <c r="BN39" s="660"/>
      <c r="BO39" s="660"/>
      <c r="BP39" s="660"/>
      <c r="BQ39" s="660"/>
      <c r="BR39" s="660"/>
      <c r="BS39" s="660"/>
      <c r="BT39" s="660"/>
      <c r="BU39" s="661"/>
      <c r="BV39" s="662">
        <v>4258</v>
      </c>
      <c r="BW39" s="663"/>
      <c r="BX39" s="663"/>
      <c r="BY39" s="663"/>
      <c r="BZ39" s="663"/>
      <c r="CA39" s="663"/>
      <c r="CB39" s="672"/>
      <c r="CD39" s="659" t="s">
        <v>329</v>
      </c>
      <c r="CE39" s="660"/>
      <c r="CF39" s="660"/>
      <c r="CG39" s="660"/>
      <c r="CH39" s="660"/>
      <c r="CI39" s="660"/>
      <c r="CJ39" s="660"/>
      <c r="CK39" s="660"/>
      <c r="CL39" s="660"/>
      <c r="CM39" s="660"/>
      <c r="CN39" s="660"/>
      <c r="CO39" s="660"/>
      <c r="CP39" s="660"/>
      <c r="CQ39" s="661"/>
      <c r="CR39" s="662">
        <v>398270</v>
      </c>
      <c r="CS39" s="683"/>
      <c r="CT39" s="683"/>
      <c r="CU39" s="683"/>
      <c r="CV39" s="683"/>
      <c r="CW39" s="683"/>
      <c r="CX39" s="683"/>
      <c r="CY39" s="684"/>
      <c r="CZ39" s="667">
        <v>4.0999999999999996</v>
      </c>
      <c r="DA39" s="695"/>
      <c r="DB39" s="695"/>
      <c r="DC39" s="697"/>
      <c r="DD39" s="671">
        <v>387969</v>
      </c>
      <c r="DE39" s="683"/>
      <c r="DF39" s="683"/>
      <c r="DG39" s="683"/>
      <c r="DH39" s="683"/>
      <c r="DI39" s="683"/>
      <c r="DJ39" s="683"/>
      <c r="DK39" s="684"/>
      <c r="DL39" s="671" t="s">
        <v>122</v>
      </c>
      <c r="DM39" s="683"/>
      <c r="DN39" s="683"/>
      <c r="DO39" s="683"/>
      <c r="DP39" s="683"/>
      <c r="DQ39" s="683"/>
      <c r="DR39" s="683"/>
      <c r="DS39" s="683"/>
      <c r="DT39" s="683"/>
      <c r="DU39" s="683"/>
      <c r="DV39" s="684"/>
      <c r="DW39" s="667" t="s">
        <v>122</v>
      </c>
      <c r="DX39" s="695"/>
      <c r="DY39" s="695"/>
      <c r="DZ39" s="695"/>
      <c r="EA39" s="695"/>
      <c r="EB39" s="695"/>
      <c r="EC39" s="696"/>
    </row>
    <row r="40" spans="2:133" ht="11.25" customHeight="1" x14ac:dyDescent="0.2">
      <c r="B40" s="659" t="s">
        <v>330</v>
      </c>
      <c r="C40" s="660"/>
      <c r="D40" s="660"/>
      <c r="E40" s="660"/>
      <c r="F40" s="660"/>
      <c r="G40" s="660"/>
      <c r="H40" s="660"/>
      <c r="I40" s="660"/>
      <c r="J40" s="660"/>
      <c r="K40" s="660"/>
      <c r="L40" s="660"/>
      <c r="M40" s="660"/>
      <c r="N40" s="660"/>
      <c r="O40" s="660"/>
      <c r="P40" s="660"/>
      <c r="Q40" s="661"/>
      <c r="R40" s="662">
        <v>55100</v>
      </c>
      <c r="S40" s="663"/>
      <c r="T40" s="663"/>
      <c r="U40" s="663"/>
      <c r="V40" s="663"/>
      <c r="W40" s="663"/>
      <c r="X40" s="663"/>
      <c r="Y40" s="664"/>
      <c r="Z40" s="665">
        <v>0.6</v>
      </c>
      <c r="AA40" s="665"/>
      <c r="AB40" s="665"/>
      <c r="AC40" s="665"/>
      <c r="AD40" s="666" t="s">
        <v>122</v>
      </c>
      <c r="AE40" s="666"/>
      <c r="AF40" s="666"/>
      <c r="AG40" s="666"/>
      <c r="AH40" s="666"/>
      <c r="AI40" s="666"/>
      <c r="AJ40" s="666"/>
      <c r="AK40" s="666"/>
      <c r="AL40" s="667" t="s">
        <v>122</v>
      </c>
      <c r="AM40" s="668"/>
      <c r="AN40" s="668"/>
      <c r="AO40" s="669"/>
      <c r="AQ40" s="725" t="s">
        <v>331</v>
      </c>
      <c r="AR40" s="726"/>
      <c r="AS40" s="726"/>
      <c r="AT40" s="726"/>
      <c r="AU40" s="726"/>
      <c r="AV40" s="726"/>
      <c r="AW40" s="726"/>
      <c r="AX40" s="726"/>
      <c r="AY40" s="727"/>
      <c r="AZ40" s="662" t="s">
        <v>122</v>
      </c>
      <c r="BA40" s="663"/>
      <c r="BB40" s="663"/>
      <c r="BC40" s="663"/>
      <c r="BD40" s="683"/>
      <c r="BE40" s="683"/>
      <c r="BF40" s="708"/>
      <c r="BG40" s="712" t="s">
        <v>332</v>
      </c>
      <c r="BH40" s="713"/>
      <c r="BI40" s="713"/>
      <c r="BJ40" s="713"/>
      <c r="BK40" s="713"/>
      <c r="BL40" s="223"/>
      <c r="BM40" s="660" t="s">
        <v>333</v>
      </c>
      <c r="BN40" s="660"/>
      <c r="BO40" s="660"/>
      <c r="BP40" s="660"/>
      <c r="BQ40" s="660"/>
      <c r="BR40" s="660"/>
      <c r="BS40" s="660"/>
      <c r="BT40" s="660"/>
      <c r="BU40" s="661"/>
      <c r="BV40" s="662">
        <v>104</v>
      </c>
      <c r="BW40" s="663"/>
      <c r="BX40" s="663"/>
      <c r="BY40" s="663"/>
      <c r="BZ40" s="663"/>
      <c r="CA40" s="663"/>
      <c r="CB40" s="672"/>
      <c r="CD40" s="659" t="s">
        <v>334</v>
      </c>
      <c r="CE40" s="660"/>
      <c r="CF40" s="660"/>
      <c r="CG40" s="660"/>
      <c r="CH40" s="660"/>
      <c r="CI40" s="660"/>
      <c r="CJ40" s="660"/>
      <c r="CK40" s="660"/>
      <c r="CL40" s="660"/>
      <c r="CM40" s="660"/>
      <c r="CN40" s="660"/>
      <c r="CO40" s="660"/>
      <c r="CP40" s="660"/>
      <c r="CQ40" s="661"/>
      <c r="CR40" s="662">
        <v>20000</v>
      </c>
      <c r="CS40" s="663"/>
      <c r="CT40" s="663"/>
      <c r="CU40" s="663"/>
      <c r="CV40" s="663"/>
      <c r="CW40" s="663"/>
      <c r="CX40" s="663"/>
      <c r="CY40" s="664"/>
      <c r="CZ40" s="667">
        <v>0.2</v>
      </c>
      <c r="DA40" s="695"/>
      <c r="DB40" s="695"/>
      <c r="DC40" s="697"/>
      <c r="DD40" s="671" t="s">
        <v>122</v>
      </c>
      <c r="DE40" s="663"/>
      <c r="DF40" s="663"/>
      <c r="DG40" s="663"/>
      <c r="DH40" s="663"/>
      <c r="DI40" s="663"/>
      <c r="DJ40" s="663"/>
      <c r="DK40" s="664"/>
      <c r="DL40" s="671" t="s">
        <v>122</v>
      </c>
      <c r="DM40" s="663"/>
      <c r="DN40" s="663"/>
      <c r="DO40" s="663"/>
      <c r="DP40" s="663"/>
      <c r="DQ40" s="663"/>
      <c r="DR40" s="663"/>
      <c r="DS40" s="663"/>
      <c r="DT40" s="663"/>
      <c r="DU40" s="663"/>
      <c r="DV40" s="664"/>
      <c r="DW40" s="667" t="s">
        <v>122</v>
      </c>
      <c r="DX40" s="695"/>
      <c r="DY40" s="695"/>
      <c r="DZ40" s="695"/>
      <c r="EA40" s="695"/>
      <c r="EB40" s="695"/>
      <c r="EC40" s="696"/>
    </row>
    <row r="41" spans="2:133" ht="11.25" customHeight="1" x14ac:dyDescent="0.2">
      <c r="B41" s="685" t="s">
        <v>335</v>
      </c>
      <c r="C41" s="686"/>
      <c r="D41" s="686"/>
      <c r="E41" s="686"/>
      <c r="F41" s="686"/>
      <c r="G41" s="686"/>
      <c r="H41" s="686"/>
      <c r="I41" s="686"/>
      <c r="J41" s="686"/>
      <c r="K41" s="686"/>
      <c r="L41" s="686"/>
      <c r="M41" s="686"/>
      <c r="N41" s="686"/>
      <c r="O41" s="686"/>
      <c r="P41" s="686"/>
      <c r="Q41" s="687"/>
      <c r="R41" s="734">
        <v>9919738</v>
      </c>
      <c r="S41" s="735"/>
      <c r="T41" s="735"/>
      <c r="U41" s="735"/>
      <c r="V41" s="735"/>
      <c r="W41" s="735"/>
      <c r="X41" s="735"/>
      <c r="Y41" s="739"/>
      <c r="Z41" s="740">
        <v>100</v>
      </c>
      <c r="AA41" s="740"/>
      <c r="AB41" s="740"/>
      <c r="AC41" s="740"/>
      <c r="AD41" s="741">
        <v>5644535</v>
      </c>
      <c r="AE41" s="741"/>
      <c r="AF41" s="741"/>
      <c r="AG41" s="741"/>
      <c r="AH41" s="741"/>
      <c r="AI41" s="741"/>
      <c r="AJ41" s="741"/>
      <c r="AK41" s="741"/>
      <c r="AL41" s="742">
        <v>100</v>
      </c>
      <c r="AM41" s="722"/>
      <c r="AN41" s="722"/>
      <c r="AO41" s="743"/>
      <c r="AQ41" s="725" t="s">
        <v>336</v>
      </c>
      <c r="AR41" s="726"/>
      <c r="AS41" s="726"/>
      <c r="AT41" s="726"/>
      <c r="AU41" s="726"/>
      <c r="AV41" s="726"/>
      <c r="AW41" s="726"/>
      <c r="AX41" s="726"/>
      <c r="AY41" s="727"/>
      <c r="AZ41" s="662">
        <v>179862</v>
      </c>
      <c r="BA41" s="663"/>
      <c r="BB41" s="663"/>
      <c r="BC41" s="663"/>
      <c r="BD41" s="683"/>
      <c r="BE41" s="683"/>
      <c r="BF41" s="708"/>
      <c r="BG41" s="712"/>
      <c r="BH41" s="713"/>
      <c r="BI41" s="713"/>
      <c r="BJ41" s="713"/>
      <c r="BK41" s="713"/>
      <c r="BL41" s="223"/>
      <c r="BM41" s="660" t="s">
        <v>337</v>
      </c>
      <c r="BN41" s="660"/>
      <c r="BO41" s="660"/>
      <c r="BP41" s="660"/>
      <c r="BQ41" s="660"/>
      <c r="BR41" s="660"/>
      <c r="BS41" s="660"/>
      <c r="BT41" s="660"/>
      <c r="BU41" s="661"/>
      <c r="BV41" s="662" t="s">
        <v>122</v>
      </c>
      <c r="BW41" s="663"/>
      <c r="BX41" s="663"/>
      <c r="BY41" s="663"/>
      <c r="BZ41" s="663"/>
      <c r="CA41" s="663"/>
      <c r="CB41" s="672"/>
      <c r="CD41" s="659" t="s">
        <v>338</v>
      </c>
      <c r="CE41" s="660"/>
      <c r="CF41" s="660"/>
      <c r="CG41" s="660"/>
      <c r="CH41" s="660"/>
      <c r="CI41" s="660"/>
      <c r="CJ41" s="660"/>
      <c r="CK41" s="660"/>
      <c r="CL41" s="660"/>
      <c r="CM41" s="660"/>
      <c r="CN41" s="660"/>
      <c r="CO41" s="660"/>
      <c r="CP41" s="660"/>
      <c r="CQ41" s="661"/>
      <c r="CR41" s="662" t="s">
        <v>122</v>
      </c>
      <c r="CS41" s="683"/>
      <c r="CT41" s="683"/>
      <c r="CU41" s="683"/>
      <c r="CV41" s="683"/>
      <c r="CW41" s="683"/>
      <c r="CX41" s="683"/>
      <c r="CY41" s="684"/>
      <c r="CZ41" s="667" t="s">
        <v>122</v>
      </c>
      <c r="DA41" s="695"/>
      <c r="DB41" s="695"/>
      <c r="DC41" s="697"/>
      <c r="DD41" s="671" t="s">
        <v>122</v>
      </c>
      <c r="DE41" s="683"/>
      <c r="DF41" s="683"/>
      <c r="DG41" s="683"/>
      <c r="DH41" s="683"/>
      <c r="DI41" s="683"/>
      <c r="DJ41" s="683"/>
      <c r="DK41" s="684"/>
      <c r="DL41" s="745"/>
      <c r="DM41" s="746"/>
      <c r="DN41" s="746"/>
      <c r="DO41" s="746"/>
      <c r="DP41" s="746"/>
      <c r="DQ41" s="746"/>
      <c r="DR41" s="746"/>
      <c r="DS41" s="746"/>
      <c r="DT41" s="746"/>
      <c r="DU41" s="746"/>
      <c r="DV41" s="747"/>
      <c r="DW41" s="736"/>
      <c r="DX41" s="737"/>
      <c r="DY41" s="737"/>
      <c r="DZ41" s="737"/>
      <c r="EA41" s="737"/>
      <c r="EB41" s="737"/>
      <c r="EC41" s="738"/>
    </row>
    <row r="42" spans="2:133" ht="11.25" customHeight="1" x14ac:dyDescent="0.2">
      <c r="AQ42" s="731" t="s">
        <v>339</v>
      </c>
      <c r="AR42" s="732"/>
      <c r="AS42" s="732"/>
      <c r="AT42" s="732"/>
      <c r="AU42" s="732"/>
      <c r="AV42" s="732"/>
      <c r="AW42" s="732"/>
      <c r="AX42" s="732"/>
      <c r="AY42" s="733"/>
      <c r="AZ42" s="734">
        <v>667539</v>
      </c>
      <c r="BA42" s="735"/>
      <c r="BB42" s="735"/>
      <c r="BC42" s="735"/>
      <c r="BD42" s="721"/>
      <c r="BE42" s="721"/>
      <c r="BF42" s="723"/>
      <c r="BG42" s="714"/>
      <c r="BH42" s="715"/>
      <c r="BI42" s="715"/>
      <c r="BJ42" s="715"/>
      <c r="BK42" s="715"/>
      <c r="BL42" s="224"/>
      <c r="BM42" s="686" t="s">
        <v>340</v>
      </c>
      <c r="BN42" s="686"/>
      <c r="BO42" s="686"/>
      <c r="BP42" s="686"/>
      <c r="BQ42" s="686"/>
      <c r="BR42" s="686"/>
      <c r="BS42" s="686"/>
      <c r="BT42" s="686"/>
      <c r="BU42" s="687"/>
      <c r="BV42" s="734">
        <v>346</v>
      </c>
      <c r="BW42" s="735"/>
      <c r="BX42" s="735"/>
      <c r="BY42" s="735"/>
      <c r="BZ42" s="735"/>
      <c r="CA42" s="735"/>
      <c r="CB42" s="744"/>
      <c r="CD42" s="659" t="s">
        <v>341</v>
      </c>
      <c r="CE42" s="660"/>
      <c r="CF42" s="660"/>
      <c r="CG42" s="660"/>
      <c r="CH42" s="660"/>
      <c r="CI42" s="660"/>
      <c r="CJ42" s="660"/>
      <c r="CK42" s="660"/>
      <c r="CL42" s="660"/>
      <c r="CM42" s="660"/>
      <c r="CN42" s="660"/>
      <c r="CO42" s="660"/>
      <c r="CP42" s="660"/>
      <c r="CQ42" s="661"/>
      <c r="CR42" s="662">
        <v>1904541</v>
      </c>
      <c r="CS42" s="683"/>
      <c r="CT42" s="683"/>
      <c r="CU42" s="683"/>
      <c r="CV42" s="683"/>
      <c r="CW42" s="683"/>
      <c r="CX42" s="683"/>
      <c r="CY42" s="684"/>
      <c r="CZ42" s="667">
        <v>19.8</v>
      </c>
      <c r="DA42" s="695"/>
      <c r="DB42" s="695"/>
      <c r="DC42" s="697"/>
      <c r="DD42" s="671">
        <v>230669</v>
      </c>
      <c r="DE42" s="683"/>
      <c r="DF42" s="683"/>
      <c r="DG42" s="683"/>
      <c r="DH42" s="683"/>
      <c r="DI42" s="683"/>
      <c r="DJ42" s="683"/>
      <c r="DK42" s="684"/>
      <c r="DL42" s="745"/>
      <c r="DM42" s="746"/>
      <c r="DN42" s="746"/>
      <c r="DO42" s="746"/>
      <c r="DP42" s="746"/>
      <c r="DQ42" s="746"/>
      <c r="DR42" s="746"/>
      <c r="DS42" s="746"/>
      <c r="DT42" s="746"/>
      <c r="DU42" s="746"/>
      <c r="DV42" s="747"/>
      <c r="DW42" s="736"/>
      <c r="DX42" s="737"/>
      <c r="DY42" s="737"/>
      <c r="DZ42" s="737"/>
      <c r="EA42" s="737"/>
      <c r="EB42" s="737"/>
      <c r="EC42" s="738"/>
    </row>
    <row r="43" spans="2:133" ht="11.25" customHeight="1" x14ac:dyDescent="0.2">
      <c r="B43" s="214" t="s">
        <v>342</v>
      </c>
      <c r="CD43" s="659" t="s">
        <v>343</v>
      </c>
      <c r="CE43" s="660"/>
      <c r="CF43" s="660"/>
      <c r="CG43" s="660"/>
      <c r="CH43" s="660"/>
      <c r="CI43" s="660"/>
      <c r="CJ43" s="660"/>
      <c r="CK43" s="660"/>
      <c r="CL43" s="660"/>
      <c r="CM43" s="660"/>
      <c r="CN43" s="660"/>
      <c r="CO43" s="660"/>
      <c r="CP43" s="660"/>
      <c r="CQ43" s="661"/>
      <c r="CR43" s="662">
        <v>6629</v>
      </c>
      <c r="CS43" s="683"/>
      <c r="CT43" s="683"/>
      <c r="CU43" s="683"/>
      <c r="CV43" s="683"/>
      <c r="CW43" s="683"/>
      <c r="CX43" s="683"/>
      <c r="CY43" s="684"/>
      <c r="CZ43" s="667">
        <v>0.1</v>
      </c>
      <c r="DA43" s="695"/>
      <c r="DB43" s="695"/>
      <c r="DC43" s="697"/>
      <c r="DD43" s="671">
        <v>6629</v>
      </c>
      <c r="DE43" s="683"/>
      <c r="DF43" s="683"/>
      <c r="DG43" s="683"/>
      <c r="DH43" s="683"/>
      <c r="DI43" s="683"/>
      <c r="DJ43" s="683"/>
      <c r="DK43" s="684"/>
      <c r="DL43" s="745"/>
      <c r="DM43" s="746"/>
      <c r="DN43" s="746"/>
      <c r="DO43" s="746"/>
      <c r="DP43" s="746"/>
      <c r="DQ43" s="746"/>
      <c r="DR43" s="746"/>
      <c r="DS43" s="746"/>
      <c r="DT43" s="746"/>
      <c r="DU43" s="746"/>
      <c r="DV43" s="747"/>
      <c r="DW43" s="736"/>
      <c r="DX43" s="737"/>
      <c r="DY43" s="737"/>
      <c r="DZ43" s="737"/>
      <c r="EA43" s="737"/>
      <c r="EB43" s="737"/>
      <c r="EC43" s="738"/>
    </row>
    <row r="44" spans="2:133" ht="11.25" customHeight="1" x14ac:dyDescent="0.2">
      <c r="B44" s="748" t="s">
        <v>344</v>
      </c>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9"/>
      <c r="CD44" s="700" t="s">
        <v>292</v>
      </c>
      <c r="CE44" s="701"/>
      <c r="CF44" s="659" t="s">
        <v>345</v>
      </c>
      <c r="CG44" s="660"/>
      <c r="CH44" s="660"/>
      <c r="CI44" s="660"/>
      <c r="CJ44" s="660"/>
      <c r="CK44" s="660"/>
      <c r="CL44" s="660"/>
      <c r="CM44" s="660"/>
      <c r="CN44" s="660"/>
      <c r="CO44" s="660"/>
      <c r="CP44" s="660"/>
      <c r="CQ44" s="661"/>
      <c r="CR44" s="662">
        <v>1894029</v>
      </c>
      <c r="CS44" s="663"/>
      <c r="CT44" s="663"/>
      <c r="CU44" s="663"/>
      <c r="CV44" s="663"/>
      <c r="CW44" s="663"/>
      <c r="CX44" s="663"/>
      <c r="CY44" s="664"/>
      <c r="CZ44" s="667">
        <v>19.7</v>
      </c>
      <c r="DA44" s="668"/>
      <c r="DB44" s="668"/>
      <c r="DC44" s="674"/>
      <c r="DD44" s="671">
        <v>225827</v>
      </c>
      <c r="DE44" s="663"/>
      <c r="DF44" s="663"/>
      <c r="DG44" s="663"/>
      <c r="DH44" s="663"/>
      <c r="DI44" s="663"/>
      <c r="DJ44" s="663"/>
      <c r="DK44" s="664"/>
      <c r="DL44" s="745"/>
      <c r="DM44" s="746"/>
      <c r="DN44" s="746"/>
      <c r="DO44" s="746"/>
      <c r="DP44" s="746"/>
      <c r="DQ44" s="746"/>
      <c r="DR44" s="746"/>
      <c r="DS44" s="746"/>
      <c r="DT44" s="746"/>
      <c r="DU44" s="746"/>
      <c r="DV44" s="747"/>
      <c r="DW44" s="736"/>
      <c r="DX44" s="737"/>
      <c r="DY44" s="737"/>
      <c r="DZ44" s="737"/>
      <c r="EA44" s="737"/>
      <c r="EB44" s="737"/>
      <c r="EC44" s="738"/>
    </row>
    <row r="45" spans="2:133" ht="11.25" customHeight="1" x14ac:dyDescent="0.2">
      <c r="B45" s="748" t="s">
        <v>346</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9"/>
      <c r="CD45" s="702"/>
      <c r="CE45" s="703"/>
      <c r="CF45" s="659" t="s">
        <v>347</v>
      </c>
      <c r="CG45" s="660"/>
      <c r="CH45" s="660"/>
      <c r="CI45" s="660"/>
      <c r="CJ45" s="660"/>
      <c r="CK45" s="660"/>
      <c r="CL45" s="660"/>
      <c r="CM45" s="660"/>
      <c r="CN45" s="660"/>
      <c r="CO45" s="660"/>
      <c r="CP45" s="660"/>
      <c r="CQ45" s="661"/>
      <c r="CR45" s="662">
        <v>1443872</v>
      </c>
      <c r="CS45" s="683"/>
      <c r="CT45" s="683"/>
      <c r="CU45" s="683"/>
      <c r="CV45" s="683"/>
      <c r="CW45" s="683"/>
      <c r="CX45" s="683"/>
      <c r="CY45" s="684"/>
      <c r="CZ45" s="667">
        <v>15</v>
      </c>
      <c r="DA45" s="695"/>
      <c r="DB45" s="695"/>
      <c r="DC45" s="697"/>
      <c r="DD45" s="671">
        <v>51557</v>
      </c>
      <c r="DE45" s="683"/>
      <c r="DF45" s="683"/>
      <c r="DG45" s="683"/>
      <c r="DH45" s="683"/>
      <c r="DI45" s="683"/>
      <c r="DJ45" s="683"/>
      <c r="DK45" s="684"/>
      <c r="DL45" s="745"/>
      <c r="DM45" s="746"/>
      <c r="DN45" s="746"/>
      <c r="DO45" s="746"/>
      <c r="DP45" s="746"/>
      <c r="DQ45" s="746"/>
      <c r="DR45" s="746"/>
      <c r="DS45" s="746"/>
      <c r="DT45" s="746"/>
      <c r="DU45" s="746"/>
      <c r="DV45" s="747"/>
      <c r="DW45" s="736"/>
      <c r="DX45" s="737"/>
      <c r="DY45" s="737"/>
      <c r="DZ45" s="737"/>
      <c r="EA45" s="737"/>
      <c r="EB45" s="737"/>
      <c r="EC45" s="738"/>
    </row>
    <row r="46" spans="2:133" ht="11.25" customHeight="1" x14ac:dyDescent="0.2">
      <c r="B46" s="225"/>
      <c r="CD46" s="702"/>
      <c r="CE46" s="703"/>
      <c r="CF46" s="659" t="s">
        <v>348</v>
      </c>
      <c r="CG46" s="660"/>
      <c r="CH46" s="660"/>
      <c r="CI46" s="660"/>
      <c r="CJ46" s="660"/>
      <c r="CK46" s="660"/>
      <c r="CL46" s="660"/>
      <c r="CM46" s="660"/>
      <c r="CN46" s="660"/>
      <c r="CO46" s="660"/>
      <c r="CP46" s="660"/>
      <c r="CQ46" s="661"/>
      <c r="CR46" s="662">
        <v>443502</v>
      </c>
      <c r="CS46" s="663"/>
      <c r="CT46" s="663"/>
      <c r="CU46" s="663"/>
      <c r="CV46" s="663"/>
      <c r="CW46" s="663"/>
      <c r="CX46" s="663"/>
      <c r="CY46" s="664"/>
      <c r="CZ46" s="667">
        <v>4.5999999999999996</v>
      </c>
      <c r="DA46" s="668"/>
      <c r="DB46" s="668"/>
      <c r="DC46" s="674"/>
      <c r="DD46" s="671">
        <v>173515</v>
      </c>
      <c r="DE46" s="663"/>
      <c r="DF46" s="663"/>
      <c r="DG46" s="663"/>
      <c r="DH46" s="663"/>
      <c r="DI46" s="663"/>
      <c r="DJ46" s="663"/>
      <c r="DK46" s="664"/>
      <c r="DL46" s="745"/>
      <c r="DM46" s="746"/>
      <c r="DN46" s="746"/>
      <c r="DO46" s="746"/>
      <c r="DP46" s="746"/>
      <c r="DQ46" s="746"/>
      <c r="DR46" s="746"/>
      <c r="DS46" s="746"/>
      <c r="DT46" s="746"/>
      <c r="DU46" s="746"/>
      <c r="DV46" s="747"/>
      <c r="DW46" s="736"/>
      <c r="DX46" s="737"/>
      <c r="DY46" s="737"/>
      <c r="DZ46" s="737"/>
      <c r="EA46" s="737"/>
      <c r="EB46" s="737"/>
      <c r="EC46" s="738"/>
    </row>
    <row r="47" spans="2:133" ht="11.25" customHeight="1" x14ac:dyDescent="0.2">
      <c r="B47" s="225"/>
      <c r="CD47" s="702"/>
      <c r="CE47" s="703"/>
      <c r="CF47" s="659" t="s">
        <v>349</v>
      </c>
      <c r="CG47" s="660"/>
      <c r="CH47" s="660"/>
      <c r="CI47" s="660"/>
      <c r="CJ47" s="660"/>
      <c r="CK47" s="660"/>
      <c r="CL47" s="660"/>
      <c r="CM47" s="660"/>
      <c r="CN47" s="660"/>
      <c r="CO47" s="660"/>
      <c r="CP47" s="660"/>
      <c r="CQ47" s="661"/>
      <c r="CR47" s="662">
        <v>10512</v>
      </c>
      <c r="CS47" s="683"/>
      <c r="CT47" s="683"/>
      <c r="CU47" s="683"/>
      <c r="CV47" s="683"/>
      <c r="CW47" s="683"/>
      <c r="CX47" s="683"/>
      <c r="CY47" s="684"/>
      <c r="CZ47" s="667">
        <v>0.1</v>
      </c>
      <c r="DA47" s="695"/>
      <c r="DB47" s="695"/>
      <c r="DC47" s="697"/>
      <c r="DD47" s="671">
        <v>4842</v>
      </c>
      <c r="DE47" s="683"/>
      <c r="DF47" s="683"/>
      <c r="DG47" s="683"/>
      <c r="DH47" s="683"/>
      <c r="DI47" s="683"/>
      <c r="DJ47" s="683"/>
      <c r="DK47" s="684"/>
      <c r="DL47" s="745"/>
      <c r="DM47" s="746"/>
      <c r="DN47" s="746"/>
      <c r="DO47" s="746"/>
      <c r="DP47" s="746"/>
      <c r="DQ47" s="746"/>
      <c r="DR47" s="746"/>
      <c r="DS47" s="746"/>
      <c r="DT47" s="746"/>
      <c r="DU47" s="746"/>
      <c r="DV47" s="747"/>
      <c r="DW47" s="736"/>
      <c r="DX47" s="737"/>
      <c r="DY47" s="737"/>
      <c r="DZ47" s="737"/>
      <c r="EA47" s="737"/>
      <c r="EB47" s="737"/>
      <c r="EC47" s="738"/>
    </row>
    <row r="48" spans="2:133" ht="11" x14ac:dyDescent="0.2">
      <c r="B48" s="225"/>
      <c r="CD48" s="704"/>
      <c r="CE48" s="705"/>
      <c r="CF48" s="659" t="s">
        <v>350</v>
      </c>
      <c r="CG48" s="660"/>
      <c r="CH48" s="660"/>
      <c r="CI48" s="660"/>
      <c r="CJ48" s="660"/>
      <c r="CK48" s="660"/>
      <c r="CL48" s="660"/>
      <c r="CM48" s="660"/>
      <c r="CN48" s="660"/>
      <c r="CO48" s="660"/>
      <c r="CP48" s="660"/>
      <c r="CQ48" s="661"/>
      <c r="CR48" s="662" t="s">
        <v>122</v>
      </c>
      <c r="CS48" s="663"/>
      <c r="CT48" s="663"/>
      <c r="CU48" s="663"/>
      <c r="CV48" s="663"/>
      <c r="CW48" s="663"/>
      <c r="CX48" s="663"/>
      <c r="CY48" s="664"/>
      <c r="CZ48" s="667" t="s">
        <v>122</v>
      </c>
      <c r="DA48" s="668"/>
      <c r="DB48" s="668"/>
      <c r="DC48" s="674"/>
      <c r="DD48" s="671" t="s">
        <v>122</v>
      </c>
      <c r="DE48" s="663"/>
      <c r="DF48" s="663"/>
      <c r="DG48" s="663"/>
      <c r="DH48" s="663"/>
      <c r="DI48" s="663"/>
      <c r="DJ48" s="663"/>
      <c r="DK48" s="664"/>
      <c r="DL48" s="745"/>
      <c r="DM48" s="746"/>
      <c r="DN48" s="746"/>
      <c r="DO48" s="746"/>
      <c r="DP48" s="746"/>
      <c r="DQ48" s="746"/>
      <c r="DR48" s="746"/>
      <c r="DS48" s="746"/>
      <c r="DT48" s="746"/>
      <c r="DU48" s="746"/>
      <c r="DV48" s="747"/>
      <c r="DW48" s="736"/>
      <c r="DX48" s="737"/>
      <c r="DY48" s="737"/>
      <c r="DZ48" s="737"/>
      <c r="EA48" s="737"/>
      <c r="EB48" s="737"/>
      <c r="EC48" s="738"/>
    </row>
    <row r="49" spans="2:133" ht="11.25" customHeight="1" x14ac:dyDescent="0.2">
      <c r="B49" s="225"/>
      <c r="CD49" s="685" t="s">
        <v>351</v>
      </c>
      <c r="CE49" s="686"/>
      <c r="CF49" s="686"/>
      <c r="CG49" s="686"/>
      <c r="CH49" s="686"/>
      <c r="CI49" s="686"/>
      <c r="CJ49" s="686"/>
      <c r="CK49" s="686"/>
      <c r="CL49" s="686"/>
      <c r="CM49" s="686"/>
      <c r="CN49" s="686"/>
      <c r="CO49" s="686"/>
      <c r="CP49" s="686"/>
      <c r="CQ49" s="687"/>
      <c r="CR49" s="734">
        <v>9606264</v>
      </c>
      <c r="CS49" s="721"/>
      <c r="CT49" s="721"/>
      <c r="CU49" s="721"/>
      <c r="CV49" s="721"/>
      <c r="CW49" s="721"/>
      <c r="CX49" s="721"/>
      <c r="CY49" s="750"/>
      <c r="CZ49" s="742">
        <v>100</v>
      </c>
      <c r="DA49" s="751"/>
      <c r="DB49" s="751"/>
      <c r="DC49" s="752"/>
      <c r="DD49" s="753">
        <v>6434669</v>
      </c>
      <c r="DE49" s="721"/>
      <c r="DF49" s="721"/>
      <c r="DG49" s="721"/>
      <c r="DH49" s="721"/>
      <c r="DI49" s="721"/>
      <c r="DJ49" s="721"/>
      <c r="DK49" s="750"/>
      <c r="DL49" s="754"/>
      <c r="DM49" s="755"/>
      <c r="DN49" s="755"/>
      <c r="DO49" s="755"/>
      <c r="DP49" s="755"/>
      <c r="DQ49" s="755"/>
      <c r="DR49" s="755"/>
      <c r="DS49" s="755"/>
      <c r="DT49" s="755"/>
      <c r="DU49" s="755"/>
      <c r="DV49" s="756"/>
      <c r="DW49" s="757"/>
      <c r="DX49" s="758"/>
      <c r="DY49" s="758"/>
      <c r="DZ49" s="758"/>
      <c r="EA49" s="758"/>
      <c r="EB49" s="758"/>
      <c r="EC49" s="759"/>
    </row>
  </sheetData>
  <sheetProtection algorithmName="SHA-512" hashValue="mzlBQAg4gfL3gfrCdonFrBimFI1RMCpHQXmRMcRADQ3iBw8D7LZ1g2xj8OhuvbJV3mIqVSJVAGh1SMdvDfRunQ==" saltValue="eZpESkUxNJsiTTNK99fz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60" t="s">
        <v>352</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1" t="s">
        <v>353</v>
      </c>
      <c r="DK2" s="762"/>
      <c r="DL2" s="762"/>
      <c r="DM2" s="762"/>
      <c r="DN2" s="762"/>
      <c r="DO2" s="763"/>
      <c r="DP2" s="228"/>
      <c r="DQ2" s="761" t="s">
        <v>354</v>
      </c>
      <c r="DR2" s="762"/>
      <c r="DS2" s="762"/>
      <c r="DT2" s="762"/>
      <c r="DU2" s="762"/>
      <c r="DV2" s="762"/>
      <c r="DW2" s="762"/>
      <c r="DX2" s="762"/>
      <c r="DY2" s="762"/>
      <c r="DZ2" s="76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4" t="s">
        <v>355</v>
      </c>
      <c r="B4" s="76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232"/>
      <c r="BA4" s="232"/>
      <c r="BB4" s="232"/>
      <c r="BC4" s="232"/>
      <c r="BD4" s="232"/>
      <c r="BE4" s="233"/>
      <c r="BF4" s="233"/>
      <c r="BG4" s="233"/>
      <c r="BH4" s="233"/>
      <c r="BI4" s="233"/>
      <c r="BJ4" s="233"/>
      <c r="BK4" s="233"/>
      <c r="BL4" s="233"/>
      <c r="BM4" s="233"/>
      <c r="BN4" s="233"/>
      <c r="BO4" s="233"/>
      <c r="BP4" s="233"/>
      <c r="BQ4" s="765" t="s">
        <v>356</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2">
      <c r="A5" s="766" t="s">
        <v>357</v>
      </c>
      <c r="B5" s="767"/>
      <c r="C5" s="767"/>
      <c r="D5" s="767"/>
      <c r="E5" s="767"/>
      <c r="F5" s="767"/>
      <c r="G5" s="767"/>
      <c r="H5" s="767"/>
      <c r="I5" s="767"/>
      <c r="J5" s="767"/>
      <c r="K5" s="767"/>
      <c r="L5" s="767"/>
      <c r="M5" s="767"/>
      <c r="N5" s="767"/>
      <c r="O5" s="767"/>
      <c r="P5" s="768"/>
      <c r="Q5" s="772" t="s">
        <v>358</v>
      </c>
      <c r="R5" s="773"/>
      <c r="S5" s="773"/>
      <c r="T5" s="773"/>
      <c r="U5" s="774"/>
      <c r="V5" s="772" t="s">
        <v>359</v>
      </c>
      <c r="W5" s="773"/>
      <c r="X5" s="773"/>
      <c r="Y5" s="773"/>
      <c r="Z5" s="774"/>
      <c r="AA5" s="772" t="s">
        <v>360</v>
      </c>
      <c r="AB5" s="773"/>
      <c r="AC5" s="773"/>
      <c r="AD5" s="773"/>
      <c r="AE5" s="773"/>
      <c r="AF5" s="778" t="s">
        <v>361</v>
      </c>
      <c r="AG5" s="773"/>
      <c r="AH5" s="773"/>
      <c r="AI5" s="773"/>
      <c r="AJ5" s="779"/>
      <c r="AK5" s="773" t="s">
        <v>362</v>
      </c>
      <c r="AL5" s="773"/>
      <c r="AM5" s="773"/>
      <c r="AN5" s="773"/>
      <c r="AO5" s="774"/>
      <c r="AP5" s="772" t="s">
        <v>363</v>
      </c>
      <c r="AQ5" s="773"/>
      <c r="AR5" s="773"/>
      <c r="AS5" s="773"/>
      <c r="AT5" s="774"/>
      <c r="AU5" s="772" t="s">
        <v>364</v>
      </c>
      <c r="AV5" s="773"/>
      <c r="AW5" s="773"/>
      <c r="AX5" s="773"/>
      <c r="AY5" s="779"/>
      <c r="AZ5" s="232"/>
      <c r="BA5" s="232"/>
      <c r="BB5" s="232"/>
      <c r="BC5" s="232"/>
      <c r="BD5" s="232"/>
      <c r="BE5" s="233"/>
      <c r="BF5" s="233"/>
      <c r="BG5" s="233"/>
      <c r="BH5" s="233"/>
      <c r="BI5" s="233"/>
      <c r="BJ5" s="233"/>
      <c r="BK5" s="233"/>
      <c r="BL5" s="233"/>
      <c r="BM5" s="233"/>
      <c r="BN5" s="233"/>
      <c r="BO5" s="233"/>
      <c r="BP5" s="233"/>
      <c r="BQ5" s="766" t="s">
        <v>365</v>
      </c>
      <c r="BR5" s="767"/>
      <c r="BS5" s="767"/>
      <c r="BT5" s="767"/>
      <c r="BU5" s="767"/>
      <c r="BV5" s="767"/>
      <c r="BW5" s="767"/>
      <c r="BX5" s="767"/>
      <c r="BY5" s="767"/>
      <c r="BZ5" s="767"/>
      <c r="CA5" s="767"/>
      <c r="CB5" s="767"/>
      <c r="CC5" s="767"/>
      <c r="CD5" s="767"/>
      <c r="CE5" s="767"/>
      <c r="CF5" s="767"/>
      <c r="CG5" s="768"/>
      <c r="CH5" s="772" t="s">
        <v>366</v>
      </c>
      <c r="CI5" s="773"/>
      <c r="CJ5" s="773"/>
      <c r="CK5" s="773"/>
      <c r="CL5" s="774"/>
      <c r="CM5" s="772" t="s">
        <v>367</v>
      </c>
      <c r="CN5" s="773"/>
      <c r="CO5" s="773"/>
      <c r="CP5" s="773"/>
      <c r="CQ5" s="774"/>
      <c r="CR5" s="772" t="s">
        <v>368</v>
      </c>
      <c r="CS5" s="773"/>
      <c r="CT5" s="773"/>
      <c r="CU5" s="773"/>
      <c r="CV5" s="774"/>
      <c r="CW5" s="772" t="s">
        <v>369</v>
      </c>
      <c r="CX5" s="773"/>
      <c r="CY5" s="773"/>
      <c r="CZ5" s="773"/>
      <c r="DA5" s="774"/>
      <c r="DB5" s="772" t="s">
        <v>370</v>
      </c>
      <c r="DC5" s="773"/>
      <c r="DD5" s="773"/>
      <c r="DE5" s="773"/>
      <c r="DF5" s="774"/>
      <c r="DG5" s="802" t="s">
        <v>371</v>
      </c>
      <c r="DH5" s="803"/>
      <c r="DI5" s="803"/>
      <c r="DJ5" s="803"/>
      <c r="DK5" s="804"/>
      <c r="DL5" s="802" t="s">
        <v>372</v>
      </c>
      <c r="DM5" s="803"/>
      <c r="DN5" s="803"/>
      <c r="DO5" s="803"/>
      <c r="DP5" s="804"/>
      <c r="DQ5" s="772" t="s">
        <v>373</v>
      </c>
      <c r="DR5" s="773"/>
      <c r="DS5" s="773"/>
      <c r="DT5" s="773"/>
      <c r="DU5" s="774"/>
      <c r="DV5" s="772" t="s">
        <v>364</v>
      </c>
      <c r="DW5" s="773"/>
      <c r="DX5" s="773"/>
      <c r="DY5" s="773"/>
      <c r="DZ5" s="779"/>
      <c r="EA5" s="234"/>
    </row>
    <row r="6" spans="1:131" s="235" customFormat="1" ht="26.25" customHeight="1" thickBot="1" x14ac:dyDescent="0.25">
      <c r="A6" s="769"/>
      <c r="B6" s="770"/>
      <c r="C6" s="770"/>
      <c r="D6" s="770"/>
      <c r="E6" s="770"/>
      <c r="F6" s="770"/>
      <c r="G6" s="770"/>
      <c r="H6" s="770"/>
      <c r="I6" s="770"/>
      <c r="J6" s="770"/>
      <c r="K6" s="770"/>
      <c r="L6" s="770"/>
      <c r="M6" s="770"/>
      <c r="N6" s="770"/>
      <c r="O6" s="770"/>
      <c r="P6" s="771"/>
      <c r="Q6" s="775"/>
      <c r="R6" s="776"/>
      <c r="S6" s="776"/>
      <c r="T6" s="776"/>
      <c r="U6" s="777"/>
      <c r="V6" s="775"/>
      <c r="W6" s="776"/>
      <c r="X6" s="776"/>
      <c r="Y6" s="776"/>
      <c r="Z6" s="777"/>
      <c r="AA6" s="775"/>
      <c r="AB6" s="776"/>
      <c r="AC6" s="776"/>
      <c r="AD6" s="776"/>
      <c r="AE6" s="776"/>
      <c r="AF6" s="780"/>
      <c r="AG6" s="776"/>
      <c r="AH6" s="776"/>
      <c r="AI6" s="776"/>
      <c r="AJ6" s="781"/>
      <c r="AK6" s="776"/>
      <c r="AL6" s="776"/>
      <c r="AM6" s="776"/>
      <c r="AN6" s="776"/>
      <c r="AO6" s="777"/>
      <c r="AP6" s="775"/>
      <c r="AQ6" s="776"/>
      <c r="AR6" s="776"/>
      <c r="AS6" s="776"/>
      <c r="AT6" s="777"/>
      <c r="AU6" s="775"/>
      <c r="AV6" s="776"/>
      <c r="AW6" s="776"/>
      <c r="AX6" s="776"/>
      <c r="AY6" s="781"/>
      <c r="AZ6" s="232"/>
      <c r="BA6" s="232"/>
      <c r="BB6" s="232"/>
      <c r="BC6" s="232"/>
      <c r="BD6" s="232"/>
      <c r="BE6" s="233"/>
      <c r="BF6" s="233"/>
      <c r="BG6" s="233"/>
      <c r="BH6" s="233"/>
      <c r="BI6" s="233"/>
      <c r="BJ6" s="233"/>
      <c r="BK6" s="233"/>
      <c r="BL6" s="233"/>
      <c r="BM6" s="233"/>
      <c r="BN6" s="233"/>
      <c r="BO6" s="233"/>
      <c r="BP6" s="233"/>
      <c r="BQ6" s="769"/>
      <c r="BR6" s="770"/>
      <c r="BS6" s="770"/>
      <c r="BT6" s="770"/>
      <c r="BU6" s="770"/>
      <c r="BV6" s="770"/>
      <c r="BW6" s="770"/>
      <c r="BX6" s="770"/>
      <c r="BY6" s="770"/>
      <c r="BZ6" s="770"/>
      <c r="CA6" s="770"/>
      <c r="CB6" s="770"/>
      <c r="CC6" s="770"/>
      <c r="CD6" s="770"/>
      <c r="CE6" s="770"/>
      <c r="CF6" s="770"/>
      <c r="CG6" s="771"/>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805"/>
      <c r="DH6" s="806"/>
      <c r="DI6" s="806"/>
      <c r="DJ6" s="806"/>
      <c r="DK6" s="807"/>
      <c r="DL6" s="805"/>
      <c r="DM6" s="806"/>
      <c r="DN6" s="806"/>
      <c r="DO6" s="806"/>
      <c r="DP6" s="807"/>
      <c r="DQ6" s="775"/>
      <c r="DR6" s="776"/>
      <c r="DS6" s="776"/>
      <c r="DT6" s="776"/>
      <c r="DU6" s="777"/>
      <c r="DV6" s="775"/>
      <c r="DW6" s="776"/>
      <c r="DX6" s="776"/>
      <c r="DY6" s="776"/>
      <c r="DZ6" s="781"/>
      <c r="EA6" s="234"/>
    </row>
    <row r="7" spans="1:131" s="235" customFormat="1" ht="26.25" customHeight="1" thickTop="1" x14ac:dyDescent="0.2">
      <c r="A7" s="236">
        <v>1</v>
      </c>
      <c r="B7" s="788" t="s">
        <v>374</v>
      </c>
      <c r="C7" s="789"/>
      <c r="D7" s="789"/>
      <c r="E7" s="789"/>
      <c r="F7" s="789"/>
      <c r="G7" s="789"/>
      <c r="H7" s="789"/>
      <c r="I7" s="789"/>
      <c r="J7" s="789"/>
      <c r="K7" s="789"/>
      <c r="L7" s="789"/>
      <c r="M7" s="789"/>
      <c r="N7" s="789"/>
      <c r="O7" s="789"/>
      <c r="P7" s="790"/>
      <c r="Q7" s="791">
        <v>9920</v>
      </c>
      <c r="R7" s="792"/>
      <c r="S7" s="792"/>
      <c r="T7" s="792"/>
      <c r="U7" s="792"/>
      <c r="V7" s="792">
        <v>9606</v>
      </c>
      <c r="W7" s="792"/>
      <c r="X7" s="792"/>
      <c r="Y7" s="792"/>
      <c r="Z7" s="792"/>
      <c r="AA7" s="792">
        <v>313</v>
      </c>
      <c r="AB7" s="792"/>
      <c r="AC7" s="792"/>
      <c r="AD7" s="792"/>
      <c r="AE7" s="793"/>
      <c r="AF7" s="794">
        <v>270</v>
      </c>
      <c r="AG7" s="795"/>
      <c r="AH7" s="795"/>
      <c r="AI7" s="795"/>
      <c r="AJ7" s="796"/>
      <c r="AK7" s="797">
        <v>71</v>
      </c>
      <c r="AL7" s="798"/>
      <c r="AM7" s="798"/>
      <c r="AN7" s="798"/>
      <c r="AO7" s="798"/>
      <c r="AP7" s="798">
        <v>7365</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5"/>
      <c r="BT7" s="786"/>
      <c r="BU7" s="786"/>
      <c r="BV7" s="786"/>
      <c r="BW7" s="786"/>
      <c r="BX7" s="786"/>
      <c r="BY7" s="786"/>
      <c r="BZ7" s="786"/>
      <c r="CA7" s="786"/>
      <c r="CB7" s="786"/>
      <c r="CC7" s="786"/>
      <c r="CD7" s="786"/>
      <c r="CE7" s="786"/>
      <c r="CF7" s="786"/>
      <c r="CG7" s="801"/>
      <c r="CH7" s="782"/>
      <c r="CI7" s="783"/>
      <c r="CJ7" s="783"/>
      <c r="CK7" s="783"/>
      <c r="CL7" s="784"/>
      <c r="CM7" s="782"/>
      <c r="CN7" s="783"/>
      <c r="CO7" s="783"/>
      <c r="CP7" s="783"/>
      <c r="CQ7" s="784"/>
      <c r="CR7" s="782"/>
      <c r="CS7" s="783"/>
      <c r="CT7" s="783"/>
      <c r="CU7" s="783"/>
      <c r="CV7" s="784"/>
      <c r="CW7" s="782"/>
      <c r="CX7" s="783"/>
      <c r="CY7" s="783"/>
      <c r="CZ7" s="783"/>
      <c r="DA7" s="784"/>
      <c r="DB7" s="782"/>
      <c r="DC7" s="783"/>
      <c r="DD7" s="783"/>
      <c r="DE7" s="783"/>
      <c r="DF7" s="784"/>
      <c r="DG7" s="782"/>
      <c r="DH7" s="783"/>
      <c r="DI7" s="783"/>
      <c r="DJ7" s="783"/>
      <c r="DK7" s="784"/>
      <c r="DL7" s="782"/>
      <c r="DM7" s="783"/>
      <c r="DN7" s="783"/>
      <c r="DO7" s="783"/>
      <c r="DP7" s="784"/>
      <c r="DQ7" s="782"/>
      <c r="DR7" s="783"/>
      <c r="DS7" s="783"/>
      <c r="DT7" s="783"/>
      <c r="DU7" s="784"/>
      <c r="DV7" s="785"/>
      <c r="DW7" s="786"/>
      <c r="DX7" s="786"/>
      <c r="DY7" s="786"/>
      <c r="DZ7" s="787"/>
      <c r="EA7" s="234"/>
    </row>
    <row r="8" spans="1:131" s="235" customFormat="1" ht="26.25" customHeight="1" x14ac:dyDescent="0.2">
      <c r="A8" s="238">
        <v>2</v>
      </c>
      <c r="B8" s="819" t="s">
        <v>375</v>
      </c>
      <c r="C8" s="820"/>
      <c r="D8" s="820"/>
      <c r="E8" s="820"/>
      <c r="F8" s="820"/>
      <c r="G8" s="820"/>
      <c r="H8" s="820"/>
      <c r="I8" s="820"/>
      <c r="J8" s="820"/>
      <c r="K8" s="820"/>
      <c r="L8" s="820"/>
      <c r="M8" s="820"/>
      <c r="N8" s="820"/>
      <c r="O8" s="820"/>
      <c r="P8" s="821"/>
      <c r="Q8" s="822">
        <v>0</v>
      </c>
      <c r="R8" s="823"/>
      <c r="S8" s="823"/>
      <c r="T8" s="823"/>
      <c r="U8" s="823"/>
      <c r="V8" s="823">
        <v>0</v>
      </c>
      <c r="W8" s="823"/>
      <c r="X8" s="823"/>
      <c r="Y8" s="823"/>
      <c r="Z8" s="823"/>
      <c r="AA8" s="823" t="s">
        <v>547</v>
      </c>
      <c r="AB8" s="823"/>
      <c r="AC8" s="823"/>
      <c r="AD8" s="823"/>
      <c r="AE8" s="824"/>
      <c r="AF8" s="825" t="s">
        <v>122</v>
      </c>
      <c r="AG8" s="826"/>
      <c r="AH8" s="826"/>
      <c r="AI8" s="826"/>
      <c r="AJ8" s="827"/>
      <c r="AK8" s="808" t="s">
        <v>547</v>
      </c>
      <c r="AL8" s="809"/>
      <c r="AM8" s="809"/>
      <c r="AN8" s="809"/>
      <c r="AO8" s="809"/>
      <c r="AP8" s="809" t="s">
        <v>547</v>
      </c>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c r="BT8" s="813"/>
      <c r="BU8" s="813"/>
      <c r="BV8" s="813"/>
      <c r="BW8" s="813"/>
      <c r="BX8" s="813"/>
      <c r="BY8" s="813"/>
      <c r="BZ8" s="813"/>
      <c r="CA8" s="813"/>
      <c r="CB8" s="813"/>
      <c r="CC8" s="813"/>
      <c r="CD8" s="813"/>
      <c r="CE8" s="813"/>
      <c r="CF8" s="813"/>
      <c r="CG8" s="814"/>
      <c r="CH8" s="815"/>
      <c r="CI8" s="816"/>
      <c r="CJ8" s="816"/>
      <c r="CK8" s="816"/>
      <c r="CL8" s="817"/>
      <c r="CM8" s="815"/>
      <c r="CN8" s="816"/>
      <c r="CO8" s="816"/>
      <c r="CP8" s="816"/>
      <c r="CQ8" s="817"/>
      <c r="CR8" s="815"/>
      <c r="CS8" s="816"/>
      <c r="CT8" s="816"/>
      <c r="CU8" s="816"/>
      <c r="CV8" s="817"/>
      <c r="CW8" s="815"/>
      <c r="CX8" s="816"/>
      <c r="CY8" s="816"/>
      <c r="CZ8" s="816"/>
      <c r="DA8" s="817"/>
      <c r="DB8" s="815"/>
      <c r="DC8" s="816"/>
      <c r="DD8" s="816"/>
      <c r="DE8" s="816"/>
      <c r="DF8" s="817"/>
      <c r="DG8" s="815"/>
      <c r="DH8" s="816"/>
      <c r="DI8" s="816"/>
      <c r="DJ8" s="816"/>
      <c r="DK8" s="817"/>
      <c r="DL8" s="815"/>
      <c r="DM8" s="816"/>
      <c r="DN8" s="816"/>
      <c r="DO8" s="816"/>
      <c r="DP8" s="817"/>
      <c r="DQ8" s="815"/>
      <c r="DR8" s="816"/>
      <c r="DS8" s="816"/>
      <c r="DT8" s="816"/>
      <c r="DU8" s="817"/>
      <c r="DV8" s="812"/>
      <c r="DW8" s="813"/>
      <c r="DX8" s="813"/>
      <c r="DY8" s="813"/>
      <c r="DZ8" s="818"/>
      <c r="EA8" s="234"/>
    </row>
    <row r="9" spans="1:131" s="235" customFormat="1" ht="26.25" customHeight="1" x14ac:dyDescent="0.2">
      <c r="A9" s="238">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c r="BT9" s="813"/>
      <c r="BU9" s="813"/>
      <c r="BV9" s="813"/>
      <c r="BW9" s="813"/>
      <c r="BX9" s="813"/>
      <c r="BY9" s="813"/>
      <c r="BZ9" s="813"/>
      <c r="CA9" s="813"/>
      <c r="CB9" s="813"/>
      <c r="CC9" s="813"/>
      <c r="CD9" s="813"/>
      <c r="CE9" s="813"/>
      <c r="CF9" s="813"/>
      <c r="CG9" s="814"/>
      <c r="CH9" s="815"/>
      <c r="CI9" s="816"/>
      <c r="CJ9" s="816"/>
      <c r="CK9" s="816"/>
      <c r="CL9" s="817"/>
      <c r="CM9" s="815"/>
      <c r="CN9" s="816"/>
      <c r="CO9" s="816"/>
      <c r="CP9" s="816"/>
      <c r="CQ9" s="817"/>
      <c r="CR9" s="815"/>
      <c r="CS9" s="816"/>
      <c r="CT9" s="816"/>
      <c r="CU9" s="816"/>
      <c r="CV9" s="817"/>
      <c r="CW9" s="815"/>
      <c r="CX9" s="816"/>
      <c r="CY9" s="816"/>
      <c r="CZ9" s="816"/>
      <c r="DA9" s="817"/>
      <c r="DB9" s="815"/>
      <c r="DC9" s="816"/>
      <c r="DD9" s="816"/>
      <c r="DE9" s="816"/>
      <c r="DF9" s="817"/>
      <c r="DG9" s="815"/>
      <c r="DH9" s="816"/>
      <c r="DI9" s="816"/>
      <c r="DJ9" s="816"/>
      <c r="DK9" s="817"/>
      <c r="DL9" s="815"/>
      <c r="DM9" s="816"/>
      <c r="DN9" s="816"/>
      <c r="DO9" s="816"/>
      <c r="DP9" s="817"/>
      <c r="DQ9" s="815"/>
      <c r="DR9" s="816"/>
      <c r="DS9" s="816"/>
      <c r="DT9" s="816"/>
      <c r="DU9" s="817"/>
      <c r="DV9" s="812"/>
      <c r="DW9" s="813"/>
      <c r="DX9" s="813"/>
      <c r="DY9" s="813"/>
      <c r="DZ9" s="818"/>
      <c r="EA9" s="234"/>
    </row>
    <row r="10" spans="1:131" s="235" customFormat="1" ht="26.25" customHeight="1" x14ac:dyDescent="0.2">
      <c r="A10" s="238">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c r="BT10" s="813"/>
      <c r="BU10" s="813"/>
      <c r="BV10" s="813"/>
      <c r="BW10" s="813"/>
      <c r="BX10" s="813"/>
      <c r="BY10" s="813"/>
      <c r="BZ10" s="813"/>
      <c r="CA10" s="813"/>
      <c r="CB10" s="813"/>
      <c r="CC10" s="813"/>
      <c r="CD10" s="813"/>
      <c r="CE10" s="813"/>
      <c r="CF10" s="813"/>
      <c r="CG10" s="814"/>
      <c r="CH10" s="815"/>
      <c r="CI10" s="816"/>
      <c r="CJ10" s="816"/>
      <c r="CK10" s="816"/>
      <c r="CL10" s="817"/>
      <c r="CM10" s="815"/>
      <c r="CN10" s="816"/>
      <c r="CO10" s="816"/>
      <c r="CP10" s="816"/>
      <c r="CQ10" s="817"/>
      <c r="CR10" s="815"/>
      <c r="CS10" s="816"/>
      <c r="CT10" s="816"/>
      <c r="CU10" s="816"/>
      <c r="CV10" s="817"/>
      <c r="CW10" s="815"/>
      <c r="CX10" s="816"/>
      <c r="CY10" s="816"/>
      <c r="CZ10" s="816"/>
      <c r="DA10" s="817"/>
      <c r="DB10" s="815"/>
      <c r="DC10" s="816"/>
      <c r="DD10" s="816"/>
      <c r="DE10" s="816"/>
      <c r="DF10" s="817"/>
      <c r="DG10" s="815"/>
      <c r="DH10" s="816"/>
      <c r="DI10" s="816"/>
      <c r="DJ10" s="816"/>
      <c r="DK10" s="817"/>
      <c r="DL10" s="815"/>
      <c r="DM10" s="816"/>
      <c r="DN10" s="816"/>
      <c r="DO10" s="816"/>
      <c r="DP10" s="817"/>
      <c r="DQ10" s="815"/>
      <c r="DR10" s="816"/>
      <c r="DS10" s="816"/>
      <c r="DT10" s="816"/>
      <c r="DU10" s="817"/>
      <c r="DV10" s="812"/>
      <c r="DW10" s="813"/>
      <c r="DX10" s="813"/>
      <c r="DY10" s="813"/>
      <c r="DZ10" s="818"/>
      <c r="EA10" s="234"/>
    </row>
    <row r="11" spans="1:131" s="235" customFormat="1" ht="26.25" customHeight="1" x14ac:dyDescent="0.2">
      <c r="A11" s="238">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c r="BT11" s="813"/>
      <c r="BU11" s="813"/>
      <c r="BV11" s="813"/>
      <c r="BW11" s="813"/>
      <c r="BX11" s="813"/>
      <c r="BY11" s="813"/>
      <c r="BZ11" s="813"/>
      <c r="CA11" s="813"/>
      <c r="CB11" s="813"/>
      <c r="CC11" s="813"/>
      <c r="CD11" s="813"/>
      <c r="CE11" s="813"/>
      <c r="CF11" s="813"/>
      <c r="CG11" s="814"/>
      <c r="CH11" s="815"/>
      <c r="CI11" s="816"/>
      <c r="CJ11" s="816"/>
      <c r="CK11" s="816"/>
      <c r="CL11" s="817"/>
      <c r="CM11" s="815"/>
      <c r="CN11" s="816"/>
      <c r="CO11" s="816"/>
      <c r="CP11" s="816"/>
      <c r="CQ11" s="817"/>
      <c r="CR11" s="815"/>
      <c r="CS11" s="816"/>
      <c r="CT11" s="816"/>
      <c r="CU11" s="816"/>
      <c r="CV11" s="817"/>
      <c r="CW11" s="815"/>
      <c r="CX11" s="816"/>
      <c r="CY11" s="816"/>
      <c r="CZ11" s="816"/>
      <c r="DA11" s="817"/>
      <c r="DB11" s="815"/>
      <c r="DC11" s="816"/>
      <c r="DD11" s="816"/>
      <c r="DE11" s="816"/>
      <c r="DF11" s="817"/>
      <c r="DG11" s="815"/>
      <c r="DH11" s="816"/>
      <c r="DI11" s="816"/>
      <c r="DJ11" s="816"/>
      <c r="DK11" s="817"/>
      <c r="DL11" s="815"/>
      <c r="DM11" s="816"/>
      <c r="DN11" s="816"/>
      <c r="DO11" s="816"/>
      <c r="DP11" s="817"/>
      <c r="DQ11" s="815"/>
      <c r="DR11" s="816"/>
      <c r="DS11" s="816"/>
      <c r="DT11" s="816"/>
      <c r="DU11" s="817"/>
      <c r="DV11" s="812"/>
      <c r="DW11" s="813"/>
      <c r="DX11" s="813"/>
      <c r="DY11" s="813"/>
      <c r="DZ11" s="818"/>
      <c r="EA11" s="234"/>
    </row>
    <row r="12" spans="1:131" s="235" customFormat="1" ht="26.25" customHeight="1" x14ac:dyDescent="0.2">
      <c r="A12" s="238">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815"/>
      <c r="CI12" s="816"/>
      <c r="CJ12" s="816"/>
      <c r="CK12" s="816"/>
      <c r="CL12" s="817"/>
      <c r="CM12" s="815"/>
      <c r="CN12" s="816"/>
      <c r="CO12" s="816"/>
      <c r="CP12" s="816"/>
      <c r="CQ12" s="817"/>
      <c r="CR12" s="815"/>
      <c r="CS12" s="816"/>
      <c r="CT12" s="816"/>
      <c r="CU12" s="816"/>
      <c r="CV12" s="817"/>
      <c r="CW12" s="815"/>
      <c r="CX12" s="816"/>
      <c r="CY12" s="816"/>
      <c r="CZ12" s="816"/>
      <c r="DA12" s="817"/>
      <c r="DB12" s="815"/>
      <c r="DC12" s="816"/>
      <c r="DD12" s="816"/>
      <c r="DE12" s="816"/>
      <c r="DF12" s="817"/>
      <c r="DG12" s="815"/>
      <c r="DH12" s="816"/>
      <c r="DI12" s="816"/>
      <c r="DJ12" s="816"/>
      <c r="DK12" s="817"/>
      <c r="DL12" s="815"/>
      <c r="DM12" s="816"/>
      <c r="DN12" s="816"/>
      <c r="DO12" s="816"/>
      <c r="DP12" s="817"/>
      <c r="DQ12" s="815"/>
      <c r="DR12" s="816"/>
      <c r="DS12" s="816"/>
      <c r="DT12" s="816"/>
      <c r="DU12" s="817"/>
      <c r="DV12" s="812"/>
      <c r="DW12" s="813"/>
      <c r="DX12" s="813"/>
      <c r="DY12" s="813"/>
      <c r="DZ12" s="818"/>
      <c r="EA12" s="234"/>
    </row>
    <row r="13" spans="1:131" s="235" customFormat="1" ht="26.25" customHeight="1" x14ac:dyDescent="0.2">
      <c r="A13" s="238">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815"/>
      <c r="CI13" s="816"/>
      <c r="CJ13" s="816"/>
      <c r="CK13" s="816"/>
      <c r="CL13" s="817"/>
      <c r="CM13" s="815"/>
      <c r="CN13" s="816"/>
      <c r="CO13" s="816"/>
      <c r="CP13" s="816"/>
      <c r="CQ13" s="817"/>
      <c r="CR13" s="815"/>
      <c r="CS13" s="816"/>
      <c r="CT13" s="816"/>
      <c r="CU13" s="816"/>
      <c r="CV13" s="817"/>
      <c r="CW13" s="815"/>
      <c r="CX13" s="816"/>
      <c r="CY13" s="816"/>
      <c r="CZ13" s="816"/>
      <c r="DA13" s="817"/>
      <c r="DB13" s="815"/>
      <c r="DC13" s="816"/>
      <c r="DD13" s="816"/>
      <c r="DE13" s="816"/>
      <c r="DF13" s="817"/>
      <c r="DG13" s="815"/>
      <c r="DH13" s="816"/>
      <c r="DI13" s="816"/>
      <c r="DJ13" s="816"/>
      <c r="DK13" s="817"/>
      <c r="DL13" s="815"/>
      <c r="DM13" s="816"/>
      <c r="DN13" s="816"/>
      <c r="DO13" s="816"/>
      <c r="DP13" s="817"/>
      <c r="DQ13" s="815"/>
      <c r="DR13" s="816"/>
      <c r="DS13" s="816"/>
      <c r="DT13" s="816"/>
      <c r="DU13" s="817"/>
      <c r="DV13" s="812"/>
      <c r="DW13" s="813"/>
      <c r="DX13" s="813"/>
      <c r="DY13" s="813"/>
      <c r="DZ13" s="818"/>
      <c r="EA13" s="234"/>
    </row>
    <row r="14" spans="1:131" s="235" customFormat="1" ht="26.25" customHeight="1" x14ac:dyDescent="0.2">
      <c r="A14" s="238">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815"/>
      <c r="CI14" s="816"/>
      <c r="CJ14" s="816"/>
      <c r="CK14" s="816"/>
      <c r="CL14" s="817"/>
      <c r="CM14" s="815"/>
      <c r="CN14" s="816"/>
      <c r="CO14" s="816"/>
      <c r="CP14" s="816"/>
      <c r="CQ14" s="817"/>
      <c r="CR14" s="815"/>
      <c r="CS14" s="816"/>
      <c r="CT14" s="816"/>
      <c r="CU14" s="816"/>
      <c r="CV14" s="817"/>
      <c r="CW14" s="815"/>
      <c r="CX14" s="816"/>
      <c r="CY14" s="816"/>
      <c r="CZ14" s="816"/>
      <c r="DA14" s="817"/>
      <c r="DB14" s="815"/>
      <c r="DC14" s="816"/>
      <c r="DD14" s="816"/>
      <c r="DE14" s="816"/>
      <c r="DF14" s="817"/>
      <c r="DG14" s="815"/>
      <c r="DH14" s="816"/>
      <c r="DI14" s="816"/>
      <c r="DJ14" s="816"/>
      <c r="DK14" s="817"/>
      <c r="DL14" s="815"/>
      <c r="DM14" s="816"/>
      <c r="DN14" s="816"/>
      <c r="DO14" s="816"/>
      <c r="DP14" s="817"/>
      <c r="DQ14" s="815"/>
      <c r="DR14" s="816"/>
      <c r="DS14" s="816"/>
      <c r="DT14" s="816"/>
      <c r="DU14" s="817"/>
      <c r="DV14" s="812"/>
      <c r="DW14" s="813"/>
      <c r="DX14" s="813"/>
      <c r="DY14" s="813"/>
      <c r="DZ14" s="818"/>
      <c r="EA14" s="234"/>
    </row>
    <row r="15" spans="1:131" s="235" customFormat="1" ht="26.25" customHeight="1" x14ac:dyDescent="0.2">
      <c r="A15" s="238">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815"/>
      <c r="CI15" s="816"/>
      <c r="CJ15" s="816"/>
      <c r="CK15" s="816"/>
      <c r="CL15" s="817"/>
      <c r="CM15" s="815"/>
      <c r="CN15" s="816"/>
      <c r="CO15" s="816"/>
      <c r="CP15" s="816"/>
      <c r="CQ15" s="817"/>
      <c r="CR15" s="815"/>
      <c r="CS15" s="816"/>
      <c r="CT15" s="816"/>
      <c r="CU15" s="816"/>
      <c r="CV15" s="817"/>
      <c r="CW15" s="815"/>
      <c r="CX15" s="816"/>
      <c r="CY15" s="816"/>
      <c r="CZ15" s="816"/>
      <c r="DA15" s="817"/>
      <c r="DB15" s="815"/>
      <c r="DC15" s="816"/>
      <c r="DD15" s="816"/>
      <c r="DE15" s="816"/>
      <c r="DF15" s="817"/>
      <c r="DG15" s="815"/>
      <c r="DH15" s="816"/>
      <c r="DI15" s="816"/>
      <c r="DJ15" s="816"/>
      <c r="DK15" s="817"/>
      <c r="DL15" s="815"/>
      <c r="DM15" s="816"/>
      <c r="DN15" s="816"/>
      <c r="DO15" s="816"/>
      <c r="DP15" s="817"/>
      <c r="DQ15" s="815"/>
      <c r="DR15" s="816"/>
      <c r="DS15" s="816"/>
      <c r="DT15" s="816"/>
      <c r="DU15" s="817"/>
      <c r="DV15" s="812"/>
      <c r="DW15" s="813"/>
      <c r="DX15" s="813"/>
      <c r="DY15" s="813"/>
      <c r="DZ15" s="818"/>
      <c r="EA15" s="234"/>
    </row>
    <row r="16" spans="1:131" s="235" customFormat="1" ht="26.25" customHeight="1" x14ac:dyDescent="0.2">
      <c r="A16" s="238">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2"/>
      <c r="DW16" s="813"/>
      <c r="DX16" s="813"/>
      <c r="DY16" s="813"/>
      <c r="DZ16" s="818"/>
      <c r="EA16" s="234"/>
    </row>
    <row r="17" spans="1:131" s="235" customFormat="1" ht="26.25" customHeight="1" x14ac:dyDescent="0.2">
      <c r="A17" s="238">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2"/>
      <c r="DW17" s="813"/>
      <c r="DX17" s="813"/>
      <c r="DY17" s="813"/>
      <c r="DZ17" s="818"/>
      <c r="EA17" s="234"/>
    </row>
    <row r="18" spans="1:131" s="235" customFormat="1" ht="26.25" customHeight="1" x14ac:dyDescent="0.2">
      <c r="A18" s="238">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2"/>
      <c r="DW18" s="813"/>
      <c r="DX18" s="813"/>
      <c r="DY18" s="813"/>
      <c r="DZ18" s="818"/>
      <c r="EA18" s="234"/>
    </row>
    <row r="19" spans="1:131" s="235" customFormat="1" ht="26.25" customHeight="1" x14ac:dyDescent="0.2">
      <c r="A19" s="238">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2"/>
      <c r="DW19" s="813"/>
      <c r="DX19" s="813"/>
      <c r="DY19" s="813"/>
      <c r="DZ19" s="818"/>
      <c r="EA19" s="234"/>
    </row>
    <row r="20" spans="1:131" s="235" customFormat="1" ht="26.25" customHeight="1" x14ac:dyDescent="0.2">
      <c r="A20" s="238">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4"/>
    </row>
    <row r="21" spans="1:131" s="235" customFormat="1" ht="26.25" customHeight="1" thickBot="1" x14ac:dyDescent="0.25">
      <c r="A21" s="238">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4"/>
    </row>
    <row r="22" spans="1:131" s="235" customFormat="1" ht="26.25" customHeight="1" x14ac:dyDescent="0.2">
      <c r="A22" s="238">
        <v>16</v>
      </c>
      <c r="B22" s="819"/>
      <c r="C22" s="820"/>
      <c r="D22" s="820"/>
      <c r="E22" s="820"/>
      <c r="F22" s="820"/>
      <c r="G22" s="820"/>
      <c r="H22" s="820"/>
      <c r="I22" s="820"/>
      <c r="J22" s="820"/>
      <c r="K22" s="820"/>
      <c r="L22" s="820"/>
      <c r="M22" s="820"/>
      <c r="N22" s="820"/>
      <c r="O22" s="820"/>
      <c r="P22" s="821"/>
      <c r="Q22" s="838"/>
      <c r="R22" s="839"/>
      <c r="S22" s="839"/>
      <c r="T22" s="839"/>
      <c r="U22" s="839"/>
      <c r="V22" s="839"/>
      <c r="W22" s="839"/>
      <c r="X22" s="839"/>
      <c r="Y22" s="839"/>
      <c r="Z22" s="839"/>
      <c r="AA22" s="839"/>
      <c r="AB22" s="839"/>
      <c r="AC22" s="839"/>
      <c r="AD22" s="839"/>
      <c r="AE22" s="840"/>
      <c r="AF22" s="825"/>
      <c r="AG22" s="826"/>
      <c r="AH22" s="826"/>
      <c r="AI22" s="826"/>
      <c r="AJ22" s="827"/>
      <c r="AK22" s="841"/>
      <c r="AL22" s="842"/>
      <c r="AM22" s="842"/>
      <c r="AN22" s="842"/>
      <c r="AO22" s="842"/>
      <c r="AP22" s="842"/>
      <c r="AQ22" s="842"/>
      <c r="AR22" s="842"/>
      <c r="AS22" s="842"/>
      <c r="AT22" s="842"/>
      <c r="AU22" s="843"/>
      <c r="AV22" s="843"/>
      <c r="AW22" s="843"/>
      <c r="AX22" s="843"/>
      <c r="AY22" s="844"/>
      <c r="AZ22" s="845" t="s">
        <v>376</v>
      </c>
      <c r="BA22" s="845"/>
      <c r="BB22" s="845"/>
      <c r="BC22" s="845"/>
      <c r="BD22" s="846"/>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4"/>
    </row>
    <row r="23" spans="1:131" s="235" customFormat="1" ht="26.25" customHeight="1" thickBot="1" x14ac:dyDescent="0.25">
      <c r="A23" s="240" t="s">
        <v>377</v>
      </c>
      <c r="B23" s="828" t="s">
        <v>378</v>
      </c>
      <c r="C23" s="829"/>
      <c r="D23" s="829"/>
      <c r="E23" s="829"/>
      <c r="F23" s="829"/>
      <c r="G23" s="829"/>
      <c r="H23" s="829"/>
      <c r="I23" s="829"/>
      <c r="J23" s="829"/>
      <c r="K23" s="829"/>
      <c r="L23" s="829"/>
      <c r="M23" s="829"/>
      <c r="N23" s="829"/>
      <c r="O23" s="829"/>
      <c r="P23" s="830"/>
      <c r="Q23" s="831">
        <v>9920</v>
      </c>
      <c r="R23" s="832"/>
      <c r="S23" s="832"/>
      <c r="T23" s="832"/>
      <c r="U23" s="832"/>
      <c r="V23" s="832">
        <v>9606</v>
      </c>
      <c r="W23" s="832"/>
      <c r="X23" s="832"/>
      <c r="Y23" s="832"/>
      <c r="Z23" s="832"/>
      <c r="AA23" s="832">
        <v>313</v>
      </c>
      <c r="AB23" s="832"/>
      <c r="AC23" s="832"/>
      <c r="AD23" s="832"/>
      <c r="AE23" s="833"/>
      <c r="AF23" s="834">
        <v>270</v>
      </c>
      <c r="AG23" s="832"/>
      <c r="AH23" s="832"/>
      <c r="AI23" s="832"/>
      <c r="AJ23" s="835"/>
      <c r="AK23" s="836"/>
      <c r="AL23" s="837"/>
      <c r="AM23" s="837"/>
      <c r="AN23" s="837"/>
      <c r="AO23" s="837"/>
      <c r="AP23" s="832">
        <v>7365</v>
      </c>
      <c r="AQ23" s="832"/>
      <c r="AR23" s="832"/>
      <c r="AS23" s="832"/>
      <c r="AT23" s="832"/>
      <c r="AU23" s="848"/>
      <c r="AV23" s="848"/>
      <c r="AW23" s="848"/>
      <c r="AX23" s="848"/>
      <c r="AY23" s="849"/>
      <c r="AZ23" s="850" t="s">
        <v>122</v>
      </c>
      <c r="BA23" s="851"/>
      <c r="BB23" s="851"/>
      <c r="BC23" s="851"/>
      <c r="BD23" s="852"/>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4"/>
    </row>
    <row r="24" spans="1:131" s="235" customFormat="1" ht="26.25" customHeight="1" x14ac:dyDescent="0.2">
      <c r="A24" s="847" t="s">
        <v>379</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4"/>
    </row>
    <row r="25" spans="1:131" ht="26.25" customHeight="1" thickBot="1" x14ac:dyDescent="0.25">
      <c r="A25" s="764" t="s">
        <v>380</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c r="BC25" s="764"/>
      <c r="BD25" s="764"/>
      <c r="BE25" s="764"/>
      <c r="BF25" s="764"/>
      <c r="BG25" s="764"/>
      <c r="BH25" s="764"/>
      <c r="BI25" s="764"/>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30"/>
    </row>
    <row r="26" spans="1:131" ht="26.25" customHeight="1" x14ac:dyDescent="0.2">
      <c r="A26" s="766" t="s">
        <v>357</v>
      </c>
      <c r="B26" s="767"/>
      <c r="C26" s="767"/>
      <c r="D26" s="767"/>
      <c r="E26" s="767"/>
      <c r="F26" s="767"/>
      <c r="G26" s="767"/>
      <c r="H26" s="767"/>
      <c r="I26" s="767"/>
      <c r="J26" s="767"/>
      <c r="K26" s="767"/>
      <c r="L26" s="767"/>
      <c r="M26" s="767"/>
      <c r="N26" s="767"/>
      <c r="O26" s="767"/>
      <c r="P26" s="768"/>
      <c r="Q26" s="772" t="s">
        <v>381</v>
      </c>
      <c r="R26" s="773"/>
      <c r="S26" s="773"/>
      <c r="T26" s="773"/>
      <c r="U26" s="774"/>
      <c r="V26" s="772" t="s">
        <v>382</v>
      </c>
      <c r="W26" s="773"/>
      <c r="X26" s="773"/>
      <c r="Y26" s="773"/>
      <c r="Z26" s="774"/>
      <c r="AA26" s="772" t="s">
        <v>383</v>
      </c>
      <c r="AB26" s="773"/>
      <c r="AC26" s="773"/>
      <c r="AD26" s="773"/>
      <c r="AE26" s="773"/>
      <c r="AF26" s="853" t="s">
        <v>384</v>
      </c>
      <c r="AG26" s="854"/>
      <c r="AH26" s="854"/>
      <c r="AI26" s="854"/>
      <c r="AJ26" s="855"/>
      <c r="AK26" s="773" t="s">
        <v>385</v>
      </c>
      <c r="AL26" s="773"/>
      <c r="AM26" s="773"/>
      <c r="AN26" s="773"/>
      <c r="AO26" s="774"/>
      <c r="AP26" s="772" t="s">
        <v>386</v>
      </c>
      <c r="AQ26" s="773"/>
      <c r="AR26" s="773"/>
      <c r="AS26" s="773"/>
      <c r="AT26" s="774"/>
      <c r="AU26" s="772" t="s">
        <v>387</v>
      </c>
      <c r="AV26" s="773"/>
      <c r="AW26" s="773"/>
      <c r="AX26" s="773"/>
      <c r="AY26" s="774"/>
      <c r="AZ26" s="772" t="s">
        <v>388</v>
      </c>
      <c r="BA26" s="773"/>
      <c r="BB26" s="773"/>
      <c r="BC26" s="773"/>
      <c r="BD26" s="774"/>
      <c r="BE26" s="772" t="s">
        <v>364</v>
      </c>
      <c r="BF26" s="773"/>
      <c r="BG26" s="773"/>
      <c r="BH26" s="773"/>
      <c r="BI26" s="779"/>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30"/>
    </row>
    <row r="27" spans="1:131" ht="26.25" customHeight="1" thickBot="1" x14ac:dyDescent="0.25">
      <c r="A27" s="769"/>
      <c r="B27" s="770"/>
      <c r="C27" s="770"/>
      <c r="D27" s="770"/>
      <c r="E27" s="770"/>
      <c r="F27" s="770"/>
      <c r="G27" s="770"/>
      <c r="H27" s="770"/>
      <c r="I27" s="770"/>
      <c r="J27" s="770"/>
      <c r="K27" s="770"/>
      <c r="L27" s="770"/>
      <c r="M27" s="770"/>
      <c r="N27" s="770"/>
      <c r="O27" s="770"/>
      <c r="P27" s="771"/>
      <c r="Q27" s="775"/>
      <c r="R27" s="776"/>
      <c r="S27" s="776"/>
      <c r="T27" s="776"/>
      <c r="U27" s="777"/>
      <c r="V27" s="775"/>
      <c r="W27" s="776"/>
      <c r="X27" s="776"/>
      <c r="Y27" s="776"/>
      <c r="Z27" s="777"/>
      <c r="AA27" s="775"/>
      <c r="AB27" s="776"/>
      <c r="AC27" s="776"/>
      <c r="AD27" s="776"/>
      <c r="AE27" s="776"/>
      <c r="AF27" s="856"/>
      <c r="AG27" s="857"/>
      <c r="AH27" s="857"/>
      <c r="AI27" s="857"/>
      <c r="AJ27" s="858"/>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1"/>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30"/>
    </row>
    <row r="28" spans="1:131" ht="26.25" customHeight="1" thickTop="1" x14ac:dyDescent="0.2">
      <c r="A28" s="242">
        <v>1</v>
      </c>
      <c r="B28" s="788" t="s">
        <v>389</v>
      </c>
      <c r="C28" s="789"/>
      <c r="D28" s="789"/>
      <c r="E28" s="789"/>
      <c r="F28" s="789"/>
      <c r="G28" s="789"/>
      <c r="H28" s="789"/>
      <c r="I28" s="789"/>
      <c r="J28" s="789"/>
      <c r="K28" s="789"/>
      <c r="L28" s="789"/>
      <c r="M28" s="789"/>
      <c r="N28" s="789"/>
      <c r="O28" s="789"/>
      <c r="P28" s="790"/>
      <c r="Q28" s="861">
        <v>2221</v>
      </c>
      <c r="R28" s="862"/>
      <c r="S28" s="862"/>
      <c r="T28" s="862"/>
      <c r="U28" s="862"/>
      <c r="V28" s="862">
        <v>2220</v>
      </c>
      <c r="W28" s="862"/>
      <c r="X28" s="862"/>
      <c r="Y28" s="862"/>
      <c r="Z28" s="862"/>
      <c r="AA28" s="862">
        <v>1</v>
      </c>
      <c r="AB28" s="862"/>
      <c r="AC28" s="862"/>
      <c r="AD28" s="862"/>
      <c r="AE28" s="863"/>
      <c r="AF28" s="864">
        <v>1</v>
      </c>
      <c r="AG28" s="862"/>
      <c r="AH28" s="862"/>
      <c r="AI28" s="862"/>
      <c r="AJ28" s="865"/>
      <c r="AK28" s="866">
        <v>205</v>
      </c>
      <c r="AL28" s="867"/>
      <c r="AM28" s="867"/>
      <c r="AN28" s="867"/>
      <c r="AO28" s="867"/>
      <c r="AP28" s="867" t="s">
        <v>547</v>
      </c>
      <c r="AQ28" s="867"/>
      <c r="AR28" s="867"/>
      <c r="AS28" s="867"/>
      <c r="AT28" s="867"/>
      <c r="AU28" s="867" t="s">
        <v>547</v>
      </c>
      <c r="AV28" s="867"/>
      <c r="AW28" s="867"/>
      <c r="AX28" s="867"/>
      <c r="AY28" s="867"/>
      <c r="AZ28" s="868" t="s">
        <v>547</v>
      </c>
      <c r="BA28" s="868"/>
      <c r="BB28" s="868"/>
      <c r="BC28" s="868"/>
      <c r="BD28" s="868"/>
      <c r="BE28" s="859"/>
      <c r="BF28" s="859"/>
      <c r="BG28" s="859"/>
      <c r="BH28" s="859"/>
      <c r="BI28" s="860"/>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30"/>
    </row>
    <row r="29" spans="1:131" ht="26.25" customHeight="1" x14ac:dyDescent="0.2">
      <c r="A29" s="242">
        <v>2</v>
      </c>
      <c r="B29" s="819" t="s">
        <v>390</v>
      </c>
      <c r="C29" s="820"/>
      <c r="D29" s="820"/>
      <c r="E29" s="820"/>
      <c r="F29" s="820"/>
      <c r="G29" s="820"/>
      <c r="H29" s="820"/>
      <c r="I29" s="820"/>
      <c r="J29" s="820"/>
      <c r="K29" s="820"/>
      <c r="L29" s="820"/>
      <c r="M29" s="820"/>
      <c r="N29" s="820"/>
      <c r="O29" s="820"/>
      <c r="P29" s="821"/>
      <c r="Q29" s="822">
        <v>1887</v>
      </c>
      <c r="R29" s="823"/>
      <c r="S29" s="823"/>
      <c r="T29" s="823"/>
      <c r="U29" s="823"/>
      <c r="V29" s="823">
        <v>1838</v>
      </c>
      <c r="W29" s="823"/>
      <c r="X29" s="823"/>
      <c r="Y29" s="823"/>
      <c r="Z29" s="823"/>
      <c r="AA29" s="823">
        <v>50</v>
      </c>
      <c r="AB29" s="823"/>
      <c r="AC29" s="823"/>
      <c r="AD29" s="823"/>
      <c r="AE29" s="824"/>
      <c r="AF29" s="825">
        <v>50</v>
      </c>
      <c r="AG29" s="826"/>
      <c r="AH29" s="826"/>
      <c r="AI29" s="826"/>
      <c r="AJ29" s="827"/>
      <c r="AK29" s="873">
        <v>281</v>
      </c>
      <c r="AL29" s="869"/>
      <c r="AM29" s="869"/>
      <c r="AN29" s="869"/>
      <c r="AO29" s="869"/>
      <c r="AP29" s="869" t="s">
        <v>547</v>
      </c>
      <c r="AQ29" s="869"/>
      <c r="AR29" s="869"/>
      <c r="AS29" s="869"/>
      <c r="AT29" s="869"/>
      <c r="AU29" s="869" t="s">
        <v>547</v>
      </c>
      <c r="AV29" s="869"/>
      <c r="AW29" s="869"/>
      <c r="AX29" s="869"/>
      <c r="AY29" s="869"/>
      <c r="AZ29" s="870" t="s">
        <v>547</v>
      </c>
      <c r="BA29" s="870"/>
      <c r="BB29" s="870"/>
      <c r="BC29" s="870"/>
      <c r="BD29" s="870"/>
      <c r="BE29" s="871"/>
      <c r="BF29" s="871"/>
      <c r="BG29" s="871"/>
      <c r="BH29" s="871"/>
      <c r="BI29" s="872"/>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30"/>
    </row>
    <row r="30" spans="1:131" ht="26.25" customHeight="1" x14ac:dyDescent="0.2">
      <c r="A30" s="242">
        <v>3</v>
      </c>
      <c r="B30" s="819" t="s">
        <v>391</v>
      </c>
      <c r="C30" s="820"/>
      <c r="D30" s="820"/>
      <c r="E30" s="820"/>
      <c r="F30" s="820"/>
      <c r="G30" s="820"/>
      <c r="H30" s="820"/>
      <c r="I30" s="820"/>
      <c r="J30" s="820"/>
      <c r="K30" s="820"/>
      <c r="L30" s="820"/>
      <c r="M30" s="820"/>
      <c r="N30" s="820"/>
      <c r="O30" s="820"/>
      <c r="P30" s="821"/>
      <c r="Q30" s="822">
        <v>377</v>
      </c>
      <c r="R30" s="823"/>
      <c r="S30" s="823"/>
      <c r="T30" s="823"/>
      <c r="U30" s="823"/>
      <c r="V30" s="823">
        <v>375</v>
      </c>
      <c r="W30" s="823"/>
      <c r="X30" s="823"/>
      <c r="Y30" s="823"/>
      <c r="Z30" s="823"/>
      <c r="AA30" s="823">
        <v>2</v>
      </c>
      <c r="AB30" s="823"/>
      <c r="AC30" s="823"/>
      <c r="AD30" s="823"/>
      <c r="AE30" s="824"/>
      <c r="AF30" s="825">
        <v>2</v>
      </c>
      <c r="AG30" s="826"/>
      <c r="AH30" s="826"/>
      <c r="AI30" s="826"/>
      <c r="AJ30" s="827"/>
      <c r="AK30" s="873">
        <v>81</v>
      </c>
      <c r="AL30" s="869"/>
      <c r="AM30" s="869"/>
      <c r="AN30" s="869"/>
      <c r="AO30" s="869"/>
      <c r="AP30" s="869" t="s">
        <v>547</v>
      </c>
      <c r="AQ30" s="869"/>
      <c r="AR30" s="869"/>
      <c r="AS30" s="869"/>
      <c r="AT30" s="869"/>
      <c r="AU30" s="869" t="s">
        <v>547</v>
      </c>
      <c r="AV30" s="869"/>
      <c r="AW30" s="869"/>
      <c r="AX30" s="869"/>
      <c r="AY30" s="869"/>
      <c r="AZ30" s="870" t="s">
        <v>547</v>
      </c>
      <c r="BA30" s="870"/>
      <c r="BB30" s="870"/>
      <c r="BC30" s="870"/>
      <c r="BD30" s="870"/>
      <c r="BE30" s="871"/>
      <c r="BF30" s="871"/>
      <c r="BG30" s="871"/>
      <c r="BH30" s="871"/>
      <c r="BI30" s="872"/>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30"/>
    </row>
    <row r="31" spans="1:131" ht="26.25" customHeight="1" x14ac:dyDescent="0.2">
      <c r="A31" s="242">
        <v>4</v>
      </c>
      <c r="B31" s="819" t="s">
        <v>392</v>
      </c>
      <c r="C31" s="820"/>
      <c r="D31" s="820"/>
      <c r="E31" s="820"/>
      <c r="F31" s="820"/>
      <c r="G31" s="820"/>
      <c r="H31" s="820"/>
      <c r="I31" s="820"/>
      <c r="J31" s="820"/>
      <c r="K31" s="820"/>
      <c r="L31" s="820"/>
      <c r="M31" s="820"/>
      <c r="N31" s="820"/>
      <c r="O31" s="820"/>
      <c r="P31" s="821"/>
      <c r="Q31" s="822">
        <v>456</v>
      </c>
      <c r="R31" s="823"/>
      <c r="S31" s="823"/>
      <c r="T31" s="823"/>
      <c r="U31" s="823"/>
      <c r="V31" s="823">
        <v>459</v>
      </c>
      <c r="W31" s="823"/>
      <c r="X31" s="823"/>
      <c r="Y31" s="823"/>
      <c r="Z31" s="823"/>
      <c r="AA31" s="823">
        <v>-2</v>
      </c>
      <c r="AB31" s="823"/>
      <c r="AC31" s="823"/>
      <c r="AD31" s="823"/>
      <c r="AE31" s="824"/>
      <c r="AF31" s="825">
        <v>817</v>
      </c>
      <c r="AG31" s="826"/>
      <c r="AH31" s="826"/>
      <c r="AI31" s="826"/>
      <c r="AJ31" s="827"/>
      <c r="AK31" s="873">
        <v>4</v>
      </c>
      <c r="AL31" s="869"/>
      <c r="AM31" s="869"/>
      <c r="AN31" s="869"/>
      <c r="AO31" s="869"/>
      <c r="AP31" s="869">
        <v>365</v>
      </c>
      <c r="AQ31" s="869"/>
      <c r="AR31" s="869"/>
      <c r="AS31" s="869"/>
      <c r="AT31" s="869"/>
      <c r="AU31" s="869">
        <v>1</v>
      </c>
      <c r="AV31" s="869"/>
      <c r="AW31" s="869"/>
      <c r="AX31" s="869"/>
      <c r="AY31" s="869"/>
      <c r="AZ31" s="870" t="s">
        <v>547</v>
      </c>
      <c r="BA31" s="870"/>
      <c r="BB31" s="870"/>
      <c r="BC31" s="870"/>
      <c r="BD31" s="870"/>
      <c r="BE31" s="871" t="s">
        <v>393</v>
      </c>
      <c r="BF31" s="871"/>
      <c r="BG31" s="871"/>
      <c r="BH31" s="871"/>
      <c r="BI31" s="872"/>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30"/>
    </row>
    <row r="32" spans="1:131" ht="26.25" customHeight="1" x14ac:dyDescent="0.2">
      <c r="A32" s="242">
        <v>5</v>
      </c>
      <c r="B32" s="819" t="s">
        <v>394</v>
      </c>
      <c r="C32" s="820"/>
      <c r="D32" s="820"/>
      <c r="E32" s="820"/>
      <c r="F32" s="820"/>
      <c r="G32" s="820"/>
      <c r="H32" s="820"/>
      <c r="I32" s="820"/>
      <c r="J32" s="820"/>
      <c r="K32" s="820"/>
      <c r="L32" s="820"/>
      <c r="M32" s="820"/>
      <c r="N32" s="820"/>
      <c r="O32" s="820"/>
      <c r="P32" s="821"/>
      <c r="Q32" s="822">
        <v>46</v>
      </c>
      <c r="R32" s="823"/>
      <c r="S32" s="823"/>
      <c r="T32" s="823"/>
      <c r="U32" s="823"/>
      <c r="V32" s="823">
        <v>46</v>
      </c>
      <c r="W32" s="823"/>
      <c r="X32" s="823"/>
      <c r="Y32" s="823"/>
      <c r="Z32" s="823"/>
      <c r="AA32" s="823">
        <v>1</v>
      </c>
      <c r="AB32" s="823"/>
      <c r="AC32" s="823"/>
      <c r="AD32" s="823"/>
      <c r="AE32" s="824"/>
      <c r="AF32" s="825">
        <v>1</v>
      </c>
      <c r="AG32" s="826"/>
      <c r="AH32" s="826"/>
      <c r="AI32" s="826"/>
      <c r="AJ32" s="827"/>
      <c r="AK32" s="873">
        <v>18</v>
      </c>
      <c r="AL32" s="869"/>
      <c r="AM32" s="869"/>
      <c r="AN32" s="869"/>
      <c r="AO32" s="869"/>
      <c r="AP32" s="869">
        <v>28</v>
      </c>
      <c r="AQ32" s="869"/>
      <c r="AR32" s="869"/>
      <c r="AS32" s="869"/>
      <c r="AT32" s="869"/>
      <c r="AU32" s="869">
        <v>28</v>
      </c>
      <c r="AV32" s="869"/>
      <c r="AW32" s="869"/>
      <c r="AX32" s="869"/>
      <c r="AY32" s="869"/>
      <c r="AZ32" s="870" t="s">
        <v>547</v>
      </c>
      <c r="BA32" s="870"/>
      <c r="BB32" s="870"/>
      <c r="BC32" s="870"/>
      <c r="BD32" s="870"/>
      <c r="BE32" s="871" t="s">
        <v>395</v>
      </c>
      <c r="BF32" s="871"/>
      <c r="BG32" s="871"/>
      <c r="BH32" s="871"/>
      <c r="BI32" s="872"/>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30"/>
    </row>
    <row r="33" spans="1:131" ht="26.25" customHeight="1" x14ac:dyDescent="0.2">
      <c r="A33" s="242">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873"/>
      <c r="AL33" s="869"/>
      <c r="AM33" s="869"/>
      <c r="AN33" s="869"/>
      <c r="AO33" s="869"/>
      <c r="AP33" s="869"/>
      <c r="AQ33" s="869"/>
      <c r="AR33" s="869"/>
      <c r="AS33" s="869"/>
      <c r="AT33" s="869"/>
      <c r="AU33" s="869"/>
      <c r="AV33" s="869"/>
      <c r="AW33" s="869"/>
      <c r="AX33" s="869"/>
      <c r="AY33" s="869"/>
      <c r="AZ33" s="870"/>
      <c r="BA33" s="870"/>
      <c r="BB33" s="870"/>
      <c r="BC33" s="870"/>
      <c r="BD33" s="870"/>
      <c r="BE33" s="871"/>
      <c r="BF33" s="871"/>
      <c r="BG33" s="871"/>
      <c r="BH33" s="871"/>
      <c r="BI33" s="872"/>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30"/>
    </row>
    <row r="34" spans="1:131" ht="26.25" customHeight="1" x14ac:dyDescent="0.2">
      <c r="A34" s="242">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873"/>
      <c r="AL34" s="869"/>
      <c r="AM34" s="869"/>
      <c r="AN34" s="869"/>
      <c r="AO34" s="869"/>
      <c r="AP34" s="869"/>
      <c r="AQ34" s="869"/>
      <c r="AR34" s="869"/>
      <c r="AS34" s="869"/>
      <c r="AT34" s="869"/>
      <c r="AU34" s="869"/>
      <c r="AV34" s="869"/>
      <c r="AW34" s="869"/>
      <c r="AX34" s="869"/>
      <c r="AY34" s="869"/>
      <c r="AZ34" s="870"/>
      <c r="BA34" s="870"/>
      <c r="BB34" s="870"/>
      <c r="BC34" s="870"/>
      <c r="BD34" s="870"/>
      <c r="BE34" s="871"/>
      <c r="BF34" s="871"/>
      <c r="BG34" s="871"/>
      <c r="BH34" s="871"/>
      <c r="BI34" s="872"/>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30"/>
    </row>
    <row r="35" spans="1:131" ht="26.25" customHeight="1" x14ac:dyDescent="0.2">
      <c r="A35" s="242">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30"/>
    </row>
    <row r="36" spans="1:131" ht="26.25" customHeight="1" x14ac:dyDescent="0.2">
      <c r="A36" s="242">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30"/>
    </row>
    <row r="37" spans="1:131" ht="26.25" customHeight="1" x14ac:dyDescent="0.2">
      <c r="A37" s="242">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30"/>
    </row>
    <row r="38" spans="1:131" ht="26.25" customHeight="1" x14ac:dyDescent="0.2">
      <c r="A38" s="242">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30"/>
    </row>
    <row r="39" spans="1:131" ht="26.25" customHeight="1" x14ac:dyDescent="0.2">
      <c r="A39" s="242">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30"/>
    </row>
    <row r="40" spans="1:131" ht="26.25" customHeight="1" x14ac:dyDescent="0.2">
      <c r="A40" s="238">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30"/>
    </row>
    <row r="41" spans="1:131" ht="26.25" customHeight="1" x14ac:dyDescent="0.2">
      <c r="A41" s="238">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30"/>
    </row>
    <row r="42" spans="1:131" ht="26.25" customHeight="1" x14ac:dyDescent="0.2">
      <c r="A42" s="238">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30"/>
    </row>
    <row r="43" spans="1:131" ht="26.25" customHeight="1" x14ac:dyDescent="0.2">
      <c r="A43" s="238">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30"/>
    </row>
    <row r="44" spans="1:131" ht="26.25" customHeight="1" x14ac:dyDescent="0.2">
      <c r="A44" s="238">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30"/>
    </row>
    <row r="45" spans="1:131" ht="26.25" customHeight="1" x14ac:dyDescent="0.2">
      <c r="A45" s="238">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30"/>
    </row>
    <row r="46" spans="1:131" ht="26.25" customHeight="1" x14ac:dyDescent="0.2">
      <c r="A46" s="238">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30"/>
    </row>
    <row r="47" spans="1:131" ht="26.25" customHeight="1" x14ac:dyDescent="0.2">
      <c r="A47" s="238">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30"/>
    </row>
    <row r="48" spans="1:131" ht="26.25" customHeight="1" x14ac:dyDescent="0.2">
      <c r="A48" s="238">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30"/>
    </row>
    <row r="49" spans="1:131" ht="26.25" customHeight="1" x14ac:dyDescent="0.2">
      <c r="A49" s="238">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30"/>
    </row>
    <row r="50" spans="1:131" ht="26.25" customHeight="1" x14ac:dyDescent="0.2">
      <c r="A50" s="238">
        <v>23</v>
      </c>
      <c r="B50" s="819"/>
      <c r="C50" s="820"/>
      <c r="D50" s="820"/>
      <c r="E50" s="820"/>
      <c r="F50" s="820"/>
      <c r="G50" s="820"/>
      <c r="H50" s="820"/>
      <c r="I50" s="820"/>
      <c r="J50" s="820"/>
      <c r="K50" s="820"/>
      <c r="L50" s="820"/>
      <c r="M50" s="820"/>
      <c r="N50" s="820"/>
      <c r="O50" s="820"/>
      <c r="P50" s="821"/>
      <c r="Q50" s="874"/>
      <c r="R50" s="875"/>
      <c r="S50" s="875"/>
      <c r="T50" s="875"/>
      <c r="U50" s="875"/>
      <c r="V50" s="875"/>
      <c r="W50" s="875"/>
      <c r="X50" s="875"/>
      <c r="Y50" s="875"/>
      <c r="Z50" s="875"/>
      <c r="AA50" s="875"/>
      <c r="AB50" s="875"/>
      <c r="AC50" s="875"/>
      <c r="AD50" s="875"/>
      <c r="AE50" s="876"/>
      <c r="AF50" s="825"/>
      <c r="AG50" s="826"/>
      <c r="AH50" s="826"/>
      <c r="AI50" s="826"/>
      <c r="AJ50" s="827"/>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30"/>
    </row>
    <row r="51" spans="1:131" ht="26.25" customHeight="1" x14ac:dyDescent="0.2">
      <c r="A51" s="238">
        <v>24</v>
      </c>
      <c r="B51" s="819"/>
      <c r="C51" s="820"/>
      <c r="D51" s="820"/>
      <c r="E51" s="820"/>
      <c r="F51" s="820"/>
      <c r="G51" s="820"/>
      <c r="H51" s="820"/>
      <c r="I51" s="820"/>
      <c r="J51" s="820"/>
      <c r="K51" s="820"/>
      <c r="L51" s="820"/>
      <c r="M51" s="820"/>
      <c r="N51" s="820"/>
      <c r="O51" s="820"/>
      <c r="P51" s="821"/>
      <c r="Q51" s="874"/>
      <c r="R51" s="875"/>
      <c r="S51" s="875"/>
      <c r="T51" s="875"/>
      <c r="U51" s="875"/>
      <c r="V51" s="875"/>
      <c r="W51" s="875"/>
      <c r="X51" s="875"/>
      <c r="Y51" s="875"/>
      <c r="Z51" s="875"/>
      <c r="AA51" s="875"/>
      <c r="AB51" s="875"/>
      <c r="AC51" s="875"/>
      <c r="AD51" s="875"/>
      <c r="AE51" s="876"/>
      <c r="AF51" s="825"/>
      <c r="AG51" s="826"/>
      <c r="AH51" s="826"/>
      <c r="AI51" s="826"/>
      <c r="AJ51" s="827"/>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30"/>
    </row>
    <row r="52" spans="1:131" ht="26.25" customHeight="1" x14ac:dyDescent="0.2">
      <c r="A52" s="238">
        <v>25</v>
      </c>
      <c r="B52" s="819"/>
      <c r="C52" s="820"/>
      <c r="D52" s="820"/>
      <c r="E52" s="820"/>
      <c r="F52" s="820"/>
      <c r="G52" s="820"/>
      <c r="H52" s="820"/>
      <c r="I52" s="820"/>
      <c r="J52" s="820"/>
      <c r="K52" s="820"/>
      <c r="L52" s="820"/>
      <c r="M52" s="820"/>
      <c r="N52" s="820"/>
      <c r="O52" s="820"/>
      <c r="P52" s="821"/>
      <c r="Q52" s="874"/>
      <c r="R52" s="875"/>
      <c r="S52" s="875"/>
      <c r="T52" s="875"/>
      <c r="U52" s="875"/>
      <c r="V52" s="875"/>
      <c r="W52" s="875"/>
      <c r="X52" s="875"/>
      <c r="Y52" s="875"/>
      <c r="Z52" s="875"/>
      <c r="AA52" s="875"/>
      <c r="AB52" s="875"/>
      <c r="AC52" s="875"/>
      <c r="AD52" s="875"/>
      <c r="AE52" s="876"/>
      <c r="AF52" s="825"/>
      <c r="AG52" s="826"/>
      <c r="AH52" s="826"/>
      <c r="AI52" s="826"/>
      <c r="AJ52" s="827"/>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30"/>
    </row>
    <row r="53" spans="1:131" ht="26.25" customHeight="1" x14ac:dyDescent="0.2">
      <c r="A53" s="238">
        <v>26</v>
      </c>
      <c r="B53" s="819"/>
      <c r="C53" s="820"/>
      <c r="D53" s="820"/>
      <c r="E53" s="820"/>
      <c r="F53" s="820"/>
      <c r="G53" s="820"/>
      <c r="H53" s="820"/>
      <c r="I53" s="820"/>
      <c r="J53" s="820"/>
      <c r="K53" s="820"/>
      <c r="L53" s="820"/>
      <c r="M53" s="820"/>
      <c r="N53" s="820"/>
      <c r="O53" s="820"/>
      <c r="P53" s="821"/>
      <c r="Q53" s="874"/>
      <c r="R53" s="875"/>
      <c r="S53" s="875"/>
      <c r="T53" s="875"/>
      <c r="U53" s="875"/>
      <c r="V53" s="875"/>
      <c r="W53" s="875"/>
      <c r="X53" s="875"/>
      <c r="Y53" s="875"/>
      <c r="Z53" s="875"/>
      <c r="AA53" s="875"/>
      <c r="AB53" s="875"/>
      <c r="AC53" s="875"/>
      <c r="AD53" s="875"/>
      <c r="AE53" s="876"/>
      <c r="AF53" s="825"/>
      <c r="AG53" s="826"/>
      <c r="AH53" s="826"/>
      <c r="AI53" s="826"/>
      <c r="AJ53" s="827"/>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30"/>
    </row>
    <row r="54" spans="1:131" ht="26.25" customHeight="1" x14ac:dyDescent="0.2">
      <c r="A54" s="238">
        <v>27</v>
      </c>
      <c r="B54" s="819"/>
      <c r="C54" s="820"/>
      <c r="D54" s="820"/>
      <c r="E54" s="820"/>
      <c r="F54" s="820"/>
      <c r="G54" s="820"/>
      <c r="H54" s="820"/>
      <c r="I54" s="820"/>
      <c r="J54" s="820"/>
      <c r="K54" s="820"/>
      <c r="L54" s="820"/>
      <c r="M54" s="820"/>
      <c r="N54" s="820"/>
      <c r="O54" s="820"/>
      <c r="P54" s="821"/>
      <c r="Q54" s="874"/>
      <c r="R54" s="875"/>
      <c r="S54" s="875"/>
      <c r="T54" s="875"/>
      <c r="U54" s="875"/>
      <c r="V54" s="875"/>
      <c r="W54" s="875"/>
      <c r="X54" s="875"/>
      <c r="Y54" s="875"/>
      <c r="Z54" s="875"/>
      <c r="AA54" s="875"/>
      <c r="AB54" s="875"/>
      <c r="AC54" s="875"/>
      <c r="AD54" s="875"/>
      <c r="AE54" s="876"/>
      <c r="AF54" s="825"/>
      <c r="AG54" s="826"/>
      <c r="AH54" s="826"/>
      <c r="AI54" s="826"/>
      <c r="AJ54" s="827"/>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30"/>
    </row>
    <row r="55" spans="1:131" ht="26.25" customHeight="1" x14ac:dyDescent="0.2">
      <c r="A55" s="238">
        <v>28</v>
      </c>
      <c r="B55" s="819"/>
      <c r="C55" s="820"/>
      <c r="D55" s="820"/>
      <c r="E55" s="820"/>
      <c r="F55" s="820"/>
      <c r="G55" s="820"/>
      <c r="H55" s="820"/>
      <c r="I55" s="820"/>
      <c r="J55" s="820"/>
      <c r="K55" s="820"/>
      <c r="L55" s="820"/>
      <c r="M55" s="820"/>
      <c r="N55" s="820"/>
      <c r="O55" s="820"/>
      <c r="P55" s="821"/>
      <c r="Q55" s="874"/>
      <c r="R55" s="875"/>
      <c r="S55" s="875"/>
      <c r="T55" s="875"/>
      <c r="U55" s="875"/>
      <c r="V55" s="875"/>
      <c r="W55" s="875"/>
      <c r="X55" s="875"/>
      <c r="Y55" s="875"/>
      <c r="Z55" s="875"/>
      <c r="AA55" s="875"/>
      <c r="AB55" s="875"/>
      <c r="AC55" s="875"/>
      <c r="AD55" s="875"/>
      <c r="AE55" s="876"/>
      <c r="AF55" s="825"/>
      <c r="AG55" s="826"/>
      <c r="AH55" s="826"/>
      <c r="AI55" s="826"/>
      <c r="AJ55" s="827"/>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30"/>
    </row>
    <row r="56" spans="1:131" ht="26.25" customHeight="1" x14ac:dyDescent="0.2">
      <c r="A56" s="238">
        <v>29</v>
      </c>
      <c r="B56" s="819"/>
      <c r="C56" s="820"/>
      <c r="D56" s="820"/>
      <c r="E56" s="820"/>
      <c r="F56" s="820"/>
      <c r="G56" s="820"/>
      <c r="H56" s="820"/>
      <c r="I56" s="820"/>
      <c r="J56" s="820"/>
      <c r="K56" s="820"/>
      <c r="L56" s="820"/>
      <c r="M56" s="820"/>
      <c r="N56" s="820"/>
      <c r="O56" s="820"/>
      <c r="P56" s="821"/>
      <c r="Q56" s="874"/>
      <c r="R56" s="875"/>
      <c r="S56" s="875"/>
      <c r="T56" s="875"/>
      <c r="U56" s="875"/>
      <c r="V56" s="875"/>
      <c r="W56" s="875"/>
      <c r="X56" s="875"/>
      <c r="Y56" s="875"/>
      <c r="Z56" s="875"/>
      <c r="AA56" s="875"/>
      <c r="AB56" s="875"/>
      <c r="AC56" s="875"/>
      <c r="AD56" s="875"/>
      <c r="AE56" s="876"/>
      <c r="AF56" s="825"/>
      <c r="AG56" s="826"/>
      <c r="AH56" s="826"/>
      <c r="AI56" s="826"/>
      <c r="AJ56" s="827"/>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30"/>
    </row>
    <row r="57" spans="1:131" ht="26.25" customHeight="1" x14ac:dyDescent="0.2">
      <c r="A57" s="238">
        <v>30</v>
      </c>
      <c r="B57" s="819"/>
      <c r="C57" s="820"/>
      <c r="D57" s="820"/>
      <c r="E57" s="820"/>
      <c r="F57" s="820"/>
      <c r="G57" s="820"/>
      <c r="H57" s="820"/>
      <c r="I57" s="820"/>
      <c r="J57" s="820"/>
      <c r="K57" s="820"/>
      <c r="L57" s="820"/>
      <c r="M57" s="820"/>
      <c r="N57" s="820"/>
      <c r="O57" s="820"/>
      <c r="P57" s="821"/>
      <c r="Q57" s="874"/>
      <c r="R57" s="875"/>
      <c r="S57" s="875"/>
      <c r="T57" s="875"/>
      <c r="U57" s="875"/>
      <c r="V57" s="875"/>
      <c r="W57" s="875"/>
      <c r="X57" s="875"/>
      <c r="Y57" s="875"/>
      <c r="Z57" s="875"/>
      <c r="AA57" s="875"/>
      <c r="AB57" s="875"/>
      <c r="AC57" s="875"/>
      <c r="AD57" s="875"/>
      <c r="AE57" s="876"/>
      <c r="AF57" s="825"/>
      <c r="AG57" s="826"/>
      <c r="AH57" s="826"/>
      <c r="AI57" s="826"/>
      <c r="AJ57" s="827"/>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30"/>
    </row>
    <row r="58" spans="1:131" ht="26.25" customHeight="1" x14ac:dyDescent="0.2">
      <c r="A58" s="238">
        <v>31</v>
      </c>
      <c r="B58" s="819"/>
      <c r="C58" s="820"/>
      <c r="D58" s="820"/>
      <c r="E58" s="820"/>
      <c r="F58" s="820"/>
      <c r="G58" s="820"/>
      <c r="H58" s="820"/>
      <c r="I58" s="820"/>
      <c r="J58" s="820"/>
      <c r="K58" s="820"/>
      <c r="L58" s="820"/>
      <c r="M58" s="820"/>
      <c r="N58" s="820"/>
      <c r="O58" s="820"/>
      <c r="P58" s="821"/>
      <c r="Q58" s="874"/>
      <c r="R58" s="875"/>
      <c r="S58" s="875"/>
      <c r="T58" s="875"/>
      <c r="U58" s="875"/>
      <c r="V58" s="875"/>
      <c r="W58" s="875"/>
      <c r="X58" s="875"/>
      <c r="Y58" s="875"/>
      <c r="Z58" s="875"/>
      <c r="AA58" s="875"/>
      <c r="AB58" s="875"/>
      <c r="AC58" s="875"/>
      <c r="AD58" s="875"/>
      <c r="AE58" s="876"/>
      <c r="AF58" s="825"/>
      <c r="AG58" s="826"/>
      <c r="AH58" s="826"/>
      <c r="AI58" s="826"/>
      <c r="AJ58" s="827"/>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30"/>
    </row>
    <row r="59" spans="1:131" ht="26.25" customHeight="1" x14ac:dyDescent="0.2">
      <c r="A59" s="238">
        <v>32</v>
      </c>
      <c r="B59" s="819"/>
      <c r="C59" s="820"/>
      <c r="D59" s="820"/>
      <c r="E59" s="820"/>
      <c r="F59" s="820"/>
      <c r="G59" s="820"/>
      <c r="H59" s="820"/>
      <c r="I59" s="820"/>
      <c r="J59" s="820"/>
      <c r="K59" s="820"/>
      <c r="L59" s="820"/>
      <c r="M59" s="820"/>
      <c r="N59" s="820"/>
      <c r="O59" s="820"/>
      <c r="P59" s="821"/>
      <c r="Q59" s="874"/>
      <c r="R59" s="875"/>
      <c r="S59" s="875"/>
      <c r="T59" s="875"/>
      <c r="U59" s="875"/>
      <c r="V59" s="875"/>
      <c r="W59" s="875"/>
      <c r="X59" s="875"/>
      <c r="Y59" s="875"/>
      <c r="Z59" s="875"/>
      <c r="AA59" s="875"/>
      <c r="AB59" s="875"/>
      <c r="AC59" s="875"/>
      <c r="AD59" s="875"/>
      <c r="AE59" s="876"/>
      <c r="AF59" s="825"/>
      <c r="AG59" s="826"/>
      <c r="AH59" s="826"/>
      <c r="AI59" s="826"/>
      <c r="AJ59" s="827"/>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30"/>
    </row>
    <row r="60" spans="1:131" ht="26.25" customHeight="1" x14ac:dyDescent="0.2">
      <c r="A60" s="238">
        <v>33</v>
      </c>
      <c r="B60" s="819"/>
      <c r="C60" s="820"/>
      <c r="D60" s="820"/>
      <c r="E60" s="820"/>
      <c r="F60" s="820"/>
      <c r="G60" s="820"/>
      <c r="H60" s="820"/>
      <c r="I60" s="820"/>
      <c r="J60" s="820"/>
      <c r="K60" s="820"/>
      <c r="L60" s="820"/>
      <c r="M60" s="820"/>
      <c r="N60" s="820"/>
      <c r="O60" s="820"/>
      <c r="P60" s="821"/>
      <c r="Q60" s="874"/>
      <c r="R60" s="875"/>
      <c r="S60" s="875"/>
      <c r="T60" s="875"/>
      <c r="U60" s="875"/>
      <c r="V60" s="875"/>
      <c r="W60" s="875"/>
      <c r="X60" s="875"/>
      <c r="Y60" s="875"/>
      <c r="Z60" s="875"/>
      <c r="AA60" s="875"/>
      <c r="AB60" s="875"/>
      <c r="AC60" s="875"/>
      <c r="AD60" s="875"/>
      <c r="AE60" s="876"/>
      <c r="AF60" s="825"/>
      <c r="AG60" s="826"/>
      <c r="AH60" s="826"/>
      <c r="AI60" s="826"/>
      <c r="AJ60" s="827"/>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30"/>
    </row>
    <row r="61" spans="1:131" ht="26.25" customHeight="1" thickBot="1" x14ac:dyDescent="0.25">
      <c r="A61" s="238">
        <v>34</v>
      </c>
      <c r="B61" s="819"/>
      <c r="C61" s="820"/>
      <c r="D61" s="820"/>
      <c r="E61" s="820"/>
      <c r="F61" s="820"/>
      <c r="G61" s="820"/>
      <c r="H61" s="820"/>
      <c r="I61" s="820"/>
      <c r="J61" s="820"/>
      <c r="K61" s="820"/>
      <c r="L61" s="820"/>
      <c r="M61" s="820"/>
      <c r="N61" s="820"/>
      <c r="O61" s="820"/>
      <c r="P61" s="821"/>
      <c r="Q61" s="874"/>
      <c r="R61" s="875"/>
      <c r="S61" s="875"/>
      <c r="T61" s="875"/>
      <c r="U61" s="875"/>
      <c r="V61" s="875"/>
      <c r="W61" s="875"/>
      <c r="X61" s="875"/>
      <c r="Y61" s="875"/>
      <c r="Z61" s="875"/>
      <c r="AA61" s="875"/>
      <c r="AB61" s="875"/>
      <c r="AC61" s="875"/>
      <c r="AD61" s="875"/>
      <c r="AE61" s="876"/>
      <c r="AF61" s="825"/>
      <c r="AG61" s="826"/>
      <c r="AH61" s="826"/>
      <c r="AI61" s="826"/>
      <c r="AJ61" s="827"/>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30"/>
    </row>
    <row r="62" spans="1:131" ht="26.25" customHeight="1" x14ac:dyDescent="0.2">
      <c r="A62" s="238">
        <v>35</v>
      </c>
      <c r="B62" s="819"/>
      <c r="C62" s="820"/>
      <c r="D62" s="820"/>
      <c r="E62" s="820"/>
      <c r="F62" s="820"/>
      <c r="G62" s="820"/>
      <c r="H62" s="820"/>
      <c r="I62" s="820"/>
      <c r="J62" s="820"/>
      <c r="K62" s="820"/>
      <c r="L62" s="820"/>
      <c r="M62" s="820"/>
      <c r="N62" s="820"/>
      <c r="O62" s="820"/>
      <c r="P62" s="821"/>
      <c r="Q62" s="874"/>
      <c r="R62" s="875"/>
      <c r="S62" s="875"/>
      <c r="T62" s="875"/>
      <c r="U62" s="875"/>
      <c r="V62" s="875"/>
      <c r="W62" s="875"/>
      <c r="X62" s="875"/>
      <c r="Y62" s="875"/>
      <c r="Z62" s="875"/>
      <c r="AA62" s="875"/>
      <c r="AB62" s="875"/>
      <c r="AC62" s="875"/>
      <c r="AD62" s="875"/>
      <c r="AE62" s="876"/>
      <c r="AF62" s="825"/>
      <c r="AG62" s="826"/>
      <c r="AH62" s="826"/>
      <c r="AI62" s="826"/>
      <c r="AJ62" s="827"/>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396</v>
      </c>
      <c r="BK62" s="845"/>
      <c r="BL62" s="845"/>
      <c r="BM62" s="845"/>
      <c r="BN62" s="846"/>
      <c r="BO62" s="241"/>
      <c r="BP62" s="241"/>
      <c r="BQ62" s="238">
        <v>56</v>
      </c>
      <c r="BR62" s="239"/>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30"/>
    </row>
    <row r="63" spans="1:131" ht="26.25" customHeight="1" thickBot="1" x14ac:dyDescent="0.25">
      <c r="A63" s="240" t="s">
        <v>377</v>
      </c>
      <c r="B63" s="828" t="s">
        <v>397</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870</v>
      </c>
      <c r="AG63" s="883"/>
      <c r="AH63" s="883"/>
      <c r="AI63" s="883"/>
      <c r="AJ63" s="884"/>
      <c r="AK63" s="885"/>
      <c r="AL63" s="880"/>
      <c r="AM63" s="880"/>
      <c r="AN63" s="880"/>
      <c r="AO63" s="880"/>
      <c r="AP63" s="883">
        <v>393</v>
      </c>
      <c r="AQ63" s="883"/>
      <c r="AR63" s="883"/>
      <c r="AS63" s="883"/>
      <c r="AT63" s="883"/>
      <c r="AU63" s="883">
        <v>29</v>
      </c>
      <c r="AV63" s="883"/>
      <c r="AW63" s="883"/>
      <c r="AX63" s="883"/>
      <c r="AY63" s="883"/>
      <c r="AZ63" s="887"/>
      <c r="BA63" s="887"/>
      <c r="BB63" s="887"/>
      <c r="BC63" s="887"/>
      <c r="BD63" s="887"/>
      <c r="BE63" s="888"/>
      <c r="BF63" s="888"/>
      <c r="BG63" s="888"/>
      <c r="BH63" s="888"/>
      <c r="BI63" s="889"/>
      <c r="BJ63" s="890" t="s">
        <v>122</v>
      </c>
      <c r="BK63" s="891"/>
      <c r="BL63" s="891"/>
      <c r="BM63" s="891"/>
      <c r="BN63" s="892"/>
      <c r="BO63" s="241"/>
      <c r="BP63" s="241"/>
      <c r="BQ63" s="238">
        <v>57</v>
      </c>
      <c r="BR63" s="239"/>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30"/>
    </row>
    <row r="66" spans="1:131" ht="26.25" customHeight="1" x14ac:dyDescent="0.2">
      <c r="A66" s="766" t="s">
        <v>399</v>
      </c>
      <c r="B66" s="767"/>
      <c r="C66" s="767"/>
      <c r="D66" s="767"/>
      <c r="E66" s="767"/>
      <c r="F66" s="767"/>
      <c r="G66" s="767"/>
      <c r="H66" s="767"/>
      <c r="I66" s="767"/>
      <c r="J66" s="767"/>
      <c r="K66" s="767"/>
      <c r="L66" s="767"/>
      <c r="M66" s="767"/>
      <c r="N66" s="767"/>
      <c r="O66" s="767"/>
      <c r="P66" s="768"/>
      <c r="Q66" s="772" t="s">
        <v>381</v>
      </c>
      <c r="R66" s="773"/>
      <c r="S66" s="773"/>
      <c r="T66" s="773"/>
      <c r="U66" s="774"/>
      <c r="V66" s="772" t="s">
        <v>382</v>
      </c>
      <c r="W66" s="773"/>
      <c r="X66" s="773"/>
      <c r="Y66" s="773"/>
      <c r="Z66" s="774"/>
      <c r="AA66" s="772" t="s">
        <v>383</v>
      </c>
      <c r="AB66" s="773"/>
      <c r="AC66" s="773"/>
      <c r="AD66" s="773"/>
      <c r="AE66" s="774"/>
      <c r="AF66" s="893" t="s">
        <v>384</v>
      </c>
      <c r="AG66" s="854"/>
      <c r="AH66" s="854"/>
      <c r="AI66" s="854"/>
      <c r="AJ66" s="894"/>
      <c r="AK66" s="772" t="s">
        <v>385</v>
      </c>
      <c r="AL66" s="767"/>
      <c r="AM66" s="767"/>
      <c r="AN66" s="767"/>
      <c r="AO66" s="768"/>
      <c r="AP66" s="772" t="s">
        <v>386</v>
      </c>
      <c r="AQ66" s="773"/>
      <c r="AR66" s="773"/>
      <c r="AS66" s="773"/>
      <c r="AT66" s="774"/>
      <c r="AU66" s="772" t="s">
        <v>400</v>
      </c>
      <c r="AV66" s="773"/>
      <c r="AW66" s="773"/>
      <c r="AX66" s="773"/>
      <c r="AY66" s="774"/>
      <c r="AZ66" s="772" t="s">
        <v>364</v>
      </c>
      <c r="BA66" s="773"/>
      <c r="BB66" s="773"/>
      <c r="BC66" s="773"/>
      <c r="BD66" s="779"/>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5">
      <c r="A67" s="769"/>
      <c r="B67" s="770"/>
      <c r="C67" s="770"/>
      <c r="D67" s="770"/>
      <c r="E67" s="770"/>
      <c r="F67" s="770"/>
      <c r="G67" s="770"/>
      <c r="H67" s="770"/>
      <c r="I67" s="770"/>
      <c r="J67" s="770"/>
      <c r="K67" s="770"/>
      <c r="L67" s="770"/>
      <c r="M67" s="770"/>
      <c r="N67" s="770"/>
      <c r="O67" s="770"/>
      <c r="P67" s="771"/>
      <c r="Q67" s="775"/>
      <c r="R67" s="776"/>
      <c r="S67" s="776"/>
      <c r="T67" s="776"/>
      <c r="U67" s="777"/>
      <c r="V67" s="775"/>
      <c r="W67" s="776"/>
      <c r="X67" s="776"/>
      <c r="Y67" s="776"/>
      <c r="Z67" s="777"/>
      <c r="AA67" s="775"/>
      <c r="AB67" s="776"/>
      <c r="AC67" s="776"/>
      <c r="AD67" s="776"/>
      <c r="AE67" s="777"/>
      <c r="AF67" s="895"/>
      <c r="AG67" s="857"/>
      <c r="AH67" s="857"/>
      <c r="AI67" s="857"/>
      <c r="AJ67" s="896"/>
      <c r="AK67" s="897"/>
      <c r="AL67" s="770"/>
      <c r="AM67" s="770"/>
      <c r="AN67" s="770"/>
      <c r="AO67" s="771"/>
      <c r="AP67" s="775"/>
      <c r="AQ67" s="776"/>
      <c r="AR67" s="776"/>
      <c r="AS67" s="776"/>
      <c r="AT67" s="777"/>
      <c r="AU67" s="775"/>
      <c r="AV67" s="776"/>
      <c r="AW67" s="776"/>
      <c r="AX67" s="776"/>
      <c r="AY67" s="777"/>
      <c r="AZ67" s="775"/>
      <c r="BA67" s="776"/>
      <c r="BB67" s="776"/>
      <c r="BC67" s="776"/>
      <c r="BD67" s="781"/>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2">
      <c r="A68" s="236">
        <v>1</v>
      </c>
      <c r="B68" s="908" t="s">
        <v>548</v>
      </c>
      <c r="C68" s="909"/>
      <c r="D68" s="909"/>
      <c r="E68" s="909"/>
      <c r="F68" s="909"/>
      <c r="G68" s="909"/>
      <c r="H68" s="909"/>
      <c r="I68" s="909"/>
      <c r="J68" s="909"/>
      <c r="K68" s="909"/>
      <c r="L68" s="909"/>
      <c r="M68" s="909"/>
      <c r="N68" s="909"/>
      <c r="O68" s="909"/>
      <c r="P68" s="910"/>
      <c r="Q68" s="911">
        <v>7139</v>
      </c>
      <c r="R68" s="905"/>
      <c r="S68" s="905"/>
      <c r="T68" s="905"/>
      <c r="U68" s="905"/>
      <c r="V68" s="905">
        <v>6167</v>
      </c>
      <c r="W68" s="905"/>
      <c r="X68" s="905"/>
      <c r="Y68" s="905"/>
      <c r="Z68" s="905"/>
      <c r="AA68" s="905">
        <v>972</v>
      </c>
      <c r="AB68" s="905"/>
      <c r="AC68" s="905"/>
      <c r="AD68" s="905"/>
      <c r="AE68" s="905"/>
      <c r="AF68" s="905">
        <v>972</v>
      </c>
      <c r="AG68" s="905"/>
      <c r="AH68" s="905"/>
      <c r="AI68" s="905"/>
      <c r="AJ68" s="905"/>
      <c r="AK68" s="905" t="s">
        <v>547</v>
      </c>
      <c r="AL68" s="905"/>
      <c r="AM68" s="905"/>
      <c r="AN68" s="905"/>
      <c r="AO68" s="905"/>
      <c r="AP68" s="905" t="s">
        <v>547</v>
      </c>
      <c r="AQ68" s="905"/>
      <c r="AR68" s="905"/>
      <c r="AS68" s="905"/>
      <c r="AT68" s="905"/>
      <c r="AU68" s="905" t="s">
        <v>547</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2">
      <c r="A69" s="238">
        <v>2</v>
      </c>
      <c r="B69" s="912" t="s">
        <v>549</v>
      </c>
      <c r="C69" s="913"/>
      <c r="D69" s="913"/>
      <c r="E69" s="913"/>
      <c r="F69" s="913"/>
      <c r="G69" s="913"/>
      <c r="H69" s="913"/>
      <c r="I69" s="913"/>
      <c r="J69" s="913"/>
      <c r="K69" s="913"/>
      <c r="L69" s="913"/>
      <c r="M69" s="913"/>
      <c r="N69" s="913"/>
      <c r="O69" s="913"/>
      <c r="P69" s="914"/>
      <c r="Q69" s="915">
        <v>1206</v>
      </c>
      <c r="R69" s="869"/>
      <c r="S69" s="869"/>
      <c r="T69" s="869"/>
      <c r="U69" s="869"/>
      <c r="V69" s="869">
        <v>1170</v>
      </c>
      <c r="W69" s="869"/>
      <c r="X69" s="869"/>
      <c r="Y69" s="869"/>
      <c r="Z69" s="869"/>
      <c r="AA69" s="869">
        <v>35</v>
      </c>
      <c r="AB69" s="869"/>
      <c r="AC69" s="869"/>
      <c r="AD69" s="869"/>
      <c r="AE69" s="869"/>
      <c r="AF69" s="869">
        <v>35</v>
      </c>
      <c r="AG69" s="869"/>
      <c r="AH69" s="869"/>
      <c r="AI69" s="869"/>
      <c r="AJ69" s="869"/>
      <c r="AK69" s="869" t="s">
        <v>547</v>
      </c>
      <c r="AL69" s="869"/>
      <c r="AM69" s="869"/>
      <c r="AN69" s="869"/>
      <c r="AO69" s="869"/>
      <c r="AP69" s="869">
        <v>791</v>
      </c>
      <c r="AQ69" s="869"/>
      <c r="AR69" s="869"/>
      <c r="AS69" s="869"/>
      <c r="AT69" s="869"/>
      <c r="AU69" s="869">
        <v>413</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2">
      <c r="A70" s="238">
        <v>3</v>
      </c>
      <c r="B70" s="912" t="s">
        <v>550</v>
      </c>
      <c r="C70" s="913"/>
      <c r="D70" s="913"/>
      <c r="E70" s="913"/>
      <c r="F70" s="913"/>
      <c r="G70" s="913"/>
      <c r="H70" s="913"/>
      <c r="I70" s="913"/>
      <c r="J70" s="913"/>
      <c r="K70" s="913"/>
      <c r="L70" s="913"/>
      <c r="M70" s="913"/>
      <c r="N70" s="913"/>
      <c r="O70" s="913"/>
      <c r="P70" s="914"/>
      <c r="Q70" s="915">
        <v>772</v>
      </c>
      <c r="R70" s="869"/>
      <c r="S70" s="869"/>
      <c r="T70" s="869"/>
      <c r="U70" s="869"/>
      <c r="V70" s="869">
        <v>763</v>
      </c>
      <c r="W70" s="869"/>
      <c r="X70" s="869"/>
      <c r="Y70" s="869"/>
      <c r="Z70" s="869"/>
      <c r="AA70" s="869">
        <v>8</v>
      </c>
      <c r="AB70" s="869"/>
      <c r="AC70" s="869"/>
      <c r="AD70" s="869"/>
      <c r="AE70" s="869"/>
      <c r="AF70" s="869">
        <v>8</v>
      </c>
      <c r="AG70" s="869"/>
      <c r="AH70" s="869"/>
      <c r="AI70" s="869"/>
      <c r="AJ70" s="869"/>
      <c r="AK70" s="869" t="s">
        <v>547</v>
      </c>
      <c r="AL70" s="869"/>
      <c r="AM70" s="869"/>
      <c r="AN70" s="869"/>
      <c r="AO70" s="869"/>
      <c r="AP70" s="869">
        <v>56</v>
      </c>
      <c r="AQ70" s="869"/>
      <c r="AR70" s="869"/>
      <c r="AS70" s="869"/>
      <c r="AT70" s="869"/>
      <c r="AU70" s="869">
        <v>29</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2">
      <c r="A71" s="238">
        <v>4</v>
      </c>
      <c r="B71" s="912" t="s">
        <v>551</v>
      </c>
      <c r="C71" s="913"/>
      <c r="D71" s="913"/>
      <c r="E71" s="913"/>
      <c r="F71" s="913"/>
      <c r="G71" s="913"/>
      <c r="H71" s="913"/>
      <c r="I71" s="913"/>
      <c r="J71" s="913"/>
      <c r="K71" s="913"/>
      <c r="L71" s="913"/>
      <c r="M71" s="913"/>
      <c r="N71" s="913"/>
      <c r="O71" s="913"/>
      <c r="P71" s="914"/>
      <c r="Q71" s="915">
        <v>2063</v>
      </c>
      <c r="R71" s="869"/>
      <c r="S71" s="869"/>
      <c r="T71" s="869"/>
      <c r="U71" s="869"/>
      <c r="V71" s="869">
        <v>1802</v>
      </c>
      <c r="W71" s="869"/>
      <c r="X71" s="869"/>
      <c r="Y71" s="869"/>
      <c r="Z71" s="869"/>
      <c r="AA71" s="869">
        <v>261</v>
      </c>
      <c r="AB71" s="869"/>
      <c r="AC71" s="869"/>
      <c r="AD71" s="869"/>
      <c r="AE71" s="869"/>
      <c r="AF71" s="869">
        <v>261</v>
      </c>
      <c r="AG71" s="869"/>
      <c r="AH71" s="869"/>
      <c r="AI71" s="869"/>
      <c r="AJ71" s="869"/>
      <c r="AK71" s="869" t="s">
        <v>547</v>
      </c>
      <c r="AL71" s="869"/>
      <c r="AM71" s="869"/>
      <c r="AN71" s="869"/>
      <c r="AO71" s="869"/>
      <c r="AP71" s="869" t="s">
        <v>547</v>
      </c>
      <c r="AQ71" s="869"/>
      <c r="AR71" s="869"/>
      <c r="AS71" s="869"/>
      <c r="AT71" s="869"/>
      <c r="AU71" s="869" t="s">
        <v>547</v>
      </c>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2">
      <c r="A72" s="238">
        <v>5</v>
      </c>
      <c r="B72" s="912" t="s">
        <v>552</v>
      </c>
      <c r="C72" s="913"/>
      <c r="D72" s="913"/>
      <c r="E72" s="913"/>
      <c r="F72" s="913"/>
      <c r="G72" s="913"/>
      <c r="H72" s="913"/>
      <c r="I72" s="913"/>
      <c r="J72" s="913"/>
      <c r="K72" s="913"/>
      <c r="L72" s="913"/>
      <c r="M72" s="913"/>
      <c r="N72" s="913"/>
      <c r="O72" s="913"/>
      <c r="P72" s="914"/>
      <c r="Q72" s="915">
        <v>1017156</v>
      </c>
      <c r="R72" s="869"/>
      <c r="S72" s="869"/>
      <c r="T72" s="869"/>
      <c r="U72" s="869"/>
      <c r="V72" s="869">
        <v>995709</v>
      </c>
      <c r="W72" s="869"/>
      <c r="X72" s="869"/>
      <c r="Y72" s="869"/>
      <c r="Z72" s="869"/>
      <c r="AA72" s="869">
        <v>21447</v>
      </c>
      <c r="AB72" s="869"/>
      <c r="AC72" s="869"/>
      <c r="AD72" s="869"/>
      <c r="AE72" s="869"/>
      <c r="AF72" s="869">
        <v>21447</v>
      </c>
      <c r="AG72" s="869"/>
      <c r="AH72" s="869"/>
      <c r="AI72" s="869"/>
      <c r="AJ72" s="869"/>
      <c r="AK72" s="869">
        <v>1</v>
      </c>
      <c r="AL72" s="869"/>
      <c r="AM72" s="869"/>
      <c r="AN72" s="869"/>
      <c r="AO72" s="869"/>
      <c r="AP72" s="869" t="s">
        <v>547</v>
      </c>
      <c r="AQ72" s="869"/>
      <c r="AR72" s="869"/>
      <c r="AS72" s="869"/>
      <c r="AT72" s="869"/>
      <c r="AU72" s="869" t="s">
        <v>547</v>
      </c>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2">
      <c r="A73" s="238">
        <v>6</v>
      </c>
      <c r="B73" s="912" t="s">
        <v>553</v>
      </c>
      <c r="C73" s="913"/>
      <c r="D73" s="913"/>
      <c r="E73" s="913"/>
      <c r="F73" s="913"/>
      <c r="G73" s="913"/>
      <c r="H73" s="913"/>
      <c r="I73" s="913"/>
      <c r="J73" s="913"/>
      <c r="K73" s="913"/>
      <c r="L73" s="913"/>
      <c r="M73" s="913"/>
      <c r="N73" s="913"/>
      <c r="O73" s="913"/>
      <c r="P73" s="914"/>
      <c r="Q73" s="915">
        <v>1955</v>
      </c>
      <c r="R73" s="869"/>
      <c r="S73" s="869"/>
      <c r="T73" s="869"/>
      <c r="U73" s="869"/>
      <c r="V73" s="869">
        <v>1864</v>
      </c>
      <c r="W73" s="869"/>
      <c r="X73" s="869"/>
      <c r="Y73" s="869"/>
      <c r="Z73" s="869"/>
      <c r="AA73" s="869">
        <v>91</v>
      </c>
      <c r="AB73" s="869"/>
      <c r="AC73" s="869"/>
      <c r="AD73" s="869"/>
      <c r="AE73" s="869"/>
      <c r="AF73" s="869">
        <v>91</v>
      </c>
      <c r="AG73" s="869"/>
      <c r="AH73" s="869"/>
      <c r="AI73" s="869"/>
      <c r="AJ73" s="869"/>
      <c r="AK73" s="869" t="s">
        <v>547</v>
      </c>
      <c r="AL73" s="869"/>
      <c r="AM73" s="869"/>
      <c r="AN73" s="869"/>
      <c r="AO73" s="869"/>
      <c r="AP73" s="869">
        <v>11704</v>
      </c>
      <c r="AQ73" s="869"/>
      <c r="AR73" s="869"/>
      <c r="AS73" s="869"/>
      <c r="AT73" s="869"/>
      <c r="AU73" s="869">
        <v>1521</v>
      </c>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2">
      <c r="A74" s="238">
        <v>7</v>
      </c>
      <c r="B74" s="912"/>
      <c r="C74" s="913"/>
      <c r="D74" s="913"/>
      <c r="E74" s="913"/>
      <c r="F74" s="913"/>
      <c r="G74" s="913"/>
      <c r="H74" s="913"/>
      <c r="I74" s="913"/>
      <c r="J74" s="913"/>
      <c r="K74" s="913"/>
      <c r="L74" s="913"/>
      <c r="M74" s="913"/>
      <c r="N74" s="913"/>
      <c r="O74" s="913"/>
      <c r="P74" s="914"/>
      <c r="Q74" s="915"/>
      <c r="R74" s="869"/>
      <c r="S74" s="869"/>
      <c r="T74" s="869"/>
      <c r="U74" s="869"/>
      <c r="V74" s="869"/>
      <c r="W74" s="869"/>
      <c r="X74" s="869"/>
      <c r="Y74" s="869"/>
      <c r="Z74" s="869"/>
      <c r="AA74" s="869"/>
      <c r="AB74" s="869"/>
      <c r="AC74" s="869"/>
      <c r="AD74" s="869"/>
      <c r="AE74" s="869"/>
      <c r="AF74" s="869"/>
      <c r="AG74" s="869"/>
      <c r="AH74" s="869"/>
      <c r="AI74" s="869"/>
      <c r="AJ74" s="869"/>
      <c r="AK74" s="869"/>
      <c r="AL74" s="869"/>
      <c r="AM74" s="869"/>
      <c r="AN74" s="869"/>
      <c r="AO74" s="869"/>
      <c r="AP74" s="869"/>
      <c r="AQ74" s="869"/>
      <c r="AR74" s="869"/>
      <c r="AS74" s="869"/>
      <c r="AT74" s="869"/>
      <c r="AU74" s="869"/>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2">
      <c r="A75" s="238">
        <v>8</v>
      </c>
      <c r="B75" s="912"/>
      <c r="C75" s="913"/>
      <c r="D75" s="913"/>
      <c r="E75" s="913"/>
      <c r="F75" s="913"/>
      <c r="G75" s="913"/>
      <c r="H75" s="913"/>
      <c r="I75" s="913"/>
      <c r="J75" s="913"/>
      <c r="K75" s="913"/>
      <c r="L75" s="913"/>
      <c r="M75" s="913"/>
      <c r="N75" s="913"/>
      <c r="O75" s="913"/>
      <c r="P75" s="914"/>
      <c r="Q75" s="916"/>
      <c r="R75" s="917"/>
      <c r="S75" s="917"/>
      <c r="T75" s="917"/>
      <c r="U75" s="873"/>
      <c r="V75" s="918"/>
      <c r="W75" s="917"/>
      <c r="X75" s="917"/>
      <c r="Y75" s="917"/>
      <c r="Z75" s="873"/>
      <c r="AA75" s="918"/>
      <c r="AB75" s="917"/>
      <c r="AC75" s="917"/>
      <c r="AD75" s="917"/>
      <c r="AE75" s="873"/>
      <c r="AF75" s="918"/>
      <c r="AG75" s="917"/>
      <c r="AH75" s="917"/>
      <c r="AI75" s="917"/>
      <c r="AJ75" s="873"/>
      <c r="AK75" s="918"/>
      <c r="AL75" s="917"/>
      <c r="AM75" s="917"/>
      <c r="AN75" s="917"/>
      <c r="AO75" s="873"/>
      <c r="AP75" s="918"/>
      <c r="AQ75" s="917"/>
      <c r="AR75" s="917"/>
      <c r="AS75" s="917"/>
      <c r="AT75" s="873"/>
      <c r="AU75" s="918"/>
      <c r="AV75" s="917"/>
      <c r="AW75" s="917"/>
      <c r="AX75" s="917"/>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2">
      <c r="A76" s="238">
        <v>9</v>
      </c>
      <c r="B76" s="912"/>
      <c r="C76" s="913"/>
      <c r="D76" s="913"/>
      <c r="E76" s="913"/>
      <c r="F76" s="913"/>
      <c r="G76" s="913"/>
      <c r="H76" s="913"/>
      <c r="I76" s="913"/>
      <c r="J76" s="913"/>
      <c r="K76" s="913"/>
      <c r="L76" s="913"/>
      <c r="M76" s="913"/>
      <c r="N76" s="913"/>
      <c r="O76" s="913"/>
      <c r="P76" s="914"/>
      <c r="Q76" s="916"/>
      <c r="R76" s="917"/>
      <c r="S76" s="917"/>
      <c r="T76" s="917"/>
      <c r="U76" s="873"/>
      <c r="V76" s="918"/>
      <c r="W76" s="917"/>
      <c r="X76" s="917"/>
      <c r="Y76" s="917"/>
      <c r="Z76" s="873"/>
      <c r="AA76" s="918"/>
      <c r="AB76" s="917"/>
      <c r="AC76" s="917"/>
      <c r="AD76" s="917"/>
      <c r="AE76" s="873"/>
      <c r="AF76" s="918"/>
      <c r="AG76" s="917"/>
      <c r="AH76" s="917"/>
      <c r="AI76" s="917"/>
      <c r="AJ76" s="873"/>
      <c r="AK76" s="918"/>
      <c r="AL76" s="917"/>
      <c r="AM76" s="917"/>
      <c r="AN76" s="917"/>
      <c r="AO76" s="873"/>
      <c r="AP76" s="918"/>
      <c r="AQ76" s="917"/>
      <c r="AR76" s="917"/>
      <c r="AS76" s="917"/>
      <c r="AT76" s="873"/>
      <c r="AU76" s="918"/>
      <c r="AV76" s="917"/>
      <c r="AW76" s="917"/>
      <c r="AX76" s="917"/>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2">
      <c r="A77" s="238">
        <v>10</v>
      </c>
      <c r="B77" s="912"/>
      <c r="C77" s="913"/>
      <c r="D77" s="913"/>
      <c r="E77" s="913"/>
      <c r="F77" s="913"/>
      <c r="G77" s="913"/>
      <c r="H77" s="913"/>
      <c r="I77" s="913"/>
      <c r="J77" s="913"/>
      <c r="K77" s="913"/>
      <c r="L77" s="913"/>
      <c r="M77" s="913"/>
      <c r="N77" s="913"/>
      <c r="O77" s="913"/>
      <c r="P77" s="914"/>
      <c r="Q77" s="916"/>
      <c r="R77" s="917"/>
      <c r="S77" s="917"/>
      <c r="T77" s="917"/>
      <c r="U77" s="873"/>
      <c r="V77" s="918"/>
      <c r="W77" s="917"/>
      <c r="X77" s="917"/>
      <c r="Y77" s="917"/>
      <c r="Z77" s="873"/>
      <c r="AA77" s="918"/>
      <c r="AB77" s="917"/>
      <c r="AC77" s="917"/>
      <c r="AD77" s="917"/>
      <c r="AE77" s="873"/>
      <c r="AF77" s="918"/>
      <c r="AG77" s="917"/>
      <c r="AH77" s="917"/>
      <c r="AI77" s="917"/>
      <c r="AJ77" s="873"/>
      <c r="AK77" s="918"/>
      <c r="AL77" s="917"/>
      <c r="AM77" s="917"/>
      <c r="AN77" s="917"/>
      <c r="AO77" s="873"/>
      <c r="AP77" s="918"/>
      <c r="AQ77" s="917"/>
      <c r="AR77" s="917"/>
      <c r="AS77" s="917"/>
      <c r="AT77" s="873"/>
      <c r="AU77" s="918"/>
      <c r="AV77" s="917"/>
      <c r="AW77" s="917"/>
      <c r="AX77" s="917"/>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2">
      <c r="A78" s="238">
        <v>11</v>
      </c>
      <c r="B78" s="912"/>
      <c r="C78" s="913"/>
      <c r="D78" s="913"/>
      <c r="E78" s="913"/>
      <c r="F78" s="913"/>
      <c r="G78" s="913"/>
      <c r="H78" s="913"/>
      <c r="I78" s="913"/>
      <c r="J78" s="913"/>
      <c r="K78" s="913"/>
      <c r="L78" s="913"/>
      <c r="M78" s="913"/>
      <c r="N78" s="913"/>
      <c r="O78" s="913"/>
      <c r="P78" s="914"/>
      <c r="Q78" s="915"/>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2">
      <c r="A79" s="238">
        <v>12</v>
      </c>
      <c r="B79" s="912"/>
      <c r="C79" s="913"/>
      <c r="D79" s="913"/>
      <c r="E79" s="913"/>
      <c r="F79" s="913"/>
      <c r="G79" s="913"/>
      <c r="H79" s="913"/>
      <c r="I79" s="913"/>
      <c r="J79" s="913"/>
      <c r="K79" s="913"/>
      <c r="L79" s="913"/>
      <c r="M79" s="913"/>
      <c r="N79" s="913"/>
      <c r="O79" s="913"/>
      <c r="P79" s="914"/>
      <c r="Q79" s="915"/>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2">
      <c r="A80" s="238">
        <v>13</v>
      </c>
      <c r="B80" s="912"/>
      <c r="C80" s="913"/>
      <c r="D80" s="913"/>
      <c r="E80" s="913"/>
      <c r="F80" s="913"/>
      <c r="G80" s="913"/>
      <c r="H80" s="913"/>
      <c r="I80" s="913"/>
      <c r="J80" s="913"/>
      <c r="K80" s="913"/>
      <c r="L80" s="913"/>
      <c r="M80" s="913"/>
      <c r="N80" s="913"/>
      <c r="O80" s="913"/>
      <c r="P80" s="914"/>
      <c r="Q80" s="915"/>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2">
      <c r="A81" s="238">
        <v>14</v>
      </c>
      <c r="B81" s="912"/>
      <c r="C81" s="913"/>
      <c r="D81" s="913"/>
      <c r="E81" s="913"/>
      <c r="F81" s="913"/>
      <c r="G81" s="913"/>
      <c r="H81" s="913"/>
      <c r="I81" s="913"/>
      <c r="J81" s="913"/>
      <c r="K81" s="913"/>
      <c r="L81" s="913"/>
      <c r="M81" s="913"/>
      <c r="N81" s="913"/>
      <c r="O81" s="913"/>
      <c r="P81" s="914"/>
      <c r="Q81" s="915"/>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2">
      <c r="A82" s="238">
        <v>15</v>
      </c>
      <c r="B82" s="912"/>
      <c r="C82" s="913"/>
      <c r="D82" s="913"/>
      <c r="E82" s="913"/>
      <c r="F82" s="913"/>
      <c r="G82" s="913"/>
      <c r="H82" s="913"/>
      <c r="I82" s="913"/>
      <c r="J82" s="913"/>
      <c r="K82" s="913"/>
      <c r="L82" s="913"/>
      <c r="M82" s="913"/>
      <c r="N82" s="913"/>
      <c r="O82" s="913"/>
      <c r="P82" s="914"/>
      <c r="Q82" s="915"/>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2">
      <c r="A83" s="238">
        <v>16</v>
      </c>
      <c r="B83" s="912"/>
      <c r="C83" s="913"/>
      <c r="D83" s="913"/>
      <c r="E83" s="913"/>
      <c r="F83" s="913"/>
      <c r="G83" s="913"/>
      <c r="H83" s="913"/>
      <c r="I83" s="913"/>
      <c r="J83" s="913"/>
      <c r="K83" s="913"/>
      <c r="L83" s="913"/>
      <c r="M83" s="913"/>
      <c r="N83" s="913"/>
      <c r="O83" s="913"/>
      <c r="P83" s="914"/>
      <c r="Q83" s="915"/>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2">
      <c r="A84" s="238">
        <v>17</v>
      </c>
      <c r="B84" s="912"/>
      <c r="C84" s="913"/>
      <c r="D84" s="913"/>
      <c r="E84" s="913"/>
      <c r="F84" s="913"/>
      <c r="G84" s="913"/>
      <c r="H84" s="913"/>
      <c r="I84" s="913"/>
      <c r="J84" s="913"/>
      <c r="K84" s="913"/>
      <c r="L84" s="913"/>
      <c r="M84" s="913"/>
      <c r="N84" s="913"/>
      <c r="O84" s="913"/>
      <c r="P84" s="914"/>
      <c r="Q84" s="915"/>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2">
      <c r="A85" s="238">
        <v>18</v>
      </c>
      <c r="B85" s="912"/>
      <c r="C85" s="913"/>
      <c r="D85" s="913"/>
      <c r="E85" s="913"/>
      <c r="F85" s="913"/>
      <c r="G85" s="913"/>
      <c r="H85" s="913"/>
      <c r="I85" s="913"/>
      <c r="J85" s="913"/>
      <c r="K85" s="913"/>
      <c r="L85" s="913"/>
      <c r="M85" s="913"/>
      <c r="N85" s="913"/>
      <c r="O85" s="913"/>
      <c r="P85" s="914"/>
      <c r="Q85" s="915"/>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2">
      <c r="A86" s="238">
        <v>19</v>
      </c>
      <c r="B86" s="912"/>
      <c r="C86" s="913"/>
      <c r="D86" s="913"/>
      <c r="E86" s="913"/>
      <c r="F86" s="913"/>
      <c r="G86" s="913"/>
      <c r="H86" s="913"/>
      <c r="I86" s="913"/>
      <c r="J86" s="913"/>
      <c r="K86" s="913"/>
      <c r="L86" s="913"/>
      <c r="M86" s="913"/>
      <c r="N86" s="913"/>
      <c r="O86" s="913"/>
      <c r="P86" s="914"/>
      <c r="Q86" s="915"/>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2">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5">
      <c r="A88" s="240" t="s">
        <v>377</v>
      </c>
      <c r="B88" s="828" t="s">
        <v>401</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v>22814</v>
      </c>
      <c r="AG88" s="883"/>
      <c r="AH88" s="883"/>
      <c r="AI88" s="883"/>
      <c r="AJ88" s="883"/>
      <c r="AK88" s="880"/>
      <c r="AL88" s="880"/>
      <c r="AM88" s="880"/>
      <c r="AN88" s="880"/>
      <c r="AO88" s="880"/>
      <c r="AP88" s="883">
        <v>12551</v>
      </c>
      <c r="AQ88" s="883"/>
      <c r="AR88" s="883"/>
      <c r="AS88" s="883"/>
      <c r="AT88" s="883"/>
      <c r="AU88" s="883">
        <v>1963</v>
      </c>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8" t="s">
        <v>402</v>
      </c>
      <c r="BS102" s="829"/>
      <c r="BT102" s="829"/>
      <c r="BU102" s="829"/>
      <c r="BV102" s="829"/>
      <c r="BW102" s="829"/>
      <c r="BX102" s="829"/>
      <c r="BY102" s="829"/>
      <c r="BZ102" s="829"/>
      <c r="CA102" s="829"/>
      <c r="CB102" s="829"/>
      <c r="CC102" s="829"/>
      <c r="CD102" s="829"/>
      <c r="CE102" s="829"/>
      <c r="CF102" s="829"/>
      <c r="CG102" s="830"/>
      <c r="CH102" s="926"/>
      <c r="CI102" s="927"/>
      <c r="CJ102" s="927"/>
      <c r="CK102" s="927"/>
      <c r="CL102" s="928"/>
      <c r="CM102" s="926"/>
      <c r="CN102" s="927"/>
      <c r="CO102" s="927"/>
      <c r="CP102" s="927"/>
      <c r="CQ102" s="928"/>
      <c r="CR102" s="929"/>
      <c r="CS102" s="891"/>
      <c r="CT102" s="891"/>
      <c r="CU102" s="891"/>
      <c r="CV102" s="930"/>
      <c r="CW102" s="929"/>
      <c r="CX102" s="891"/>
      <c r="CY102" s="891"/>
      <c r="CZ102" s="891"/>
      <c r="DA102" s="930"/>
      <c r="DB102" s="929"/>
      <c r="DC102" s="891"/>
      <c r="DD102" s="891"/>
      <c r="DE102" s="891"/>
      <c r="DF102" s="930"/>
      <c r="DG102" s="929"/>
      <c r="DH102" s="891"/>
      <c r="DI102" s="891"/>
      <c r="DJ102" s="891"/>
      <c r="DK102" s="930"/>
      <c r="DL102" s="929"/>
      <c r="DM102" s="891"/>
      <c r="DN102" s="891"/>
      <c r="DO102" s="891"/>
      <c r="DP102" s="930"/>
      <c r="DQ102" s="929"/>
      <c r="DR102" s="891"/>
      <c r="DS102" s="891"/>
      <c r="DT102" s="891"/>
      <c r="DU102" s="930"/>
      <c r="DV102" s="828"/>
      <c r="DW102" s="829"/>
      <c r="DX102" s="829"/>
      <c r="DY102" s="829"/>
      <c r="DZ102" s="95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403</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404</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6" t="s">
        <v>407</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408</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410</v>
      </c>
      <c r="AB109" s="932"/>
      <c r="AC109" s="932"/>
      <c r="AD109" s="932"/>
      <c r="AE109" s="933"/>
      <c r="AF109" s="931" t="s">
        <v>411</v>
      </c>
      <c r="AG109" s="932"/>
      <c r="AH109" s="932"/>
      <c r="AI109" s="932"/>
      <c r="AJ109" s="933"/>
      <c r="AK109" s="931" t="s">
        <v>294</v>
      </c>
      <c r="AL109" s="932"/>
      <c r="AM109" s="932"/>
      <c r="AN109" s="932"/>
      <c r="AO109" s="933"/>
      <c r="AP109" s="931" t="s">
        <v>412</v>
      </c>
      <c r="AQ109" s="932"/>
      <c r="AR109" s="932"/>
      <c r="AS109" s="932"/>
      <c r="AT109" s="934"/>
      <c r="AU109" s="95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410</v>
      </c>
      <c r="BR109" s="932"/>
      <c r="BS109" s="932"/>
      <c r="BT109" s="932"/>
      <c r="BU109" s="933"/>
      <c r="BV109" s="931" t="s">
        <v>411</v>
      </c>
      <c r="BW109" s="932"/>
      <c r="BX109" s="932"/>
      <c r="BY109" s="932"/>
      <c r="BZ109" s="933"/>
      <c r="CA109" s="931" t="s">
        <v>294</v>
      </c>
      <c r="CB109" s="932"/>
      <c r="CC109" s="932"/>
      <c r="CD109" s="932"/>
      <c r="CE109" s="933"/>
      <c r="CF109" s="952" t="s">
        <v>412</v>
      </c>
      <c r="CG109" s="952"/>
      <c r="CH109" s="952"/>
      <c r="CI109" s="952"/>
      <c r="CJ109" s="952"/>
      <c r="CK109" s="931"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410</v>
      </c>
      <c r="DH109" s="932"/>
      <c r="DI109" s="932"/>
      <c r="DJ109" s="932"/>
      <c r="DK109" s="933"/>
      <c r="DL109" s="931" t="s">
        <v>411</v>
      </c>
      <c r="DM109" s="932"/>
      <c r="DN109" s="932"/>
      <c r="DO109" s="932"/>
      <c r="DP109" s="933"/>
      <c r="DQ109" s="931" t="s">
        <v>294</v>
      </c>
      <c r="DR109" s="932"/>
      <c r="DS109" s="932"/>
      <c r="DT109" s="932"/>
      <c r="DU109" s="933"/>
      <c r="DV109" s="931" t="s">
        <v>412</v>
      </c>
      <c r="DW109" s="932"/>
      <c r="DX109" s="932"/>
      <c r="DY109" s="932"/>
      <c r="DZ109" s="934"/>
    </row>
    <row r="110" spans="1:131" s="230" customFormat="1" ht="26.25" customHeight="1" x14ac:dyDescent="0.2">
      <c r="A110" s="935" t="s">
        <v>414</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501882</v>
      </c>
      <c r="AB110" s="939"/>
      <c r="AC110" s="939"/>
      <c r="AD110" s="939"/>
      <c r="AE110" s="940"/>
      <c r="AF110" s="941">
        <v>548674</v>
      </c>
      <c r="AG110" s="939"/>
      <c r="AH110" s="939"/>
      <c r="AI110" s="939"/>
      <c r="AJ110" s="940"/>
      <c r="AK110" s="941">
        <v>582440</v>
      </c>
      <c r="AL110" s="939"/>
      <c r="AM110" s="939"/>
      <c r="AN110" s="939"/>
      <c r="AO110" s="940"/>
      <c r="AP110" s="942">
        <v>11.5</v>
      </c>
      <c r="AQ110" s="943"/>
      <c r="AR110" s="943"/>
      <c r="AS110" s="943"/>
      <c r="AT110" s="944"/>
      <c r="AU110" s="945" t="s">
        <v>69</v>
      </c>
      <c r="AV110" s="946"/>
      <c r="AW110" s="946"/>
      <c r="AX110" s="946"/>
      <c r="AY110" s="946"/>
      <c r="AZ110" s="968" t="s">
        <v>415</v>
      </c>
      <c r="BA110" s="936"/>
      <c r="BB110" s="936"/>
      <c r="BC110" s="936"/>
      <c r="BD110" s="936"/>
      <c r="BE110" s="936"/>
      <c r="BF110" s="936"/>
      <c r="BG110" s="936"/>
      <c r="BH110" s="936"/>
      <c r="BI110" s="936"/>
      <c r="BJ110" s="936"/>
      <c r="BK110" s="936"/>
      <c r="BL110" s="936"/>
      <c r="BM110" s="936"/>
      <c r="BN110" s="936"/>
      <c r="BO110" s="936"/>
      <c r="BP110" s="937"/>
      <c r="BQ110" s="969">
        <v>6789441</v>
      </c>
      <c r="BR110" s="970"/>
      <c r="BS110" s="970"/>
      <c r="BT110" s="970"/>
      <c r="BU110" s="970"/>
      <c r="BV110" s="970">
        <v>7030408</v>
      </c>
      <c r="BW110" s="970"/>
      <c r="BX110" s="970"/>
      <c r="BY110" s="970"/>
      <c r="BZ110" s="970"/>
      <c r="CA110" s="970">
        <v>7364800</v>
      </c>
      <c r="CB110" s="970"/>
      <c r="CC110" s="970"/>
      <c r="CD110" s="970"/>
      <c r="CE110" s="970"/>
      <c r="CF110" s="983">
        <v>145</v>
      </c>
      <c r="CG110" s="984"/>
      <c r="CH110" s="984"/>
      <c r="CI110" s="984"/>
      <c r="CJ110" s="984"/>
      <c r="CK110" s="985" t="s">
        <v>416</v>
      </c>
      <c r="CL110" s="986"/>
      <c r="CM110" s="968" t="s">
        <v>417</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2">
      <c r="A111" s="973" t="s">
        <v>418</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419</v>
      </c>
      <c r="BA111" s="962"/>
      <c r="BB111" s="962"/>
      <c r="BC111" s="962"/>
      <c r="BD111" s="962"/>
      <c r="BE111" s="962"/>
      <c r="BF111" s="962"/>
      <c r="BG111" s="962"/>
      <c r="BH111" s="962"/>
      <c r="BI111" s="962"/>
      <c r="BJ111" s="962"/>
      <c r="BK111" s="962"/>
      <c r="BL111" s="962"/>
      <c r="BM111" s="962"/>
      <c r="BN111" s="962"/>
      <c r="BO111" s="962"/>
      <c r="BP111" s="963"/>
      <c r="BQ111" s="964" t="s">
        <v>122</v>
      </c>
      <c r="BR111" s="965"/>
      <c r="BS111" s="965"/>
      <c r="BT111" s="965"/>
      <c r="BU111" s="965"/>
      <c r="BV111" s="965" t="s">
        <v>122</v>
      </c>
      <c r="BW111" s="965"/>
      <c r="BX111" s="965"/>
      <c r="BY111" s="965"/>
      <c r="BZ111" s="965"/>
      <c r="CA111" s="965" t="s">
        <v>122</v>
      </c>
      <c r="CB111" s="965"/>
      <c r="CC111" s="965"/>
      <c r="CD111" s="965"/>
      <c r="CE111" s="965"/>
      <c r="CF111" s="959" t="s">
        <v>122</v>
      </c>
      <c r="CG111" s="960"/>
      <c r="CH111" s="960"/>
      <c r="CI111" s="960"/>
      <c r="CJ111" s="960"/>
      <c r="CK111" s="987"/>
      <c r="CL111" s="988"/>
      <c r="CM111" s="961" t="s">
        <v>420</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2">
      <c r="A112" s="991" t="s">
        <v>421</v>
      </c>
      <c r="B112" s="992"/>
      <c r="C112" s="962" t="s">
        <v>422</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423</v>
      </c>
      <c r="BA112" s="962"/>
      <c r="BB112" s="962"/>
      <c r="BC112" s="962"/>
      <c r="BD112" s="962"/>
      <c r="BE112" s="962"/>
      <c r="BF112" s="962"/>
      <c r="BG112" s="962"/>
      <c r="BH112" s="962"/>
      <c r="BI112" s="962"/>
      <c r="BJ112" s="962"/>
      <c r="BK112" s="962"/>
      <c r="BL112" s="962"/>
      <c r="BM112" s="962"/>
      <c r="BN112" s="962"/>
      <c r="BO112" s="962"/>
      <c r="BP112" s="963"/>
      <c r="BQ112" s="964">
        <v>34891</v>
      </c>
      <c r="BR112" s="965"/>
      <c r="BS112" s="965"/>
      <c r="BT112" s="965"/>
      <c r="BU112" s="965"/>
      <c r="BV112" s="965">
        <v>26711</v>
      </c>
      <c r="BW112" s="965"/>
      <c r="BX112" s="965"/>
      <c r="BY112" s="965"/>
      <c r="BZ112" s="965"/>
      <c r="CA112" s="965">
        <v>29050</v>
      </c>
      <c r="CB112" s="965"/>
      <c r="CC112" s="965"/>
      <c r="CD112" s="965"/>
      <c r="CE112" s="965"/>
      <c r="CF112" s="959">
        <v>0.6</v>
      </c>
      <c r="CG112" s="960"/>
      <c r="CH112" s="960"/>
      <c r="CI112" s="960"/>
      <c r="CJ112" s="960"/>
      <c r="CK112" s="987"/>
      <c r="CL112" s="988"/>
      <c r="CM112" s="961" t="s">
        <v>424</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2">
      <c r="A113" s="993"/>
      <c r="B113" s="994"/>
      <c r="C113" s="962" t="s">
        <v>425</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13367</v>
      </c>
      <c r="AB113" s="977"/>
      <c r="AC113" s="977"/>
      <c r="AD113" s="977"/>
      <c r="AE113" s="978"/>
      <c r="AF113" s="979">
        <v>11937</v>
      </c>
      <c r="AG113" s="977"/>
      <c r="AH113" s="977"/>
      <c r="AI113" s="977"/>
      <c r="AJ113" s="978"/>
      <c r="AK113" s="979">
        <v>9263</v>
      </c>
      <c r="AL113" s="977"/>
      <c r="AM113" s="977"/>
      <c r="AN113" s="977"/>
      <c r="AO113" s="978"/>
      <c r="AP113" s="980">
        <v>0.2</v>
      </c>
      <c r="AQ113" s="981"/>
      <c r="AR113" s="981"/>
      <c r="AS113" s="981"/>
      <c r="AT113" s="982"/>
      <c r="AU113" s="947"/>
      <c r="AV113" s="948"/>
      <c r="AW113" s="948"/>
      <c r="AX113" s="948"/>
      <c r="AY113" s="948"/>
      <c r="AZ113" s="961" t="s">
        <v>426</v>
      </c>
      <c r="BA113" s="962"/>
      <c r="BB113" s="962"/>
      <c r="BC113" s="962"/>
      <c r="BD113" s="962"/>
      <c r="BE113" s="962"/>
      <c r="BF113" s="962"/>
      <c r="BG113" s="962"/>
      <c r="BH113" s="962"/>
      <c r="BI113" s="962"/>
      <c r="BJ113" s="962"/>
      <c r="BK113" s="962"/>
      <c r="BL113" s="962"/>
      <c r="BM113" s="962"/>
      <c r="BN113" s="962"/>
      <c r="BO113" s="962"/>
      <c r="BP113" s="963"/>
      <c r="BQ113" s="964">
        <v>1540226</v>
      </c>
      <c r="BR113" s="965"/>
      <c r="BS113" s="965"/>
      <c r="BT113" s="965"/>
      <c r="BU113" s="965"/>
      <c r="BV113" s="965">
        <v>1975326</v>
      </c>
      <c r="BW113" s="965"/>
      <c r="BX113" s="965"/>
      <c r="BY113" s="965"/>
      <c r="BZ113" s="965"/>
      <c r="CA113" s="965">
        <v>1964346</v>
      </c>
      <c r="CB113" s="965"/>
      <c r="CC113" s="965"/>
      <c r="CD113" s="965"/>
      <c r="CE113" s="965"/>
      <c r="CF113" s="959">
        <v>38.700000000000003</v>
      </c>
      <c r="CG113" s="960"/>
      <c r="CH113" s="960"/>
      <c r="CI113" s="960"/>
      <c r="CJ113" s="960"/>
      <c r="CK113" s="987"/>
      <c r="CL113" s="988"/>
      <c r="CM113" s="961" t="s">
        <v>427</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2">
      <c r="A114" s="993"/>
      <c r="B114" s="994"/>
      <c r="C114" s="962" t="s">
        <v>428</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31583</v>
      </c>
      <c r="AB114" s="998"/>
      <c r="AC114" s="998"/>
      <c r="AD114" s="998"/>
      <c r="AE114" s="999"/>
      <c r="AF114" s="1000">
        <v>25558</v>
      </c>
      <c r="AG114" s="998"/>
      <c r="AH114" s="998"/>
      <c r="AI114" s="998"/>
      <c r="AJ114" s="999"/>
      <c r="AK114" s="1000">
        <v>95375</v>
      </c>
      <c r="AL114" s="998"/>
      <c r="AM114" s="998"/>
      <c r="AN114" s="998"/>
      <c r="AO114" s="999"/>
      <c r="AP114" s="1001">
        <v>1.9</v>
      </c>
      <c r="AQ114" s="1002"/>
      <c r="AR114" s="1002"/>
      <c r="AS114" s="1002"/>
      <c r="AT114" s="1003"/>
      <c r="AU114" s="947"/>
      <c r="AV114" s="948"/>
      <c r="AW114" s="948"/>
      <c r="AX114" s="948"/>
      <c r="AY114" s="948"/>
      <c r="AZ114" s="961" t="s">
        <v>429</v>
      </c>
      <c r="BA114" s="962"/>
      <c r="BB114" s="962"/>
      <c r="BC114" s="962"/>
      <c r="BD114" s="962"/>
      <c r="BE114" s="962"/>
      <c r="BF114" s="962"/>
      <c r="BG114" s="962"/>
      <c r="BH114" s="962"/>
      <c r="BI114" s="962"/>
      <c r="BJ114" s="962"/>
      <c r="BK114" s="962"/>
      <c r="BL114" s="962"/>
      <c r="BM114" s="962"/>
      <c r="BN114" s="962"/>
      <c r="BO114" s="962"/>
      <c r="BP114" s="963"/>
      <c r="BQ114" s="964">
        <v>1762317</v>
      </c>
      <c r="BR114" s="965"/>
      <c r="BS114" s="965"/>
      <c r="BT114" s="965"/>
      <c r="BU114" s="965"/>
      <c r="BV114" s="965">
        <v>1723922</v>
      </c>
      <c r="BW114" s="965"/>
      <c r="BX114" s="965"/>
      <c r="BY114" s="965"/>
      <c r="BZ114" s="965"/>
      <c r="CA114" s="965">
        <v>1690371</v>
      </c>
      <c r="CB114" s="965"/>
      <c r="CC114" s="965"/>
      <c r="CD114" s="965"/>
      <c r="CE114" s="965"/>
      <c r="CF114" s="959">
        <v>33.299999999999997</v>
      </c>
      <c r="CG114" s="960"/>
      <c r="CH114" s="960"/>
      <c r="CI114" s="960"/>
      <c r="CJ114" s="960"/>
      <c r="CK114" s="987"/>
      <c r="CL114" s="988"/>
      <c r="CM114" s="961" t="s">
        <v>430</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2">
      <c r="A115" s="993"/>
      <c r="B115" s="994"/>
      <c r="C115" s="962" t="s">
        <v>431</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t="s">
        <v>122</v>
      </c>
      <c r="AB115" s="977"/>
      <c r="AC115" s="977"/>
      <c r="AD115" s="977"/>
      <c r="AE115" s="978"/>
      <c r="AF115" s="979" t="s">
        <v>122</v>
      </c>
      <c r="AG115" s="977"/>
      <c r="AH115" s="977"/>
      <c r="AI115" s="977"/>
      <c r="AJ115" s="978"/>
      <c r="AK115" s="979" t="s">
        <v>122</v>
      </c>
      <c r="AL115" s="977"/>
      <c r="AM115" s="977"/>
      <c r="AN115" s="977"/>
      <c r="AO115" s="978"/>
      <c r="AP115" s="980" t="s">
        <v>122</v>
      </c>
      <c r="AQ115" s="981"/>
      <c r="AR115" s="981"/>
      <c r="AS115" s="981"/>
      <c r="AT115" s="982"/>
      <c r="AU115" s="947"/>
      <c r="AV115" s="948"/>
      <c r="AW115" s="948"/>
      <c r="AX115" s="948"/>
      <c r="AY115" s="948"/>
      <c r="AZ115" s="961" t="s">
        <v>432</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433</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2">
      <c r="A116" s="995"/>
      <c r="B116" s="996"/>
      <c r="C116" s="1004" t="s">
        <v>434</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435</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436</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2">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437</v>
      </c>
      <c r="Z117" s="933"/>
      <c r="AA117" s="1017">
        <v>546832</v>
      </c>
      <c r="AB117" s="1018"/>
      <c r="AC117" s="1018"/>
      <c r="AD117" s="1018"/>
      <c r="AE117" s="1019"/>
      <c r="AF117" s="1020">
        <v>586169</v>
      </c>
      <c r="AG117" s="1018"/>
      <c r="AH117" s="1018"/>
      <c r="AI117" s="1018"/>
      <c r="AJ117" s="1019"/>
      <c r="AK117" s="1020">
        <v>687078</v>
      </c>
      <c r="AL117" s="1018"/>
      <c r="AM117" s="1018"/>
      <c r="AN117" s="1018"/>
      <c r="AO117" s="1019"/>
      <c r="AP117" s="1021"/>
      <c r="AQ117" s="1022"/>
      <c r="AR117" s="1022"/>
      <c r="AS117" s="1022"/>
      <c r="AT117" s="1023"/>
      <c r="AU117" s="947"/>
      <c r="AV117" s="948"/>
      <c r="AW117" s="948"/>
      <c r="AX117" s="948"/>
      <c r="AY117" s="948"/>
      <c r="AZ117" s="1013" t="s">
        <v>438</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439</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2">
      <c r="A118" s="95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410</v>
      </c>
      <c r="AB118" s="932"/>
      <c r="AC118" s="932"/>
      <c r="AD118" s="932"/>
      <c r="AE118" s="933"/>
      <c r="AF118" s="931" t="s">
        <v>411</v>
      </c>
      <c r="AG118" s="932"/>
      <c r="AH118" s="932"/>
      <c r="AI118" s="932"/>
      <c r="AJ118" s="933"/>
      <c r="AK118" s="931" t="s">
        <v>294</v>
      </c>
      <c r="AL118" s="932"/>
      <c r="AM118" s="932"/>
      <c r="AN118" s="932"/>
      <c r="AO118" s="933"/>
      <c r="AP118" s="1009" t="s">
        <v>412</v>
      </c>
      <c r="AQ118" s="1010"/>
      <c r="AR118" s="1010"/>
      <c r="AS118" s="1010"/>
      <c r="AT118" s="1011"/>
      <c r="AU118" s="947"/>
      <c r="AV118" s="948"/>
      <c r="AW118" s="948"/>
      <c r="AX118" s="948"/>
      <c r="AY118" s="948"/>
      <c r="AZ118" s="1012" t="s">
        <v>440</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441</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2">
      <c r="A119" s="1095" t="s">
        <v>416</v>
      </c>
      <c r="B119" s="986"/>
      <c r="C119" s="968" t="s">
        <v>417</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442</v>
      </c>
      <c r="BP119" s="1044"/>
      <c r="BQ119" s="1038">
        <v>10126875</v>
      </c>
      <c r="BR119" s="1039"/>
      <c r="BS119" s="1039"/>
      <c r="BT119" s="1039"/>
      <c r="BU119" s="1039"/>
      <c r="BV119" s="1039">
        <v>10756367</v>
      </c>
      <c r="BW119" s="1039"/>
      <c r="BX119" s="1039"/>
      <c r="BY119" s="1039"/>
      <c r="BZ119" s="1039"/>
      <c r="CA119" s="1039">
        <v>11048567</v>
      </c>
      <c r="CB119" s="1039"/>
      <c r="CC119" s="1039"/>
      <c r="CD119" s="1039"/>
      <c r="CE119" s="1039"/>
      <c r="CF119" s="1040"/>
      <c r="CG119" s="1041"/>
      <c r="CH119" s="1041"/>
      <c r="CI119" s="1041"/>
      <c r="CJ119" s="1042"/>
      <c r="CK119" s="989"/>
      <c r="CL119" s="990"/>
      <c r="CM119" s="1012" t="s">
        <v>443</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2">
      <c r="A120" s="1096"/>
      <c r="B120" s="988"/>
      <c r="C120" s="961" t="s">
        <v>420</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444</v>
      </c>
      <c r="AV120" s="1031"/>
      <c r="AW120" s="1031"/>
      <c r="AX120" s="1031"/>
      <c r="AY120" s="1032"/>
      <c r="AZ120" s="968" t="s">
        <v>445</v>
      </c>
      <c r="BA120" s="936"/>
      <c r="BB120" s="936"/>
      <c r="BC120" s="936"/>
      <c r="BD120" s="936"/>
      <c r="BE120" s="936"/>
      <c r="BF120" s="936"/>
      <c r="BG120" s="936"/>
      <c r="BH120" s="936"/>
      <c r="BI120" s="936"/>
      <c r="BJ120" s="936"/>
      <c r="BK120" s="936"/>
      <c r="BL120" s="936"/>
      <c r="BM120" s="936"/>
      <c r="BN120" s="936"/>
      <c r="BO120" s="936"/>
      <c r="BP120" s="937"/>
      <c r="BQ120" s="969">
        <v>2692607</v>
      </c>
      <c r="BR120" s="970"/>
      <c r="BS120" s="970"/>
      <c r="BT120" s="970"/>
      <c r="BU120" s="970"/>
      <c r="BV120" s="970">
        <v>3188181</v>
      </c>
      <c r="BW120" s="970"/>
      <c r="BX120" s="970"/>
      <c r="BY120" s="970"/>
      <c r="BZ120" s="970"/>
      <c r="CA120" s="970">
        <v>3548705</v>
      </c>
      <c r="CB120" s="970"/>
      <c r="CC120" s="970"/>
      <c r="CD120" s="970"/>
      <c r="CE120" s="970"/>
      <c r="CF120" s="983">
        <v>69.900000000000006</v>
      </c>
      <c r="CG120" s="984"/>
      <c r="CH120" s="984"/>
      <c r="CI120" s="984"/>
      <c r="CJ120" s="984"/>
      <c r="CK120" s="1045" t="s">
        <v>446</v>
      </c>
      <c r="CL120" s="1046"/>
      <c r="CM120" s="1046"/>
      <c r="CN120" s="1046"/>
      <c r="CO120" s="1047"/>
      <c r="CP120" s="1053" t="s">
        <v>394</v>
      </c>
      <c r="CQ120" s="1054"/>
      <c r="CR120" s="1054"/>
      <c r="CS120" s="1054"/>
      <c r="CT120" s="1054"/>
      <c r="CU120" s="1054"/>
      <c r="CV120" s="1054"/>
      <c r="CW120" s="1054"/>
      <c r="CX120" s="1054"/>
      <c r="CY120" s="1054"/>
      <c r="CZ120" s="1054"/>
      <c r="DA120" s="1054"/>
      <c r="DB120" s="1054"/>
      <c r="DC120" s="1054"/>
      <c r="DD120" s="1054"/>
      <c r="DE120" s="1054"/>
      <c r="DF120" s="1055"/>
      <c r="DG120" s="969">
        <v>33573</v>
      </c>
      <c r="DH120" s="970"/>
      <c r="DI120" s="970"/>
      <c r="DJ120" s="970"/>
      <c r="DK120" s="970"/>
      <c r="DL120" s="970">
        <v>25445</v>
      </c>
      <c r="DM120" s="970"/>
      <c r="DN120" s="970"/>
      <c r="DO120" s="970"/>
      <c r="DP120" s="970"/>
      <c r="DQ120" s="970">
        <v>27954</v>
      </c>
      <c r="DR120" s="970"/>
      <c r="DS120" s="970"/>
      <c r="DT120" s="970"/>
      <c r="DU120" s="970"/>
      <c r="DV120" s="971">
        <v>0.6</v>
      </c>
      <c r="DW120" s="971"/>
      <c r="DX120" s="971"/>
      <c r="DY120" s="971"/>
      <c r="DZ120" s="972"/>
    </row>
    <row r="121" spans="1:130" s="230" customFormat="1" ht="26.25" customHeight="1" x14ac:dyDescent="0.2">
      <c r="A121" s="1096"/>
      <c r="B121" s="988"/>
      <c r="C121" s="1013" t="s">
        <v>447</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448</v>
      </c>
      <c r="BA121" s="962"/>
      <c r="BB121" s="962"/>
      <c r="BC121" s="962"/>
      <c r="BD121" s="962"/>
      <c r="BE121" s="962"/>
      <c r="BF121" s="962"/>
      <c r="BG121" s="962"/>
      <c r="BH121" s="962"/>
      <c r="BI121" s="962"/>
      <c r="BJ121" s="962"/>
      <c r="BK121" s="962"/>
      <c r="BL121" s="962"/>
      <c r="BM121" s="962"/>
      <c r="BN121" s="962"/>
      <c r="BO121" s="962"/>
      <c r="BP121" s="963"/>
      <c r="BQ121" s="964">
        <v>787451</v>
      </c>
      <c r="BR121" s="965"/>
      <c r="BS121" s="965"/>
      <c r="BT121" s="965"/>
      <c r="BU121" s="965"/>
      <c r="BV121" s="965">
        <v>758534</v>
      </c>
      <c r="BW121" s="965"/>
      <c r="BX121" s="965"/>
      <c r="BY121" s="965"/>
      <c r="BZ121" s="965"/>
      <c r="CA121" s="965">
        <v>1097506</v>
      </c>
      <c r="CB121" s="965"/>
      <c r="CC121" s="965"/>
      <c r="CD121" s="965"/>
      <c r="CE121" s="965"/>
      <c r="CF121" s="959">
        <v>21.6</v>
      </c>
      <c r="CG121" s="960"/>
      <c r="CH121" s="960"/>
      <c r="CI121" s="960"/>
      <c r="CJ121" s="960"/>
      <c r="CK121" s="1048"/>
      <c r="CL121" s="1049"/>
      <c r="CM121" s="1049"/>
      <c r="CN121" s="1049"/>
      <c r="CO121" s="1050"/>
      <c r="CP121" s="1058" t="s">
        <v>392</v>
      </c>
      <c r="CQ121" s="1059"/>
      <c r="CR121" s="1059"/>
      <c r="CS121" s="1059"/>
      <c r="CT121" s="1059"/>
      <c r="CU121" s="1059"/>
      <c r="CV121" s="1059"/>
      <c r="CW121" s="1059"/>
      <c r="CX121" s="1059"/>
      <c r="CY121" s="1059"/>
      <c r="CZ121" s="1059"/>
      <c r="DA121" s="1059"/>
      <c r="DB121" s="1059"/>
      <c r="DC121" s="1059"/>
      <c r="DD121" s="1059"/>
      <c r="DE121" s="1059"/>
      <c r="DF121" s="1060"/>
      <c r="DG121" s="964">
        <v>1318</v>
      </c>
      <c r="DH121" s="965"/>
      <c r="DI121" s="965"/>
      <c r="DJ121" s="965"/>
      <c r="DK121" s="965"/>
      <c r="DL121" s="965">
        <v>1266</v>
      </c>
      <c r="DM121" s="965"/>
      <c r="DN121" s="965"/>
      <c r="DO121" s="965"/>
      <c r="DP121" s="965"/>
      <c r="DQ121" s="965">
        <v>1096</v>
      </c>
      <c r="DR121" s="965"/>
      <c r="DS121" s="965"/>
      <c r="DT121" s="965"/>
      <c r="DU121" s="965"/>
      <c r="DV121" s="966">
        <v>0</v>
      </c>
      <c r="DW121" s="966"/>
      <c r="DX121" s="966"/>
      <c r="DY121" s="966"/>
      <c r="DZ121" s="967"/>
    </row>
    <row r="122" spans="1:130" s="230" customFormat="1" ht="26.25" customHeight="1" x14ac:dyDescent="0.2">
      <c r="A122" s="1096"/>
      <c r="B122" s="988"/>
      <c r="C122" s="961" t="s">
        <v>430</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449</v>
      </c>
      <c r="BA122" s="1004"/>
      <c r="BB122" s="1004"/>
      <c r="BC122" s="1004"/>
      <c r="BD122" s="1004"/>
      <c r="BE122" s="1004"/>
      <c r="BF122" s="1004"/>
      <c r="BG122" s="1004"/>
      <c r="BH122" s="1004"/>
      <c r="BI122" s="1004"/>
      <c r="BJ122" s="1004"/>
      <c r="BK122" s="1004"/>
      <c r="BL122" s="1004"/>
      <c r="BM122" s="1004"/>
      <c r="BN122" s="1004"/>
      <c r="BO122" s="1004"/>
      <c r="BP122" s="1005"/>
      <c r="BQ122" s="1038">
        <v>6129975</v>
      </c>
      <c r="BR122" s="1039"/>
      <c r="BS122" s="1039"/>
      <c r="BT122" s="1039"/>
      <c r="BU122" s="1039"/>
      <c r="BV122" s="1039">
        <v>6128933</v>
      </c>
      <c r="BW122" s="1039"/>
      <c r="BX122" s="1039"/>
      <c r="BY122" s="1039"/>
      <c r="BZ122" s="1039"/>
      <c r="CA122" s="1039">
        <v>5942660</v>
      </c>
      <c r="CB122" s="1039"/>
      <c r="CC122" s="1039"/>
      <c r="CD122" s="1039"/>
      <c r="CE122" s="1039"/>
      <c r="CF122" s="1056">
        <v>117</v>
      </c>
      <c r="CG122" s="1057"/>
      <c r="CH122" s="1057"/>
      <c r="CI122" s="1057"/>
      <c r="CJ122" s="1057"/>
      <c r="CK122" s="1048"/>
      <c r="CL122" s="1049"/>
      <c r="CM122" s="1049"/>
      <c r="CN122" s="1049"/>
      <c r="CO122" s="1050"/>
      <c r="CP122" s="1058"/>
      <c r="CQ122" s="1059"/>
      <c r="CR122" s="1059"/>
      <c r="CS122" s="1059"/>
      <c r="CT122" s="1059"/>
      <c r="CU122" s="1059"/>
      <c r="CV122" s="1059"/>
      <c r="CW122" s="1059"/>
      <c r="CX122" s="1059"/>
      <c r="CY122" s="1059"/>
      <c r="CZ122" s="1059"/>
      <c r="DA122" s="1059"/>
      <c r="DB122" s="1059"/>
      <c r="DC122" s="1059"/>
      <c r="DD122" s="1059"/>
      <c r="DE122" s="1059"/>
      <c r="DF122" s="1060"/>
      <c r="DG122" s="964"/>
      <c r="DH122" s="965"/>
      <c r="DI122" s="965"/>
      <c r="DJ122" s="965"/>
      <c r="DK122" s="965"/>
      <c r="DL122" s="965"/>
      <c r="DM122" s="965"/>
      <c r="DN122" s="965"/>
      <c r="DO122" s="965"/>
      <c r="DP122" s="965"/>
      <c r="DQ122" s="965"/>
      <c r="DR122" s="965"/>
      <c r="DS122" s="965"/>
      <c r="DT122" s="965"/>
      <c r="DU122" s="965"/>
      <c r="DV122" s="966"/>
      <c r="DW122" s="966"/>
      <c r="DX122" s="966"/>
      <c r="DY122" s="966"/>
      <c r="DZ122" s="967"/>
    </row>
    <row r="123" spans="1:130" s="230" customFormat="1" ht="26.25" customHeight="1" x14ac:dyDescent="0.2">
      <c r="A123" s="1096"/>
      <c r="B123" s="988"/>
      <c r="C123" s="961" t="s">
        <v>436</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450</v>
      </c>
      <c r="BP123" s="1044"/>
      <c r="BQ123" s="1102">
        <v>9610033</v>
      </c>
      <c r="BR123" s="1103"/>
      <c r="BS123" s="1103"/>
      <c r="BT123" s="1103"/>
      <c r="BU123" s="1103"/>
      <c r="BV123" s="1103">
        <v>10075648</v>
      </c>
      <c r="BW123" s="1103"/>
      <c r="BX123" s="1103"/>
      <c r="BY123" s="1103"/>
      <c r="BZ123" s="1103"/>
      <c r="CA123" s="1103">
        <v>10588871</v>
      </c>
      <c r="CB123" s="1103"/>
      <c r="CC123" s="1103"/>
      <c r="CD123" s="1103"/>
      <c r="CE123" s="1103"/>
      <c r="CF123" s="1040"/>
      <c r="CG123" s="1041"/>
      <c r="CH123" s="1041"/>
      <c r="CI123" s="1041"/>
      <c r="CJ123" s="1042"/>
      <c r="CK123" s="1048"/>
      <c r="CL123" s="1049"/>
      <c r="CM123" s="1049"/>
      <c r="CN123" s="1049"/>
      <c r="CO123" s="1050"/>
      <c r="CP123" s="1058"/>
      <c r="CQ123" s="1059"/>
      <c r="CR123" s="1059"/>
      <c r="CS123" s="1059"/>
      <c r="CT123" s="1059"/>
      <c r="CU123" s="1059"/>
      <c r="CV123" s="1059"/>
      <c r="CW123" s="1059"/>
      <c r="CX123" s="1059"/>
      <c r="CY123" s="1059"/>
      <c r="CZ123" s="1059"/>
      <c r="DA123" s="1059"/>
      <c r="DB123" s="1059"/>
      <c r="DC123" s="1059"/>
      <c r="DD123" s="1059"/>
      <c r="DE123" s="1059"/>
      <c r="DF123" s="1060"/>
      <c r="DG123" s="997"/>
      <c r="DH123" s="998"/>
      <c r="DI123" s="998"/>
      <c r="DJ123" s="998"/>
      <c r="DK123" s="999"/>
      <c r="DL123" s="1000"/>
      <c r="DM123" s="998"/>
      <c r="DN123" s="998"/>
      <c r="DO123" s="998"/>
      <c r="DP123" s="999"/>
      <c r="DQ123" s="1000"/>
      <c r="DR123" s="998"/>
      <c r="DS123" s="998"/>
      <c r="DT123" s="998"/>
      <c r="DU123" s="999"/>
      <c r="DV123" s="1001"/>
      <c r="DW123" s="1002"/>
      <c r="DX123" s="1002"/>
      <c r="DY123" s="1002"/>
      <c r="DZ123" s="1003"/>
    </row>
    <row r="124" spans="1:130" s="230" customFormat="1" ht="26.25" customHeight="1" thickBot="1" x14ac:dyDescent="0.25">
      <c r="A124" s="1096"/>
      <c r="B124" s="988"/>
      <c r="C124" s="961" t="s">
        <v>439</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451</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9.9</v>
      </c>
      <c r="BR124" s="1066"/>
      <c r="BS124" s="1066"/>
      <c r="BT124" s="1066"/>
      <c r="BU124" s="1066"/>
      <c r="BV124" s="1066">
        <v>13.7</v>
      </c>
      <c r="BW124" s="1066"/>
      <c r="BX124" s="1066"/>
      <c r="BY124" s="1066"/>
      <c r="BZ124" s="1066"/>
      <c r="CA124" s="1066">
        <v>9</v>
      </c>
      <c r="CB124" s="1066"/>
      <c r="CC124" s="1066"/>
      <c r="CD124" s="1066"/>
      <c r="CE124" s="1066"/>
      <c r="CF124" s="1067"/>
      <c r="CG124" s="1068"/>
      <c r="CH124" s="1068"/>
      <c r="CI124" s="1068"/>
      <c r="CJ124" s="1069"/>
      <c r="CK124" s="1051"/>
      <c r="CL124" s="1051"/>
      <c r="CM124" s="1051"/>
      <c r="CN124" s="1051"/>
      <c r="CO124" s="1052"/>
      <c r="CP124" s="1058" t="s">
        <v>452</v>
      </c>
      <c r="CQ124" s="1059"/>
      <c r="CR124" s="1059"/>
      <c r="CS124" s="1059"/>
      <c r="CT124" s="1059"/>
      <c r="CU124" s="1059"/>
      <c r="CV124" s="1059"/>
      <c r="CW124" s="1059"/>
      <c r="CX124" s="1059"/>
      <c r="CY124" s="1059"/>
      <c r="CZ124" s="1059"/>
      <c r="DA124" s="1059"/>
      <c r="DB124" s="1059"/>
      <c r="DC124" s="1059"/>
      <c r="DD124" s="1059"/>
      <c r="DE124" s="1059"/>
      <c r="DF124" s="1060"/>
      <c r="DG124" s="1043" t="s">
        <v>122</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2">
      <c r="A125" s="1096"/>
      <c r="B125" s="988"/>
      <c r="C125" s="961" t="s">
        <v>441</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453</v>
      </c>
      <c r="CL125" s="1046"/>
      <c r="CM125" s="1046"/>
      <c r="CN125" s="1046"/>
      <c r="CO125" s="1047"/>
      <c r="CP125" s="968" t="s">
        <v>454</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5">
      <c r="A126" s="1096"/>
      <c r="B126" s="988"/>
      <c r="C126" s="961" t="s">
        <v>443</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455</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2">
      <c r="A127" s="1097"/>
      <c r="B127" s="990"/>
      <c r="C127" s="1012" t="s">
        <v>456</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457</v>
      </c>
      <c r="AY127" s="1071"/>
      <c r="AZ127" s="1071"/>
      <c r="BA127" s="1071"/>
      <c r="BB127" s="1071"/>
      <c r="BC127" s="1071"/>
      <c r="BD127" s="1071"/>
      <c r="BE127" s="1072"/>
      <c r="BF127" s="1073" t="s">
        <v>458</v>
      </c>
      <c r="BG127" s="1071"/>
      <c r="BH127" s="1071"/>
      <c r="BI127" s="1071"/>
      <c r="BJ127" s="1071"/>
      <c r="BK127" s="1071"/>
      <c r="BL127" s="1072"/>
      <c r="BM127" s="1073" t="s">
        <v>459</v>
      </c>
      <c r="BN127" s="1071"/>
      <c r="BO127" s="1071"/>
      <c r="BP127" s="1071"/>
      <c r="BQ127" s="1071"/>
      <c r="BR127" s="1071"/>
      <c r="BS127" s="1072"/>
      <c r="BT127" s="1073" t="s">
        <v>460</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461</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5">
      <c r="A128" s="1080" t="s">
        <v>462</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463</v>
      </c>
      <c r="X128" s="1082"/>
      <c r="Y128" s="1082"/>
      <c r="Z128" s="1083"/>
      <c r="AA128" s="1084">
        <v>26114</v>
      </c>
      <c r="AB128" s="1085"/>
      <c r="AC128" s="1085"/>
      <c r="AD128" s="1085"/>
      <c r="AE128" s="1086"/>
      <c r="AF128" s="1087">
        <v>31385</v>
      </c>
      <c r="AG128" s="1085"/>
      <c r="AH128" s="1085"/>
      <c r="AI128" s="1085"/>
      <c r="AJ128" s="1086"/>
      <c r="AK128" s="1087">
        <v>46907</v>
      </c>
      <c r="AL128" s="1085"/>
      <c r="AM128" s="1085"/>
      <c r="AN128" s="1085"/>
      <c r="AO128" s="1086"/>
      <c r="AP128" s="1088"/>
      <c r="AQ128" s="1089"/>
      <c r="AR128" s="1089"/>
      <c r="AS128" s="1089"/>
      <c r="AT128" s="1090"/>
      <c r="AU128" s="232"/>
      <c r="AV128" s="232"/>
      <c r="AW128" s="232"/>
      <c r="AX128" s="935" t="s">
        <v>464</v>
      </c>
      <c r="AY128" s="936"/>
      <c r="AZ128" s="936"/>
      <c r="BA128" s="936"/>
      <c r="BB128" s="936"/>
      <c r="BC128" s="936"/>
      <c r="BD128" s="936"/>
      <c r="BE128" s="937"/>
      <c r="BF128" s="1091" t="s">
        <v>122</v>
      </c>
      <c r="BG128" s="1092"/>
      <c r="BH128" s="1092"/>
      <c r="BI128" s="1092"/>
      <c r="BJ128" s="1092"/>
      <c r="BK128" s="1092"/>
      <c r="BL128" s="1093"/>
      <c r="BM128" s="1091">
        <v>14.67</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465</v>
      </c>
      <c r="CQ128" s="765"/>
      <c r="CR128" s="765"/>
      <c r="CS128" s="765"/>
      <c r="CT128" s="765"/>
      <c r="CU128" s="765"/>
      <c r="CV128" s="765"/>
      <c r="CW128" s="765"/>
      <c r="CX128" s="765"/>
      <c r="CY128" s="765"/>
      <c r="CZ128" s="765"/>
      <c r="DA128" s="765"/>
      <c r="DB128" s="765"/>
      <c r="DC128" s="765"/>
      <c r="DD128" s="765"/>
      <c r="DE128" s="765"/>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2">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466</v>
      </c>
      <c r="X129" s="1110"/>
      <c r="Y129" s="1110"/>
      <c r="Z129" s="1111"/>
      <c r="AA129" s="997">
        <v>5657611</v>
      </c>
      <c r="AB129" s="998"/>
      <c r="AC129" s="998"/>
      <c r="AD129" s="998"/>
      <c r="AE129" s="999"/>
      <c r="AF129" s="1000">
        <v>5434735</v>
      </c>
      <c r="AG129" s="998"/>
      <c r="AH129" s="998"/>
      <c r="AI129" s="998"/>
      <c r="AJ129" s="999"/>
      <c r="AK129" s="1000">
        <v>5542087</v>
      </c>
      <c r="AL129" s="998"/>
      <c r="AM129" s="998"/>
      <c r="AN129" s="998"/>
      <c r="AO129" s="999"/>
      <c r="AP129" s="1112"/>
      <c r="AQ129" s="1113"/>
      <c r="AR129" s="1113"/>
      <c r="AS129" s="1113"/>
      <c r="AT129" s="1114"/>
      <c r="AU129" s="233"/>
      <c r="AV129" s="233"/>
      <c r="AW129" s="233"/>
      <c r="AX129" s="1104" t="s">
        <v>467</v>
      </c>
      <c r="AY129" s="962"/>
      <c r="AZ129" s="962"/>
      <c r="BA129" s="962"/>
      <c r="BB129" s="962"/>
      <c r="BC129" s="962"/>
      <c r="BD129" s="962"/>
      <c r="BE129" s="963"/>
      <c r="BF129" s="1105" t="s">
        <v>122</v>
      </c>
      <c r="BG129" s="1106"/>
      <c r="BH129" s="1106"/>
      <c r="BI129" s="1106"/>
      <c r="BJ129" s="1106"/>
      <c r="BK129" s="1106"/>
      <c r="BL129" s="1107"/>
      <c r="BM129" s="1105">
        <v>19.670000000000002</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3" t="s">
        <v>468</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469</v>
      </c>
      <c r="X130" s="1110"/>
      <c r="Y130" s="1110"/>
      <c r="Z130" s="1111"/>
      <c r="AA130" s="997">
        <v>467381</v>
      </c>
      <c r="AB130" s="998"/>
      <c r="AC130" s="998"/>
      <c r="AD130" s="998"/>
      <c r="AE130" s="999"/>
      <c r="AF130" s="1000">
        <v>467342</v>
      </c>
      <c r="AG130" s="998"/>
      <c r="AH130" s="998"/>
      <c r="AI130" s="998"/>
      <c r="AJ130" s="999"/>
      <c r="AK130" s="1000">
        <v>462436</v>
      </c>
      <c r="AL130" s="998"/>
      <c r="AM130" s="998"/>
      <c r="AN130" s="998"/>
      <c r="AO130" s="999"/>
      <c r="AP130" s="1112"/>
      <c r="AQ130" s="1113"/>
      <c r="AR130" s="1113"/>
      <c r="AS130" s="1113"/>
      <c r="AT130" s="1114"/>
      <c r="AU130" s="233"/>
      <c r="AV130" s="233"/>
      <c r="AW130" s="233"/>
      <c r="AX130" s="1104" t="s">
        <v>470</v>
      </c>
      <c r="AY130" s="962"/>
      <c r="AZ130" s="962"/>
      <c r="BA130" s="962"/>
      <c r="BB130" s="962"/>
      <c r="BC130" s="962"/>
      <c r="BD130" s="962"/>
      <c r="BE130" s="963"/>
      <c r="BF130" s="1140">
        <v>2</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471</v>
      </c>
      <c r="X131" s="1147"/>
      <c r="Y131" s="1147"/>
      <c r="Z131" s="1148"/>
      <c r="AA131" s="1043">
        <v>5190230</v>
      </c>
      <c r="AB131" s="1025"/>
      <c r="AC131" s="1025"/>
      <c r="AD131" s="1025"/>
      <c r="AE131" s="1026"/>
      <c r="AF131" s="1024">
        <v>4967393</v>
      </c>
      <c r="AG131" s="1025"/>
      <c r="AH131" s="1025"/>
      <c r="AI131" s="1025"/>
      <c r="AJ131" s="1026"/>
      <c r="AK131" s="1024">
        <v>5079651</v>
      </c>
      <c r="AL131" s="1025"/>
      <c r="AM131" s="1025"/>
      <c r="AN131" s="1025"/>
      <c r="AO131" s="1026"/>
      <c r="AP131" s="1149"/>
      <c r="AQ131" s="1150"/>
      <c r="AR131" s="1150"/>
      <c r="AS131" s="1150"/>
      <c r="AT131" s="1151"/>
      <c r="AU131" s="233"/>
      <c r="AV131" s="233"/>
      <c r="AW131" s="233"/>
      <c r="AX131" s="1122" t="s">
        <v>472</v>
      </c>
      <c r="AY131" s="765"/>
      <c r="AZ131" s="765"/>
      <c r="BA131" s="765"/>
      <c r="BB131" s="765"/>
      <c r="BC131" s="765"/>
      <c r="BD131" s="765"/>
      <c r="BE131" s="1075"/>
      <c r="BF131" s="1123">
        <v>9</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9" t="s">
        <v>473</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474</v>
      </c>
      <c r="W132" s="1133"/>
      <c r="X132" s="1133"/>
      <c r="Y132" s="1133"/>
      <c r="Z132" s="1134"/>
      <c r="AA132" s="1135">
        <v>1.02764232</v>
      </c>
      <c r="AB132" s="1136"/>
      <c r="AC132" s="1136"/>
      <c r="AD132" s="1136"/>
      <c r="AE132" s="1137"/>
      <c r="AF132" s="1138">
        <v>1.760319749</v>
      </c>
      <c r="AG132" s="1136"/>
      <c r="AH132" s="1136"/>
      <c r="AI132" s="1136"/>
      <c r="AJ132" s="1137"/>
      <c r="AK132" s="1138">
        <v>3.4989608539999999</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475</v>
      </c>
      <c r="W133" s="1116"/>
      <c r="X133" s="1116"/>
      <c r="Y133" s="1116"/>
      <c r="Z133" s="1117"/>
      <c r="AA133" s="1118">
        <v>1.5</v>
      </c>
      <c r="AB133" s="1119"/>
      <c r="AC133" s="1119"/>
      <c r="AD133" s="1119"/>
      <c r="AE133" s="1120"/>
      <c r="AF133" s="1118">
        <v>1.5</v>
      </c>
      <c r="AG133" s="1119"/>
      <c r="AH133" s="1119"/>
      <c r="AI133" s="1119"/>
      <c r="AJ133" s="1120"/>
      <c r="AK133" s="1118">
        <v>2</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h1H938eVcvWs8T/RuYBaVwgwTPIRwUQlLoeB5KcwoCXd78w81uqOxM4MKVj+cIQ/isxa6yEGKfcIhPS2JhCg==" saltValue="dB1a+G9H1ULWIRmpjlJF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1n6cxNrFMjc+tKgO7pD8aaTtY73XGbrGnYo0Ug2Eyg7yJaiRRh2WViIesHEEgxnxlJ7FctquzZgdiSm3u/YfA==" saltValue="F7zeMV3ivSZuoEOOaYxi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70Z9vxZxpe3GQSZ5hppIXIaW+lGZTgfUf9peOZe9+vGT4YDq+omclVjvAXHLu7nxLc5XFbSq06DkAR9tURdhQ==" saltValue="44TxdfGh/J6UaduwIhf+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484</v>
      </c>
      <c r="AL9" s="1156"/>
      <c r="AM9" s="1156"/>
      <c r="AN9" s="1157"/>
      <c r="AO9" s="281">
        <v>1693502</v>
      </c>
      <c r="AP9" s="281">
        <v>81017</v>
      </c>
      <c r="AQ9" s="282">
        <v>67248</v>
      </c>
      <c r="AR9" s="283">
        <v>20.5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485</v>
      </c>
      <c r="AL10" s="1156"/>
      <c r="AM10" s="1156"/>
      <c r="AN10" s="1157"/>
      <c r="AO10" s="284">
        <v>378273</v>
      </c>
      <c r="AP10" s="284">
        <v>18097</v>
      </c>
      <c r="AQ10" s="285">
        <v>9038</v>
      </c>
      <c r="AR10" s="286">
        <v>100.2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486</v>
      </c>
      <c r="AL11" s="1156"/>
      <c r="AM11" s="1156"/>
      <c r="AN11" s="1157"/>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488</v>
      </c>
      <c r="AL12" s="1156"/>
      <c r="AM12" s="1156"/>
      <c r="AN12" s="1157"/>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489</v>
      </c>
      <c r="AL13" s="1156"/>
      <c r="AM13" s="1156"/>
      <c r="AN13" s="1157"/>
      <c r="AO13" s="284" t="s">
        <v>487</v>
      </c>
      <c r="AP13" s="284" t="s">
        <v>487</v>
      </c>
      <c r="AQ13" s="285">
        <v>2764</v>
      </c>
      <c r="AR13" s="286" t="s">
        <v>487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490</v>
      </c>
      <c r="AL14" s="1156"/>
      <c r="AM14" s="1156"/>
      <c r="AN14" s="1157"/>
      <c r="AO14" s="284">
        <v>6629</v>
      </c>
      <c r="AP14" s="284">
        <v>317</v>
      </c>
      <c r="AQ14" s="285">
        <v>1165</v>
      </c>
      <c r="AR14" s="286">
        <v>-72.8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491</v>
      </c>
      <c r="AL15" s="1159"/>
      <c r="AM15" s="1159"/>
      <c r="AN15" s="1160"/>
      <c r="AO15" s="284">
        <v>-105828</v>
      </c>
      <c r="AP15" s="284">
        <v>-5063</v>
      </c>
      <c r="AQ15" s="285">
        <v>-3941</v>
      </c>
      <c r="AR15" s="286">
        <v>28.5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1972576</v>
      </c>
      <c r="AP16" s="284">
        <v>94368</v>
      </c>
      <c r="AQ16" s="285">
        <v>76616</v>
      </c>
      <c r="AR16" s="286">
        <v>23.2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496</v>
      </c>
      <c r="AL21" s="1162"/>
      <c r="AM21" s="1162"/>
      <c r="AN21" s="1163"/>
      <c r="AO21" s="297">
        <v>8.7100000000000009</v>
      </c>
      <c r="AP21" s="298">
        <v>6.73</v>
      </c>
      <c r="AQ21" s="299">
        <v>1.98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497</v>
      </c>
      <c r="AL22" s="1162"/>
      <c r="AM22" s="1162"/>
      <c r="AN22" s="1163"/>
      <c r="AO22" s="302">
        <v>98.5</v>
      </c>
      <c r="AP22" s="303">
        <v>96.9</v>
      </c>
      <c r="AQ22" s="304">
        <v>1.6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2" t="s">
        <v>498</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501</v>
      </c>
      <c r="AL32" s="1170"/>
      <c r="AM32" s="1170"/>
      <c r="AN32" s="1171"/>
      <c r="AO32" s="312">
        <v>582440</v>
      </c>
      <c r="AP32" s="312">
        <v>27864</v>
      </c>
      <c r="AQ32" s="313">
        <v>33390</v>
      </c>
      <c r="AR32" s="314">
        <v>-16.5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502</v>
      </c>
      <c r="AL33" s="1170"/>
      <c r="AM33" s="1170"/>
      <c r="AN33" s="1171"/>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503</v>
      </c>
      <c r="AL34" s="1170"/>
      <c r="AM34" s="1170"/>
      <c r="AN34" s="1171"/>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504</v>
      </c>
      <c r="AL35" s="1170"/>
      <c r="AM35" s="1170"/>
      <c r="AN35" s="1171"/>
      <c r="AO35" s="312">
        <v>9263</v>
      </c>
      <c r="AP35" s="312">
        <v>443</v>
      </c>
      <c r="AQ35" s="313">
        <v>8851</v>
      </c>
      <c r="AR35" s="314">
        <v>-95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505</v>
      </c>
      <c r="AL36" s="1170"/>
      <c r="AM36" s="1170"/>
      <c r="AN36" s="1171"/>
      <c r="AO36" s="312">
        <v>95375</v>
      </c>
      <c r="AP36" s="312">
        <v>4563</v>
      </c>
      <c r="AQ36" s="313">
        <v>2033</v>
      </c>
      <c r="AR36" s="314">
        <v>124.4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506</v>
      </c>
      <c r="AL37" s="1170"/>
      <c r="AM37" s="1170"/>
      <c r="AN37" s="1171"/>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507</v>
      </c>
      <c r="AL38" s="1173"/>
      <c r="AM38" s="1173"/>
      <c r="AN38" s="1174"/>
      <c r="AO38" s="315" t="s">
        <v>487</v>
      </c>
      <c r="AP38" s="315" t="s">
        <v>487</v>
      </c>
      <c r="AQ38" s="316">
        <v>1</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508</v>
      </c>
      <c r="AL39" s="1173"/>
      <c r="AM39" s="1173"/>
      <c r="AN39" s="1174"/>
      <c r="AO39" s="312">
        <v>-46907</v>
      </c>
      <c r="AP39" s="312">
        <v>-2244</v>
      </c>
      <c r="AQ39" s="313">
        <v>-3025</v>
      </c>
      <c r="AR39" s="314">
        <v>-25.8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509</v>
      </c>
      <c r="AL40" s="1170"/>
      <c r="AM40" s="1170"/>
      <c r="AN40" s="1171"/>
      <c r="AO40" s="312">
        <v>-462436</v>
      </c>
      <c r="AP40" s="312">
        <v>-22123</v>
      </c>
      <c r="AQ40" s="313">
        <v>-26876</v>
      </c>
      <c r="AR40" s="314">
        <v>-17.7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177735</v>
      </c>
      <c r="AP41" s="312">
        <v>8503</v>
      </c>
      <c r="AQ41" s="313">
        <v>15015</v>
      </c>
      <c r="AR41" s="314">
        <v>-43.4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479</v>
      </c>
      <c r="AN49" s="1166" t="s">
        <v>512</v>
      </c>
      <c r="AO49" s="1167"/>
      <c r="AP49" s="1167"/>
      <c r="AQ49" s="1167"/>
      <c r="AR49" s="116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907555</v>
      </c>
      <c r="AN51" s="334">
        <v>41553</v>
      </c>
      <c r="AO51" s="335">
        <v>-5.5</v>
      </c>
      <c r="AP51" s="336">
        <v>51264</v>
      </c>
      <c r="AQ51" s="337">
        <v>8.1999999999999993</v>
      </c>
      <c r="AR51" s="338">
        <v>-13.7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544156</v>
      </c>
      <c r="AN52" s="342">
        <v>24914</v>
      </c>
      <c r="AO52" s="343">
        <v>1.7</v>
      </c>
      <c r="AP52" s="344">
        <v>26040</v>
      </c>
      <c r="AQ52" s="345">
        <v>4.5</v>
      </c>
      <c r="AR52" s="346">
        <v>-2.8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754367</v>
      </c>
      <c r="AN53" s="334">
        <v>34794</v>
      </c>
      <c r="AO53" s="335">
        <v>-16.3</v>
      </c>
      <c r="AP53" s="336">
        <v>52068</v>
      </c>
      <c r="AQ53" s="337">
        <v>1.6</v>
      </c>
      <c r="AR53" s="338">
        <v>-17.899999999999999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457617</v>
      </c>
      <c r="AN54" s="342">
        <v>21107</v>
      </c>
      <c r="AO54" s="343">
        <v>-15.3</v>
      </c>
      <c r="AP54" s="344">
        <v>26936</v>
      </c>
      <c r="AQ54" s="345">
        <v>3.4</v>
      </c>
      <c r="AR54" s="346">
        <v>-18.7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959048</v>
      </c>
      <c r="AN55" s="334">
        <v>44885</v>
      </c>
      <c r="AO55" s="335">
        <v>29</v>
      </c>
      <c r="AP55" s="336">
        <v>47161</v>
      </c>
      <c r="AQ55" s="337">
        <v>-9.4</v>
      </c>
      <c r="AR55" s="338">
        <v>38.4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454664</v>
      </c>
      <c r="AN56" s="342">
        <v>21279</v>
      </c>
      <c r="AO56" s="343">
        <v>0.8</v>
      </c>
      <c r="AP56" s="344">
        <v>24595</v>
      </c>
      <c r="AQ56" s="345">
        <v>-8.6999999999999993</v>
      </c>
      <c r="AR56" s="346">
        <v>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1832703</v>
      </c>
      <c r="AN57" s="334">
        <v>86731</v>
      </c>
      <c r="AO57" s="335">
        <v>93.2</v>
      </c>
      <c r="AP57" s="336">
        <v>43423</v>
      </c>
      <c r="AQ57" s="337">
        <v>-7.9</v>
      </c>
      <c r="AR57" s="338">
        <v>101.1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393024</v>
      </c>
      <c r="AN58" s="342">
        <v>18599</v>
      </c>
      <c r="AO58" s="343">
        <v>-12.6</v>
      </c>
      <c r="AP58" s="344">
        <v>22207</v>
      </c>
      <c r="AQ58" s="345">
        <v>-9.6999999999999993</v>
      </c>
      <c r="AR58" s="346">
        <v>-2.9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1894029</v>
      </c>
      <c r="AN59" s="334">
        <v>90610</v>
      </c>
      <c r="AO59" s="335">
        <v>4.5</v>
      </c>
      <c r="AP59" s="336">
        <v>45265</v>
      </c>
      <c r="AQ59" s="337">
        <v>4.2</v>
      </c>
      <c r="AR59" s="338">
        <v>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443502</v>
      </c>
      <c r="AN60" s="342">
        <v>21217</v>
      </c>
      <c r="AO60" s="343">
        <v>14.1</v>
      </c>
      <c r="AP60" s="344">
        <v>22600</v>
      </c>
      <c r="AQ60" s="345">
        <v>1.8</v>
      </c>
      <c r="AR60" s="346">
        <v>12.3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1269540</v>
      </c>
      <c r="AN61" s="349">
        <v>59715</v>
      </c>
      <c r="AO61" s="350">
        <v>21</v>
      </c>
      <c r="AP61" s="351">
        <v>47836</v>
      </c>
      <c r="AQ61" s="352">
        <v>-0.7</v>
      </c>
      <c r="AR61" s="338">
        <v>21.7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458593</v>
      </c>
      <c r="AN62" s="342">
        <v>21423</v>
      </c>
      <c r="AO62" s="343">
        <v>-2.2999999999999998</v>
      </c>
      <c r="AP62" s="344">
        <v>24476</v>
      </c>
      <c r="AQ62" s="345">
        <v>-1.7</v>
      </c>
      <c r="AR62" s="346">
        <v>-0.6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TmTGKpibPfxVVRnyzcjIT5x7lFPW/SH1/rVlOShcpKRcyb8OTiOI6cpMqJj5zbO7PnTDz00Gb5D2KiNj0hEXw==" saltValue="K5d1vpSCwziDE39HHWXd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Q4IjZfr1QjgFyoliib9rjmkhHhKkZS6rJ5SPmiptm0jNZIh2mjo93W64/FA1Gz+m+AaE9fLuqcP5joAiQPrvPQ==" saltValue="z0EKEO2YGdKY7qvFD1qo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oOGD5AZFM/1liKzaMnW7VCk5S3I5iBrOydCszjcWZS1IPYpw2pnPZf5eNvLtiHbge9irSXz5zG7qAnaI6uWMkQ==" saltValue="z4yox709ikLhu4u6ZHNn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8" t="s">
        <v>3</v>
      </c>
      <c r="D47" s="1178"/>
      <c r="E47" s="1179"/>
      <c r="F47" s="11">
        <v>11.68</v>
      </c>
      <c r="G47" s="12">
        <v>16.43</v>
      </c>
      <c r="H47" s="12">
        <v>17.3</v>
      </c>
      <c r="I47" s="12">
        <v>19.43</v>
      </c>
      <c r="J47" s="13">
        <v>19.059999999999999</v>
      </c>
    </row>
    <row r="48" spans="2:10" ht="57.75" customHeight="1" x14ac:dyDescent="0.2">
      <c r="B48" s="14"/>
      <c r="C48" s="1180" t="s">
        <v>4</v>
      </c>
      <c r="D48" s="1180"/>
      <c r="E48" s="1181"/>
      <c r="F48" s="15">
        <v>6.43</v>
      </c>
      <c r="G48" s="16">
        <v>6.38</v>
      </c>
      <c r="H48" s="16">
        <v>6.58</v>
      </c>
      <c r="I48" s="16">
        <v>6.72</v>
      </c>
      <c r="J48" s="17">
        <v>4.87</v>
      </c>
    </row>
    <row r="49" spans="2:10" ht="57.75" customHeight="1" thickBot="1" x14ac:dyDescent="0.25">
      <c r="B49" s="18"/>
      <c r="C49" s="1182" t="s">
        <v>5</v>
      </c>
      <c r="D49" s="1182"/>
      <c r="E49" s="1183"/>
      <c r="F49" s="19" t="s">
        <v>531</v>
      </c>
      <c r="G49" s="20">
        <v>6.02</v>
      </c>
      <c r="H49" s="20">
        <v>2.31</v>
      </c>
      <c r="I49" s="20">
        <v>1.29</v>
      </c>
      <c r="J49" s="21" t="s">
        <v>532</v>
      </c>
    </row>
    <row r="50" spans="2:10" ht="13" x14ac:dyDescent="0.2"/>
  </sheetData>
  <sheetProtection algorithmName="SHA-512" hashValue="99BFkPSn1URYqWJSNa7ON9SMoUmkO8i2shj9S1gIJeFFiShQtF7QG2P54kA7GAK+qWj1YN/iWEn8WxNLjhV5Vw==" saltValue="nlZ9YbWgMDQFEmEBLF/V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弘基</cp:lastModifiedBy>
  <cp:lastPrinted>2025-03-06T11:14:44Z</cp:lastPrinted>
  <dcterms:created xsi:type="dcterms:W3CDTF">2025-02-19T03:07:42Z</dcterms:created>
  <dcterms:modified xsi:type="dcterms:W3CDTF">2025-09-12T08:10:06Z</dcterms:modified>
  <cp:category/>
</cp:coreProperties>
</file>