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4A80B187-9858-436D-BEDD-D19EB25547D9}"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W34" i="10"/>
  <c r="BW35" i="10" s="1"/>
  <c r="BW36" i="10" s="1"/>
  <c r="BW37" i="10" s="1"/>
  <c r="BW38" i="10" s="1"/>
  <c r="BW39" i="10" s="1"/>
  <c r="BW40" i="10" s="1"/>
  <c r="BW41" i="10" s="1"/>
  <c r="BW42"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alcChain>
</file>

<file path=xl/sharedStrings.xml><?xml version="1.0" encoding="utf-8"?>
<sst xmlns="http://schemas.openxmlformats.org/spreadsheetml/2006/main" count="1197" uniqueCount="573">
  <si>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</si>
  <si>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</si>
  <si>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</si>
  <si>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</si>
  <si>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</si>
  <si>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</si>
  <si>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</si>
  <si>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</si>
  <si>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</si>
  <si>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</si>
  <si>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</si>
  <si>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</si>
  <si>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</si>
  <si>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</si>
  <si>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</si>
  <si>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</si>
  <si>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</si>
  <si>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</si>
  <si>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</si>
  <si>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</si>
  <si>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</si>
  <si>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</si>
  <si>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</si>
  <si>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</si>
  <si>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</si>
  <si>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</si>
  <si>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</si>
  <si>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</si>
  <si>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</si>
  <si>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</si>
  <si>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</si>
  <si>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</si>
  <si>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</si>
  <si>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</si>
  <si>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</si>
  <si>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</si>
  <si>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</si>
  <si>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</si>
  <si>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</si>
  <si>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</si>
  <si>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</si>
  <si>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</si>
  <si>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</si>
  <si>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</si>
  <si>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</si>
  <si>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</si>
  <si>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</si>
  <si>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</si>
  <si>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</si>
  <si>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</si>
  <si>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</si>
  <si>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</si>
  <si>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</si>
  <si>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</si>
  <si>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</si>
  <si>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</si>
  <si>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</si>
  <si>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</si>
  <si>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</si>
  <si>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</si>
  <si>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</si>
  <si>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</si>
  <si>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</si>
  <si>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</si>
  <si>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</si>
  <si>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</si>
  <si>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</si>
  <si>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</si>
  <si>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</si>
  <si>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</si>
  <si>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</si>
  <si>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</si>
  <si>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</si>
  <si>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</si>
  <si>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</si>
  <si>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</si>
  <si>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</si>
  <si>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</si>
  <si>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</si>
  <si>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</si>
  <si>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</si>
  <si>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</si>
  <si>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</si>
  <si>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</si>
  <si>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</si>
  <si>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</si>
  <si>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</si>
  <si>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</si>
  <si>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</si>
  <si>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</si>
  <si>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</si>
  <si>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</si>
  <si>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</si>
  <si>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</si>
  <si>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大治町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</si>
  <si>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</si>
  <si>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</si>
  <si>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</si>
  <si>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</si>
  <si>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</si>
  <si>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</si>
  <si>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</si>
  <si>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</si>
  <si>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</si>
  <si>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</si>
  <si>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</si>
  <si>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</si>
  <si>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</si>
  <si>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</si>
  <si>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</si>
  <si>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</si>
  <si>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</si>
  <si>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</si>
  <si>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</si>
  <si>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</si>
  <si>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</si>
  <si>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</si>
  <si>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</si>
  <si>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</si>
  <si>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</si>
  <si>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</si>
  <si>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</si>
  <si>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</si>
  <si>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</si>
  <si>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</si>
  <si>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</si>
  <si>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</si>
  <si>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</si>
  <si>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</si>
  <si>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</si>
  <si>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</si>
  <si>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</si>
  <si>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</si>
  <si>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</si>
  <si>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</si>
  <si>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</si>
  <si>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</si>
  <si>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</si>
  <si>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</si>
  <si>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</si>
  <si>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</si>
  <si>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</si>
  <si>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</si>
  <si>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</si>
  <si>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</si>
  <si>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</si>
  <si>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</si>
  <si>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</si>
  <si>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</si>
  <si>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</si>
  <si>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</si>
  <si>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</si>
  <si>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</si>
  <si>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</si>
  <si>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</si>
  <si>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</si>
  <si>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</si>
  <si>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</si>
  <si>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</si>
  <si>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</si>
  <si>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</si>
  <si>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</si>
  <si>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</si>
  <si>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</si>
  <si>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</si>
  <si>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</si>
  <si>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</si>
  <si>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</si>
  <si>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</si>
  <si>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</si>
  <si>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</si>
  <si>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</si>
  <si>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</si>
  <si>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</si>
  <si>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</si>
  <si>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</si>
  <si>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</si>
  <si>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</si>
  <si>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</si>
  <si>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</si>
  <si>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</si>
  <si>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</si>
  <si>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</si>
  <si>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</si>
  <si>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</si>
  <si>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</si>
  <si>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</si>
  <si>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</si>
  <si>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</si>
  <si>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</si>
  <si>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</si>
  <si>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</si>
  <si>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</si>
  <si>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</si>
  <si>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</si>
  <si>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</si>
  <si>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</si>
  <si>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</si>
  <si>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</si>
  <si>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</si>
  <si>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</si>
  <si>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</si>
  <si>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</si>
  <si>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愛知県大治町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</si>
  <si>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</si>
  <si>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</si>
  <si>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</si>
  <si>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</si>
  <si>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</si>
  <si>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</si>
  <si>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</si>
  <si>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</si>
  <si>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</si>
  <si>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</si>
  <si>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</si>
  <si>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</si>
  <si>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</si>
  <si>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</si>
  <si>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</si>
  <si>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</si>
  <si>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</si>
  <si>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</si>
  <si>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</si>
  <si>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</si>
  <si>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</si>
  <si>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</si>
  <si>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</si>
  <si>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</si>
  <si>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</si>
  <si>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</si>
  <si>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</si>
  <si>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</si>
  <si>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</si>
  <si>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</si>
  <si>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</si>
  <si>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</si>
  <si>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</si>
  <si>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</si>
  <si>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</si>
  <si>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</si>
  <si>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</si>
  <si>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</si>
  <si>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</si>
  <si>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</si>
  <si>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</si>
  <si>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</si>
  <si>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</si>
  <si>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</si>
  <si>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</si>
  <si>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</si>
  <si>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</si>
  <si>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</si>
  <si>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</si>
  <si>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</si>
  <si>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</si>
  <si>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</si>
  <si>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</si>
  <si>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</si>
  <si>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</si>
  <si>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</si>
  <si>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</si>
  <si>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</si>
  <si>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</si>
  <si>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</si>
  <si>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</si>
  <si>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</si>
  <si>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</si>
  <si>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</si>
  <si>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</si>
  <si>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</si>
  <si>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</si>
  <si>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</si>
  <si>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</si>
  <si>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</si>
  <si>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</si>
  <si>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</si>
  <si>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</si>
  <si>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</si>
  <si>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</si>
  <si>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</si>
  <si>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</si>
  <si>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</si>
  <si>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</si>
  <si>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</si>
  <si>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</si>
  <si>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</si>
  <si>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</si>
  <si>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</si>
  <si>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</si>
  <si>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</si>
  <si>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</si>
  <si>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</si>
  <si>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</si>
  <si>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</si>
  <si>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</si>
  <si>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</si>
  <si>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</si>
  <si>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</si>
  <si>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</si>
  <si>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</si>
  <si>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</si>
  <si>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</si>
  <si>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</si>
  <si>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</si>
  <si>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</si>
  <si>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</si>
  <si>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</si>
  <si>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</si>
  <si>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</si>
  <si>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</si>
  <si>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</si>
  <si>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</si>
  <si>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</si>
  <si>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</si>
  <si>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</si>
  <si>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</si>
  <si>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</si>
  <si>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</si>
  <si>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</si>
  <si>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</si>
  <si>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</si>
  <si>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</si>
  <si>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</si>
  <si>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</si>
  <si>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</si>
  <si>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</si>
  <si>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</si>
  <si>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</si>
  <si>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</si>
  <si>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</si>
  <si>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</si>
  <si>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</si>
  <si>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</si>
  <si>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</si>
  <si>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</si>
  <si>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</si>
  <si>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</si>
  <si>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</si>
  <si>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</si>
  <si>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</si>
  <si>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</si>
  <si>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</si>
  <si>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</si>
  <si>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</si>
  <si>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</si>
  <si>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</si>
  <si>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</si>
  <si>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</si>
  <si>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</si>
  <si>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</si>
  <si>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</si>
  <si>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</si>
  <si>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</si>
  <si>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</si>
  <si>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愛知県大治町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</si>
  <si>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</si>
  <si>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</si>
  <si>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</si>
  <si>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</si>
  <si>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</si>
  <si>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</si>
  <si>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</si>
  <si>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</si>
  <si>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</si>
  <si>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</si>
  <si>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</si>
  <si>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</si>
  <si>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</si>
  <si>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</si>
  <si>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</si>
  <si>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</si>
  <si>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</si>
  <si>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</si>
  <si>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</si>
  <si>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</si>
  <si>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</si>
  <si>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</si>
  <si>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</si>
  <si>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</si>
  <si>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</si>
  <si>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</si>
  <si>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</si>
  <si>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</si>
  <si>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</si>
  <si>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</si>
  <si>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</si>
  <si>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</si>
  <si>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</si>
  <si>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</si>
  <si>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</si>
  <si>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</si>
  <si>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</si>
  <si>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</si>
  <si>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大治町下水道事業会計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</si>
  <si>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</si>
  <si>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</si>
  <si>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</si>
  <si>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</si>
  <si>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</si>
  <si>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</si>
  <si>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</si>
  <si>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</si>
  <si>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</si>
  <si>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</si>
  <si>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</si>
  <si>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</si>
  <si>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</si>
  <si>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</si>
  <si>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</si>
  <si>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</si>
  <si>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</si>
  <si>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</si>
  <si>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</si>
  <si>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</si>
  <si>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</si>
  <si>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</si>
  <si>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</si>
  <si>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</si>
  <si>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</si>
  <si>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</si>
  <si>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</si>
  <si>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</si>
  <si>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</si>
  <si>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</si>
  <si>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</si>
  <si>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</si>
  <si>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</si>
  <si>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</si>
  <si>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</si>
  <si>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</si>
  <si>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</si>
  <si>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</si>
  <si>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</si>
  <si>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</si>
  <si>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</si>
  <si>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</si>
  <si>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</si>
  <si>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</si>
  <si>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</si>
  <si>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</si>
  <si>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</si>
  <si>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</si>
  <si>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</si>
  <si>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</si>
  <si>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</si>
  <si>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</si>
  <si>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</si>
  <si>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</si>
  <si>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</si>
  <si>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</si>
  <si>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</si>
  <si>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</si>
  <si>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</si>
  <si>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</si>
  <si>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</si>
  <si>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</si>
  <si>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</si>
  <si>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</si>
  <si>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</si>
  <si>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</si>
  <si>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</si>
  <si>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</si>
  <si>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</si>
  <si>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</si>
  <si>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</si>
  <si>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</si>
  <si>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</si>
  <si>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</si>
  <si>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</si>
  <si>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</si>
  <si>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</si>
  <si>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</si>
  <si>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</si>
  <si>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</si>
  <si>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</si>
  <si>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</si>
  <si>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</si>
  <si>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</si>
  <si>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</si>
  <si>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</si>
  <si>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</si>
  <si>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</si>
  <si>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</si>
  <si>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</si>
  <si>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</si>
  <si>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</si>
  <si>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</si>
  <si>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</si>
  <si>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</si>
  <si>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</si>
  <si>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</si>
  <si>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</si>
  <si>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</si>
  <si>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</si>
  <si>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</si>
  <si>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</si>
  <si>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</si>
  <si>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</si>
  <si>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</si>
  <si>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</si>
  <si>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</si>
  <si>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</si>
  <si>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</si>
  <si>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</si>
  <si>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</si>
  <si>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</si>
  <si>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</si>
  <si>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</si>
  <si>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</si>
  <si>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</si>
  <si>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</si>
  <si>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</si>
  <si>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</si>
  <si>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</si>
  <si>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</si>
  <si>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</si>
  <si>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</si>
  <si>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</si>
  <si>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</si>
  <si>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</si>
  <si>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</si>
  <si>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</si>
  <si>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</si>
  <si>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</si>
  <si>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</si>
  <si>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</si>
  <si>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</si>
  <si>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</si>
  <si>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</si>
  <si>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</si>
  <si>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3.16</t>
  </si>
  <si>
    <t>▲ 0.01</t>
  </si>
  <si>
    <t>▲ 6.03</t>
  </si>
  <si>
    <t>大治町下水道事業会計</t>
  </si>
  <si>
    <t>一般会計</t>
  </si>
  <si>
    <t>介護保険特別会計（保険事業勘定）</t>
  </si>
  <si>
    <t>国民健康保険特別会計</t>
  </si>
  <si>
    <t>後期高齢者医療特別会計</t>
  </si>
  <si>
    <t>土地取得特別会計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</si>
  <si>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</si>
  <si>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</si>
  <si>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</si>
  <si>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</si>
  <si>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</si>
  <si>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</si>
  <si>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</si>
  <si>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</si>
  <si>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t>
    <phoneticPr fontId="2"/>
  </si>
  <si>
    <t>海部地区水防事務組合</t>
    <rPh sb="0" eb="4">
      <t>アマチク</t>
    </rPh>
    <rPh sb="4" eb="6">
      <t>スイボウ</t>
    </rPh>
    <rPh sb="6" eb="10">
      <t>ジムクミアイ</t>
    </rPh>
    <phoneticPr fontId="10"/>
  </si>
  <si>
    <t>海部地区急病診療所組合</t>
    <rPh sb="0" eb="4">
      <t>アマチク</t>
    </rPh>
    <rPh sb="4" eb="6">
      <t>キュウビョウ</t>
    </rPh>
    <rPh sb="6" eb="9">
      <t>シンリョウジョ</t>
    </rPh>
    <rPh sb="9" eb="11">
      <t>クミアイ</t>
    </rPh>
    <phoneticPr fontId="10"/>
  </si>
  <si>
    <t>海部地区環境事務組合</t>
    <rPh sb="0" eb="4">
      <t>アマチク</t>
    </rPh>
    <rPh sb="4" eb="10">
      <t>カンキョウジムクミアイ</t>
    </rPh>
    <phoneticPr fontId="10"/>
  </si>
  <si>
    <t>海部東部消防組合（一般会計）</t>
    <rPh sb="0" eb="2">
      <t>アマ</t>
    </rPh>
    <rPh sb="2" eb="4">
      <t>トウブ</t>
    </rPh>
    <rPh sb="4" eb="6">
      <t>ショウボウ</t>
    </rPh>
    <rPh sb="6" eb="8">
      <t>クミアイ</t>
    </rPh>
    <rPh sb="9" eb="11">
      <t>イッパン</t>
    </rPh>
    <rPh sb="11" eb="13">
      <t>カイケイ</t>
    </rPh>
    <phoneticPr fontId="10"/>
  </si>
  <si>
    <t>海部東部消防組合（介護保険特別会計）</t>
    <rPh sb="0" eb="2">
      <t>アマ</t>
    </rPh>
    <rPh sb="2" eb="4">
      <t>トウブ</t>
    </rPh>
    <rPh sb="4" eb="6">
      <t>ショウボウ</t>
    </rPh>
    <rPh sb="6" eb="8">
      <t>クミアイ</t>
    </rPh>
    <rPh sb="9" eb="13">
      <t>カイゴホケン</t>
    </rPh>
    <rPh sb="13" eb="17">
      <t>トクベツカイケイ</t>
    </rPh>
    <phoneticPr fontId="10"/>
  </si>
  <si>
    <t>海部東部消防組合（障害者総合支援特別会計）</t>
    <rPh sb="0" eb="8">
      <t>アマトウブショウボウクミアイ</t>
    </rPh>
    <rPh sb="9" eb="12">
      <t>ショウガイシャ</t>
    </rPh>
    <rPh sb="12" eb="14">
      <t>ソウゴウ</t>
    </rPh>
    <rPh sb="14" eb="16">
      <t>シエン</t>
    </rPh>
    <rPh sb="16" eb="20">
      <t>トクベツカイケイ</t>
    </rPh>
    <phoneticPr fontId="10"/>
  </si>
  <si>
    <t>愛知県市町村職員退職手当組合</t>
    <phoneticPr fontId="10"/>
  </si>
  <si>
    <t>愛知県後期高齢者医療広域連合（一般会計）</t>
    <phoneticPr fontId="10"/>
  </si>
  <si>
    <t>愛知県後期高齢者医療広域連合（後期高齢者医療特別会計）</t>
    <phoneticPr fontId="10"/>
  </si>
  <si>
    <t>地域福祉振興基金</t>
    <rPh sb="0" eb="2">
      <t>チイキ</t>
    </rPh>
    <rPh sb="2" eb="4">
      <t>フクシ</t>
    </rPh>
    <rPh sb="4" eb="6">
      <t>シンコウ</t>
    </rPh>
    <rPh sb="6" eb="8">
      <t>キキン</t>
    </rPh>
    <phoneticPr fontId="5"/>
  </si>
  <si>
    <t>大規模まちづくり事業推進基金</t>
    <rPh sb="0" eb="3">
      <t>ダイキボ</t>
    </rPh>
    <rPh sb="8" eb="14">
      <t>ジギョウスイシンキキン</t>
    </rPh>
    <phoneticPr fontId="2"/>
  </si>
  <si>
    <t>公共施設修繕等基金</t>
    <rPh sb="0" eb="4">
      <t>コウキョウシセツ</t>
    </rPh>
    <rPh sb="4" eb="6">
      <t>シュウゼン</t>
    </rPh>
    <rPh sb="6" eb="7">
      <t>ナド</t>
    </rPh>
    <rPh sb="7" eb="9">
      <t>キキン</t>
    </rPh>
    <phoneticPr fontId="2"/>
  </si>
  <si>
    <t>障害者福祉基金</t>
    <rPh sb="0" eb="3">
      <t>ショウガイシャ</t>
    </rPh>
    <rPh sb="3" eb="5">
      <t>フクシ</t>
    </rPh>
    <rPh sb="5" eb="7">
      <t>キキン</t>
    </rPh>
    <phoneticPr fontId="2"/>
  </si>
  <si>
    <t>森林環境譲与税基金</t>
    <rPh sb="0" eb="2">
      <t>シンリン</t>
    </rPh>
    <rPh sb="2" eb="6">
      <t>カンキョウジョウヨ</t>
    </rPh>
    <rPh sb="6" eb="7">
      <t>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</si>
  <si>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</si>
  <si>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</si>
  <si>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</si>
  <si>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</si>
  <si>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</si>
  <si>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</si>
  <si>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</si>
  <si>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</si>
  <si>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</si>
  <si>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有形固定資産減価償却率は、類似団体平均と同様に比率は増加傾向である。また。将来負担比率においては、財政調整基金の取り崩しにより基金残高が減少したため将来負担比率が16.3％となった。今後大規模事業等により将来負担比率の増加が見込まれるため、今後も経過を注視する必要がある。
</t>
    <phoneticPr fontId="5"/>
  </si>
  <si>
    <r>
      <t>将来負担比率においては、財政調整基金の取り崩しにより基金残高が減少したため16.3％（前年度比+6.5％）となった。実質公債費比率については、平成31年</t>
    </r>
    <r>
      <rPr>
        <sz val="11"/>
        <color rgb="FF000000"/>
        <rFont val="ＭＳ Ｐゴシック"/>
        <family val="3"/>
        <charset val="128"/>
      </rPr>
      <t>度のスポーツセンター天井等改修事業債や平成31年度の臨時財政対策債</t>
    </r>
    <r>
      <rPr>
        <sz val="11"/>
        <color indexed="8"/>
        <rFont val="ＭＳ Ｐゴシック"/>
        <family val="3"/>
        <charset val="128"/>
      </rPr>
      <t>の元金の償還が始まったため3.2％（+0.9％）となった。比率は、類似団体と比較して低い水準にあるが、大規模事業を抑制するなど毎年の地方債の新規発行を抑制してきたためである。今後は大規模事業を計画しており、将来負担比率、実質公債比率ともに増加が見込まれるため、これまで以上に公債費の適正化に取り組んでいく必要がある。</t>
    </r>
    <rPh sb="43" eb="46">
      <t>ゼンネンド</t>
    </rPh>
    <rPh sb="46" eb="47">
      <t>ヒ</t>
    </rPh>
    <rPh sb="71" eb="73">
      <t>ヘイセイ</t>
    </rPh>
    <rPh sb="86" eb="89">
      <t>テンジョウトウ</t>
    </rPh>
    <rPh sb="89" eb="91">
      <t>カイシュウ</t>
    </rPh>
    <rPh sb="91" eb="94">
      <t>ジギョウサイ</t>
    </rPh>
    <rPh sb="95" eb="97">
      <t>ヘイセイ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</si>
</sst>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ED46856-A9AC-4FD7-9361-BF48DBC1DBC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E78A-4597-8CDE-56538B5D59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42841</c:v>
                </c:pt>
                <c:pt idx="1">
                  <c:v>29908</c:v>
                </c:pt>
                <c:pt idx="2">
                  <c:v>20717</c:v>
                </c:pt>
                <c:pt idx="3">
                  <c:v>20962</c:v>
                </c:pt>
                <c:pt idx="4">
                  <c:v>19912</c:v>
                </c:pt>
              </c:numCache>
            </c:numRef>
          </c:val>
          <c:smooth val="0"/>
          <c:extLst>
            <c:ext xmlns:c16="http://schemas.microsoft.com/office/drawing/2014/chart" uri="{C3380CC4-5D6E-409C-BE32-E72D297353CC}">
              <c16:uniqueId val="{00000001-E78A-4597-8CDE-56538B5D59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9.51</c:v>
                </c:pt>
                <c:pt idx="1">
                  <c:v>7.93</c:v>
                </c:pt>
                <c:pt idx="2">
                  <c:v>9.18</c:v>
                </c:pt>
                <c:pt idx="3">
                  <c:v>5.23</c:v>
                </c:pt>
                <c:pt idx="4">
                  <c:v>2.63</c:v>
                </c:pt>
              </c:numCache>
            </c:numRef>
          </c:val>
          <c:extLst>
            <c:ext xmlns:c16="http://schemas.microsoft.com/office/drawing/2014/chart" uri="{C3380CC4-5D6E-409C-BE32-E72D297353CC}">
              <c16:uniqueId val="{00000000-0CE3-426F-8DDD-4C29045D73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22.55</c:v>
                </c:pt>
                <c:pt idx="1">
                  <c:v>22.92</c:v>
                </c:pt>
                <c:pt idx="2">
                  <c:v>28.37</c:v>
                </c:pt>
                <c:pt idx="3">
                  <c:v>34.89</c:v>
                </c:pt>
                <c:pt idx="4">
                  <c:v>30.22</c:v>
                </c:pt>
              </c:numCache>
            </c:numRef>
          </c:val>
          <c:extLst>
            <c:ext xmlns:c16="http://schemas.microsoft.com/office/drawing/2014/chart" uri="{C3380CC4-5D6E-409C-BE32-E72D297353CC}">
              <c16:uniqueId val="{00000001-0CE3-426F-8DDD-4C29045D73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-3.16</c:v>
                </c:pt>
                <c:pt idx="1">
                  <c:v>-0.01</c:v>
                </c:pt>
                <c:pt idx="2">
                  <c:v>8.99</c:v>
                </c:pt>
                <c:pt idx="3">
                  <c:v>1.74</c:v>
                </c:pt>
                <c:pt idx="4">
                  <c:v>-6.03</c:v>
                </c:pt>
              </c:numCache>
            </c:numRef>
          </c:val>
          <c:smooth val="0"/>
          <c:extLst>
            <c:ext xmlns:c16="http://schemas.microsoft.com/office/drawing/2014/chart" uri="{C3380CC4-5D6E-409C-BE32-E72D297353CC}">
              <c16:uniqueId val="{00000002-0CE3-426F-8DDD-4C29045D73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EC-474F-8F8B-D67E15750B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EC-474F-8F8B-D67E15750B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EC-474F-8F8B-D67E15750B44}"/>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c:v>
                </c:pt>
              </c:numCache>
            </c:numRef>
          </c:val>
          <c:extLst>
            <c:ext xmlns:c16="http://schemas.microsoft.com/office/drawing/2014/chart" uri="{C3380CC4-5D6E-409C-BE32-E72D297353CC}">
              <c16:uniqueId val="{00000003-04EC-474F-8F8B-D67E15750B44}"/>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4EC-474F-8F8B-D67E15750B4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0.02</c:v>
                </c:pt>
                <c:pt idx="8">
                  <c:v>#N/A</c:v>
                </c:pt>
                <c:pt idx="9">
                  <c:v>0.02</c:v>
                </c:pt>
              </c:numCache>
            </c:numRef>
          </c:val>
          <c:extLst>
            <c:ext xmlns:c16="http://schemas.microsoft.com/office/drawing/2014/chart" uri="{C3380CC4-5D6E-409C-BE32-E72D297353CC}">
              <c16:uniqueId val="{00000005-04EC-474F-8F8B-D67E15750B4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3.05</c:v>
                </c:pt>
                <c:pt idx="2">
                  <c:v>#N/A</c:v>
                </c:pt>
                <c:pt idx="3">
                  <c:v>3.41</c:v>
                </c:pt>
                <c:pt idx="4">
                  <c:v>#N/A</c:v>
                </c:pt>
                <c:pt idx="5">
                  <c:v>3.38</c:v>
                </c:pt>
                <c:pt idx="6">
                  <c:v>#N/A</c:v>
                </c:pt>
                <c:pt idx="7">
                  <c:v>2.82</c:v>
                </c:pt>
                <c:pt idx="8">
                  <c:v>#N/A</c:v>
                </c:pt>
                <c:pt idx="9">
                  <c:v>0.71</c:v>
                </c:pt>
              </c:numCache>
            </c:numRef>
          </c:val>
          <c:extLst>
            <c:ext xmlns:c16="http://schemas.microsoft.com/office/drawing/2014/chart" uri="{C3380CC4-5D6E-409C-BE32-E72D297353CC}">
              <c16:uniqueId val="{00000006-04EC-474F-8F8B-D67E15750B44}"/>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c:v>
                </c:pt>
                <c:pt idx="2">
                  <c:v>#N/A</c:v>
                </c:pt>
                <c:pt idx="3">
                  <c:v>1.67</c:v>
                </c:pt>
                <c:pt idx="4">
                  <c:v>#N/A</c:v>
                </c:pt>
                <c:pt idx="5">
                  <c:v>1.43</c:v>
                </c:pt>
                <c:pt idx="6">
                  <c:v>#N/A</c:v>
                </c:pt>
                <c:pt idx="7">
                  <c:v>1.22</c:v>
                </c:pt>
                <c:pt idx="8">
                  <c:v>#N/A</c:v>
                </c:pt>
                <c:pt idx="9">
                  <c:v>0.85</c:v>
                </c:pt>
              </c:numCache>
            </c:numRef>
          </c:val>
          <c:extLst>
            <c:ext xmlns:c16="http://schemas.microsoft.com/office/drawing/2014/chart" uri="{C3380CC4-5D6E-409C-BE32-E72D297353CC}">
              <c16:uniqueId val="{00000007-04EC-474F-8F8B-D67E15750B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9.51</c:v>
                </c:pt>
                <c:pt idx="2">
                  <c:v>#N/A</c:v>
                </c:pt>
                <c:pt idx="3">
                  <c:v>7.92</c:v>
                </c:pt>
                <c:pt idx="4">
                  <c:v>#N/A</c:v>
                </c:pt>
                <c:pt idx="5">
                  <c:v>9.17</c:v>
                </c:pt>
                <c:pt idx="6">
                  <c:v>#N/A</c:v>
                </c:pt>
                <c:pt idx="7">
                  <c:v>5.22</c:v>
                </c:pt>
                <c:pt idx="8">
                  <c:v>#N/A</c:v>
                </c:pt>
                <c:pt idx="9">
                  <c:v>2.62</c:v>
                </c:pt>
              </c:numCache>
            </c:numRef>
          </c:val>
          <c:extLst>
            <c:ext xmlns:c16="http://schemas.microsoft.com/office/drawing/2014/chart" uri="{C3380CC4-5D6E-409C-BE32-E72D297353CC}">
              <c16:uniqueId val="{00000008-04EC-474F-8F8B-D67E15750B44}"/>
            </c:ext>
          </c:extLst>
        </c:ser>
        <c:ser>
          <c:idx val="9"/>
          <c:order val="9"/>
          <c:tx>
            <c:strRef>
              <c:f>データシート!$A$36</c:f>
              <c:strCache>
                <c:ptCount val="1"/>
                <c:pt idx="0">
                  <c:v>大治町下水道事業会計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3.21</c:v>
                </c:pt>
                <c:pt idx="4">
                  <c:v>#N/A</c:v>
                </c:pt>
                <c:pt idx="5">
                  <c:v>3.22</c:v>
                </c:pt>
                <c:pt idx="6">
                  <c:v>#N/A</c:v>
                </c:pt>
                <c:pt idx="7">
                  <c:v>3.56</c:v>
                </c:pt>
                <c:pt idx="8">
                  <c:v>#N/A</c:v>
                </c:pt>
                <c:pt idx="9">
                  <c:v>3.35</c:v>
                </c:pt>
              </c:numCache>
            </c:numRef>
          </c:val>
          <c:extLst>
            <c:ext xmlns:c16="http://schemas.microsoft.com/office/drawing/2014/chart" uri="{C3380CC4-5D6E-409C-BE32-E72D297353CC}">
              <c16:uniqueId val="{00000009-04EC-474F-8F8B-D67E15750B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502</c:v>
                </c:pt>
                <c:pt idx="5">
                  <c:v>510</c:v>
                </c:pt>
                <c:pt idx="8">
                  <c:v>514</c:v>
                </c:pt>
                <c:pt idx="11">
                  <c:v>535</c:v>
                </c:pt>
                <c:pt idx="14">
                  <c:v>538</c:v>
                </c:pt>
              </c:numCache>
            </c:numRef>
          </c:val>
          <c:extLst>
            <c:ext xmlns:c16="http://schemas.microsoft.com/office/drawing/2014/chart" uri="{C3380CC4-5D6E-409C-BE32-E72D297353CC}">
              <c16:uniqueId val="{00000000-C765-421E-A600-D36C649541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65-421E-A600-D36C649541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765-421E-A600-D36C649541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c:v>
                </c:pt>
                <c:pt idx="3">
                  <c:v>22</c:v>
                </c:pt>
                <c:pt idx="6">
                  <c:v>27</c:v>
                </c:pt>
                <c:pt idx="9">
                  <c:v>37</c:v>
                </c:pt>
                <c:pt idx="12">
                  <c:v>32</c:v>
                </c:pt>
              </c:numCache>
            </c:numRef>
          </c:val>
          <c:extLst>
            <c:ext xmlns:c16="http://schemas.microsoft.com/office/drawing/2014/chart" uri="{C3380CC4-5D6E-409C-BE32-E72D297353CC}">
              <c16:uniqueId val="{00000003-C765-421E-A600-D36C649541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121</c:v>
                </c:pt>
                <c:pt idx="3">
                  <c:v>114</c:v>
                </c:pt>
                <c:pt idx="6">
                  <c:v>123</c:v>
                </c:pt>
                <c:pt idx="9">
                  <c:v>136</c:v>
                </c:pt>
                <c:pt idx="12">
                  <c:v>144</c:v>
                </c:pt>
              </c:numCache>
            </c:numRef>
          </c:val>
          <c:extLst>
            <c:ext xmlns:c16="http://schemas.microsoft.com/office/drawing/2014/chart" uri="{C3380CC4-5D6E-409C-BE32-E72D297353CC}">
              <c16:uniqueId val="{00000004-C765-421E-A600-D36C649541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65-421E-A600-D36C649541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65-421E-A600-D36C649541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447</c:v>
                </c:pt>
                <c:pt idx="3">
                  <c:v>458</c:v>
                </c:pt>
                <c:pt idx="6">
                  <c:v>483</c:v>
                </c:pt>
                <c:pt idx="9">
                  <c:v>576</c:v>
                </c:pt>
                <c:pt idx="12">
                  <c:v>597</c:v>
                </c:pt>
              </c:numCache>
            </c:numRef>
          </c:val>
          <c:extLst>
            <c:ext xmlns:c16="http://schemas.microsoft.com/office/drawing/2014/chart" uri="{C3380CC4-5D6E-409C-BE32-E72D297353CC}">
              <c16:uniqueId val="{00000007-C765-421E-A600-D36C649541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84</c:v>
                </c:pt>
                <c:pt idx="2">
                  <c:v>#N/A</c:v>
                </c:pt>
                <c:pt idx="3">
                  <c:v>#N/A</c:v>
                </c:pt>
                <c:pt idx="4">
                  <c:v>84</c:v>
                </c:pt>
                <c:pt idx="5">
                  <c:v>#N/A</c:v>
                </c:pt>
                <c:pt idx="6">
                  <c:v>#N/A</c:v>
                </c:pt>
                <c:pt idx="7">
                  <c:v>119</c:v>
                </c:pt>
                <c:pt idx="8">
                  <c:v>#N/A</c:v>
                </c:pt>
                <c:pt idx="9">
                  <c:v>#N/A</c:v>
                </c:pt>
                <c:pt idx="10">
                  <c:v>214</c:v>
                </c:pt>
                <c:pt idx="11">
                  <c:v>#N/A</c:v>
                </c:pt>
                <c:pt idx="12">
                  <c:v>#N/A</c:v>
                </c:pt>
                <c:pt idx="13">
                  <c:v>235</c:v>
                </c:pt>
                <c:pt idx="14">
                  <c:v>#N/A</c:v>
                </c:pt>
              </c:numCache>
            </c:numRef>
          </c:val>
          <c:smooth val="0"/>
          <c:extLst>
            <c:ext xmlns:c16="http://schemas.microsoft.com/office/drawing/2014/chart" uri="{C3380CC4-5D6E-409C-BE32-E72D297353CC}">
              <c16:uniqueId val="{00000008-C765-421E-A600-D36C649541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6753</c:v>
                </c:pt>
                <c:pt idx="5">
                  <c:v>6835</c:v>
                </c:pt>
                <c:pt idx="8">
                  <c:v>6952</c:v>
                </c:pt>
                <c:pt idx="11">
                  <c:v>6752</c:v>
                </c:pt>
                <c:pt idx="14">
                  <c:v>6212</c:v>
                </c:pt>
              </c:numCache>
            </c:numRef>
          </c:val>
          <c:extLst>
            <c:ext xmlns:c16="http://schemas.microsoft.com/office/drawing/2014/chart" uri="{C3380CC4-5D6E-409C-BE32-E72D297353CC}">
              <c16:uniqueId val="{00000000-A1FF-4516-8591-2EF818C709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1FF-4516-8591-2EF818C709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2561</c:v>
                </c:pt>
                <c:pt idx="5">
                  <c:v>2400</c:v>
                </c:pt>
                <c:pt idx="8">
                  <c:v>2853</c:v>
                </c:pt>
                <c:pt idx="11">
                  <c:v>3207</c:v>
                </c:pt>
                <c:pt idx="14">
                  <c:v>3012</c:v>
                </c:pt>
              </c:numCache>
            </c:numRef>
          </c:val>
          <c:extLst>
            <c:ext xmlns:c16="http://schemas.microsoft.com/office/drawing/2014/chart" uri="{C3380CC4-5D6E-409C-BE32-E72D297353CC}">
              <c16:uniqueId val="{00000002-A1FF-4516-8591-2EF818C709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FF-4516-8591-2EF818C709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FF-4516-8591-2EF818C709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FF-4516-8591-2EF818C709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FF-4516-8591-2EF818C709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188</c:v>
                </c:pt>
                <c:pt idx="3">
                  <c:v>236</c:v>
                </c:pt>
                <c:pt idx="6">
                  <c:v>269</c:v>
                </c:pt>
                <c:pt idx="9">
                  <c:v>238</c:v>
                </c:pt>
                <c:pt idx="12">
                  <c:v>220</c:v>
                </c:pt>
              </c:numCache>
            </c:numRef>
          </c:val>
          <c:extLst>
            <c:ext xmlns:c16="http://schemas.microsoft.com/office/drawing/2014/chart" uri="{C3380CC4-5D6E-409C-BE32-E72D297353CC}">
              <c16:uniqueId val="{00000007-A1FF-4516-8591-2EF818C709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2788</c:v>
                </c:pt>
                <c:pt idx="3">
                  <c:v>2820</c:v>
                </c:pt>
                <c:pt idx="6">
                  <c:v>3044</c:v>
                </c:pt>
                <c:pt idx="9">
                  <c:v>3265</c:v>
                </c:pt>
                <c:pt idx="12">
                  <c:v>3382</c:v>
                </c:pt>
              </c:numCache>
            </c:numRef>
          </c:val>
          <c:extLst>
            <c:ext xmlns:c16="http://schemas.microsoft.com/office/drawing/2014/chart" uri="{C3380CC4-5D6E-409C-BE32-E72D297353CC}">
              <c16:uniqueId val="{00000008-A1FF-4516-8591-2EF818C709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1FF-4516-8591-2EF818C709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6858</c:v>
                </c:pt>
                <c:pt idx="3">
                  <c:v>7034</c:v>
                </c:pt>
                <c:pt idx="6">
                  <c:v>7301</c:v>
                </c:pt>
                <c:pt idx="9">
                  <c:v>7025</c:v>
                </c:pt>
                <c:pt idx="12">
                  <c:v>6603</c:v>
                </c:pt>
              </c:numCache>
            </c:numRef>
          </c:val>
          <c:extLst>
            <c:ext xmlns:c16="http://schemas.microsoft.com/office/drawing/2014/chart" uri="{C3380CC4-5D6E-409C-BE32-E72D297353CC}">
              <c16:uniqueId val="{0000000A-A1FF-4516-8591-2EF818C709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521</c:v>
                </c:pt>
                <c:pt idx="2">
                  <c:v>#N/A</c:v>
                </c:pt>
                <c:pt idx="3">
                  <c:v>#N/A</c:v>
                </c:pt>
                <c:pt idx="4">
                  <c:v>855</c:v>
                </c:pt>
                <c:pt idx="5">
                  <c:v>#N/A</c:v>
                </c:pt>
                <c:pt idx="6">
                  <c:v>#N/A</c:v>
                </c:pt>
                <c:pt idx="7">
                  <c:v>809</c:v>
                </c:pt>
                <c:pt idx="8">
                  <c:v>#N/A</c:v>
                </c:pt>
                <c:pt idx="9">
                  <c:v>#N/A</c:v>
                </c:pt>
                <c:pt idx="10">
                  <c:v>569</c:v>
                </c:pt>
                <c:pt idx="11">
                  <c:v>#N/A</c:v>
                </c:pt>
                <c:pt idx="12">
                  <c:v>#N/A</c:v>
                </c:pt>
                <c:pt idx="13">
                  <c:v>980</c:v>
                </c:pt>
                <c:pt idx="14">
                  <c:v>#N/A</c:v>
                </c:pt>
              </c:numCache>
            </c:numRef>
          </c:val>
          <c:smooth val="0"/>
          <c:extLst>
            <c:ext xmlns:c16="http://schemas.microsoft.com/office/drawing/2014/chart" uri="{C3380CC4-5D6E-409C-BE32-E72D297353CC}">
              <c16:uniqueId val="{0000000B-A1FF-4516-8591-2EF818C709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1834</c:v>
                </c:pt>
                <c:pt idx="1">
                  <c:v>2207</c:v>
                </c:pt>
                <c:pt idx="2">
                  <c:v>1972</c:v>
                </c:pt>
              </c:numCache>
            </c:numRef>
          </c:val>
          <c:extLst>
            <c:ext xmlns:c16="http://schemas.microsoft.com/office/drawing/2014/chart" uri="{C3380CC4-5D6E-409C-BE32-E72D297353CC}">
              <c16:uniqueId val="{00000000-914F-421A-8213-7F8239835D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c:v>
                </c:pt>
                <c:pt idx="1">
                  <c:v>21</c:v>
                </c:pt>
                <c:pt idx="2">
                  <c:v>54</c:v>
                </c:pt>
              </c:numCache>
            </c:numRef>
          </c:val>
          <c:extLst>
            <c:ext xmlns:c16="http://schemas.microsoft.com/office/drawing/2014/chart" uri="{C3380CC4-5D6E-409C-BE32-E72D297353CC}">
              <c16:uniqueId val="{00000001-914F-421A-8213-7F8239835D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305</c:v>
                </c:pt>
                <c:pt idx="1">
                  <c:v>279</c:v>
                </c:pt>
                <c:pt idx="2">
                  <c:v>308</c:v>
                </c:pt>
              </c:numCache>
            </c:numRef>
          </c:val>
          <c:extLst>
            <c:ext xmlns:c16="http://schemas.microsoft.com/office/drawing/2014/chart" uri="{C3380CC4-5D6E-409C-BE32-E72D297353CC}">
              <c16:uniqueId val="{00000002-914F-421A-8213-7F8239835D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{1A530993-A6AB-4174-AB6C-DC3BEC777AFE}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16B-43E1-AA59-74E859903F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{659E69DB-1625-47E0-8E58-75C564C67B4B}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6B-43E1-AA59-74E859903F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{4F69A634-667A-4A1D-9042-32B4EBBB12A1}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6B-43E1-AA59-74E859903F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{A47F924C-9FA3-48D5-981C-525336D4A981}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6B-43E1-AA59-74E859903F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{ED5D465F-14B9-40A9-A8E2-2FEBBCB5D688}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6B-43E1-AA59-74E859903F9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{9BAB9EC6-6D27-4B13-B7CB-81A5A03FE144}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16B-43E1-AA59-74E859903F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{FF938EFD-A4D8-486F-89B6-3080818A678A}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16B-43E1-AA59-74E859903F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{04FBDED2-717D-4F1B-AE90-0E746C2F1369}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16B-43E1-AA59-74E859903F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{A1DD5DC5-4AB9-4D18-BBF9-204A8AEB9726}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16B-43E1-AA59-74E859903F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58.6</c:v>
                </c:pt>
                <c:pt idx="16">
                  <c:v>59.6</c:v>
                </c:pt>
                <c:pt idx="24">
                  <c:v>63.1</c:v>
                </c:pt>
                <c:pt idx="32">
                  <c:v>63.7</c:v>
                </c:pt>
              </c:numCache>
            </c:numRef>
          </c:xVal>
          <c:yVal>
            <c:numRef>
              <c:f>公会計指標分析・財政指標組合せ分析表!$BP$51:$DC$51</c:f>
              <c:numCache>
                <c:formatCode>#,##0.0;"▲ "#,##0.0</c:formatCode>
                <c:ptCount val="40"/>
                <c:pt idx="0">
                  <c:v>9.9</c:v>
                </c:pt>
                <c:pt idx="8">
                  <c:v>15.6</c:v>
                </c:pt>
                <c:pt idx="16">
                  <c:v>13.6</c:v>
                </c:pt>
                <c:pt idx="24">
                  <c:v>9.8000000000000007</c:v>
                </c:pt>
                <c:pt idx="32">
                  <c:v>16.3</c:v>
                </c:pt>
              </c:numCache>
            </c:numRef>
          </c:yVal>
          <c:smooth val="0"/>
          <c:extLst>
            <c:ext xmlns:c16="http://schemas.microsoft.com/office/drawing/2014/chart" uri="{C3380CC4-5D6E-409C-BE32-E72D297353CC}">
              <c16:uniqueId val="{00000009-A16B-43E1-AA59-74E859903F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{046F9731-74C5-46D5-8BE2-BFE985963AE4}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16B-43E1-AA59-74E859903F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{FD27CEF9-43AE-4A28-B3E2-3A90519ECF25}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6B-43E1-AA59-74E859903F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{E1DA9350-5B39-4AD7-B65E-D6E886D903B5}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6B-43E1-AA59-74E859903F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{D3E45EBA-D4F4-41FD-A984-FE1D1C485A0A}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6B-43E1-AA59-74E859903F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{FC0BFBA1-51CD-4895-9672-B6E0FC11472C}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6B-43E1-AA59-74E859903F9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{5B0C4283-376B-470C-9E2D-01C1822FFE87}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16B-43E1-AA59-74E859903F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{78ECC67F-B56C-4F20-965B-0223BA2DBF39}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16B-43E1-AA59-74E859903F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{058927FA-C06A-466B-9DCA-DD097E761939}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16B-43E1-AA59-74E859903F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{14FBBB65-FCC9-4237-A0C7-151B581778B0}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16B-43E1-AA59-74E859903F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16B-43E1-AA59-74E859903F97}"/>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{A2F99911-C24E-40A8-A58E-B35AB6B8FAFE}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515-401A-937D-899DD8BAB8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{FA111B78-B576-4E24-B703-6C4E927D2D06}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15-401A-937D-899DD8BAB8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{076BC544-ACC1-4C65-8205-33C20CE0050F}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15-401A-937D-899DD8BAB8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{FF946D17-39DE-4C24-9E9A-121F441299FD}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15-401A-937D-899DD8BAB8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{6CC1E165-83DA-4211-A9CE-81E4440BF0E5}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15-401A-937D-899DD8BAB8D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{63F772F1-E389-4C22-9FF1-F397F6468C2C}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515-401A-937D-899DD8BAB8D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{A8337583-CB6B-43F2-84D4-4566CF4B2F3C}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515-401A-937D-899DD8BAB8D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{370ED781-C2DE-406C-A039-EC95622820D5}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515-401A-937D-899DD8BAB8D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{7D6ED263-8109-4E0B-BBE0-E7AAEF48FF57}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515-401A-937D-899DD8BAB8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c:v>
                </c:pt>
                <c:pt idx="16">
                  <c:v>1.6</c:v>
                </c:pt>
                <c:pt idx="24">
                  <c:v>2.2999999999999998</c:v>
                </c:pt>
                <c:pt idx="32">
                  <c:v>3.2</c:v>
                </c:pt>
              </c:numCache>
            </c:numRef>
          </c:xVal>
          <c:yVal>
            <c:numRef>
              <c:f>公会計指標分析・財政指標組合せ分析表!$BP$73:$DC$73</c:f>
              <c:numCache>
                <c:formatCode>#,##0.0;"▲ "#,##0.0</c:formatCode>
                <c:ptCount val="40"/>
                <c:pt idx="0">
                  <c:v>9.9</c:v>
                </c:pt>
                <c:pt idx="8">
                  <c:v>15.6</c:v>
                </c:pt>
                <c:pt idx="16">
                  <c:v>13.6</c:v>
                </c:pt>
                <c:pt idx="24">
                  <c:v>9.8000000000000007</c:v>
                </c:pt>
                <c:pt idx="32">
                  <c:v>16.3</c:v>
                </c:pt>
              </c:numCache>
            </c:numRef>
          </c:yVal>
          <c:smooth val="0"/>
          <c:extLst>
            <c:ext xmlns:c16="http://schemas.microsoft.com/office/drawing/2014/chart" uri="{C3380CC4-5D6E-409C-BE32-E72D297353CC}">
              <c16:uniqueId val="{00000009-0515-401A-937D-899DD8BAB8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{6645B940-03EE-4F1C-8245-98E7E7C1E098}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515-401A-937D-899DD8BAB8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{9BF4898D-CD24-4212-A7E5-782784C04E00}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15-401A-937D-899DD8BAB8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{42920E52-EEBD-4F80-B8AC-99A5FEE88E4B}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15-401A-937D-899DD8BAB8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{ADCFD58F-53A6-43C7-A9F3-9CE8D2B13377}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15-401A-937D-899DD8BAB8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{BBC7C83B-BBF5-428D-9AB7-DB31D95F575F}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15-401A-937D-899DD8BAB8D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{688385F5-E4EF-42F4-BB23-15B1C338F601}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515-401A-937D-899DD8BAB8D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{4D30C461-9B75-4959-8F1E-C273C2E44E5F}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515-401A-937D-899DD8BAB8DE}"/>
                </c:ext>
              </c:extLst>
            </c:dLbl>
            <c:dLbl>
              <c:idx val="24"/>
              <c:layout>
                <c:manualLayout>
                  <c:x val="0"/>
                  <c:y val="3.3378838515056098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{03C69DDD-DDB5-46A2-A71D-1CA043DEF558}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515-401A-937D-899DD8BAB8DE}"/>
                </c:ext>
              </c:extLst>
            </c:dLbl>
            <c:dLbl>
              <c:idx val="32"/>
              <c:layout>
                <c:manualLayout>
                  <c:x val="0"/>
                  <c:y val="-3.337883851505609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{52763794-0704-4066-AEAD-79C562E7AC98}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515-401A-937D-899DD8BAB8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515-401A-937D-899DD8BAB8DE}"/>
            </c:ext>
          </c:extLst>
        </c:ser>
        <c:dLbls>
          <c:showLegendKey val="0"/>
          <c:showVal val="1"/>
          <c:showCatName val="0"/>
          <c:showSerName val="0"/>
          <c:showPercent val="0"/>
          <c:showBubbleSize val="0"/>
        </c:dLbls>
        <c:axId val="84219776"/>
        <c:axId val="84234240"/>
      </c:scatterChart>
      <c:valAx>
        <c:axId val="84219776"/>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元利償還金については、校内通信ネットワーク整備事業や校内通信ネットワーク整備事業（繰越分）、令和元年度の臨時財政対策債の元金償還が始まったことにより、</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算入公債費等は前年度より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百万円増加し、</a:t>
          </a:r>
          <a:r>
            <a:rPr kumimoji="1" lang="en-US" altLang="ja-JP" sz="1400">
              <a:latin typeface="ＭＳ ゴシック" pitchFamily="49" charset="-128"/>
              <a:ea typeface="ＭＳ ゴシック" pitchFamily="49" charset="-128"/>
            </a:rPr>
            <a:t>538</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単年度の実質公債比率は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となった。元利償還金や一部事務組合への負担金はしているため、抑制に努めていく。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将来負担比率の分子構造は、前年度と比較して</a:t>
          </a:r>
          <a:r>
            <a:rPr kumimoji="1" lang="en-US" altLang="ja-JP" sz="1400">
              <a:latin typeface="ＭＳ ゴシック" pitchFamily="49" charset="-128"/>
              <a:ea typeface="ＭＳ ゴシック" pitchFamily="49" charset="-128"/>
            </a:rPr>
            <a:t>410,978</a:t>
          </a:r>
          <a:r>
            <a:rPr kumimoji="1" lang="ja-JP" altLang="en-US" sz="1400">
              <a:latin typeface="ＭＳ ゴシック" pitchFamily="49" charset="-128"/>
              <a:ea typeface="ＭＳ ゴシック" pitchFamily="49" charset="-128"/>
            </a:rPr>
            <a:t>千円増加した。地方債の現在高が</a:t>
          </a:r>
          <a:r>
            <a:rPr kumimoji="1" lang="en-US" altLang="ja-JP" sz="1400">
              <a:latin typeface="ＭＳ ゴシック" pitchFamily="49" charset="-128"/>
              <a:ea typeface="ＭＳ ゴシック" pitchFamily="49" charset="-128"/>
            </a:rPr>
            <a:t>6,602,575</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422,685</a:t>
          </a:r>
          <a:r>
            <a:rPr kumimoji="1" lang="ja-JP" altLang="en-US" sz="1400">
              <a:latin typeface="ＭＳ ゴシック" pitchFamily="49" charset="-128"/>
              <a:ea typeface="ＭＳ ゴシック" pitchFamily="49" charset="-128"/>
            </a:rPr>
            <a:t>千円）へ減少、公営企業債等繰入額が</a:t>
          </a:r>
          <a:r>
            <a:rPr kumimoji="1" lang="en-US" altLang="ja-JP" sz="1400">
              <a:latin typeface="ＭＳ ゴシック" pitchFamily="49" charset="-128"/>
              <a:ea typeface="ＭＳ ゴシック" pitchFamily="49" charset="-128"/>
            </a:rPr>
            <a:t>3,381,717</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117,127</a:t>
          </a:r>
          <a:r>
            <a:rPr kumimoji="1" lang="ja-JP" altLang="en-US" sz="1400">
              <a:latin typeface="ＭＳ ゴシック" pitchFamily="49" charset="-128"/>
              <a:ea typeface="ＭＳ ゴシック" pitchFamily="49" charset="-128"/>
            </a:rPr>
            <a:t>千円）に増加したが、充当可能財源について財政調整基金の取崩しが多く、基金残高が減額となった。これにより将来負担額よりも充当可能財源等の減額が大きかったため、分子構造は増額となった。公営企業債等繰入見込額は近年増加傾向にある。大治町の下水道普及率は</a:t>
          </a:r>
          <a:r>
            <a:rPr kumimoji="1" lang="en-US" altLang="ja-JP" sz="1400">
              <a:latin typeface="ＭＳ ゴシック" pitchFamily="49" charset="-128"/>
              <a:ea typeface="ＭＳ ゴシック" pitchFamily="49" charset="-128"/>
            </a:rPr>
            <a:t>26.1</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であり、今後も下水道事業への繰入を続けていく必要がある。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愛知県大治町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2,333,987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2,206,575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234,707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1,971,868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基金は決算状況を踏まえ、余剰財源を可能な範囲で積み立てる。また、令和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森林環境譲与税基金を設置したため、財政調整基金の残高及び繰越金を考慮し、木材の利用の促進及びその他森林整備の促進に関する施策に必要な財源を確保するため森林環境譲与税基金に組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地域福祉振興基金：高齢化社会に向けて福祉活動の促進を図るため。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大規模まちづくり事業振興基金：住民福祉の向上と町勢発展の基盤の充実に資する大規模なまちづくり事業の推進に必要な財源を確保するため。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都市計画整備基金：都市施設に必要な財源を確保するため。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障害者福祉基金：障害者の福祉の増進に寄与するため。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公共施設修繕等基金：公共施設の大規模な修繕、改修及び取壊し並びに更新に必要な財源を確保するため。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森林環境譲与税基金：森林の有する公益的機能に関する普及啓発、木材の利用の促進及びその他森林整備の促進に関する施策に必要な財源を確保するため。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都市計画整備基金について、多目的スポーツ公園の登記委託料や土地購入費に伴い取り崩しを行ったため。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地域福祉振興基金：高齢化社会に向けて福祉活動の促進を図る必要がある時に取り崩す。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大規模まちづくり事業振興基金：住民福祉の向上と町勢発展の基盤の充実に資する大規模まちづくり事業の必要がある時に取り崩す。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都市計画整備基金：公園整備に伴う用地買収を行う時に取り崩す。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障害者福祉基金：障害者の福祉の推進に寄与する必要がある時に取り崩す。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公共施設修繕等基金：公共施設の大規模な修繕、改修及び取壊し、更新を行う時に取り崩す。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森林環境譲与税基金：森林の有する公益的機能に関する普及啓発、木材の利用の促進及びその他森林整備の促進に関する施策に必要がある時に取り崩す。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2,206,575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234,707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1,971,868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千円）を財政調整基金に積み立てたものの、それ以上に財源不足を補うため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千円取り崩しを行ったため減額となった。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財政調整基金の必要額は、標準財政規模の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を目安に積み立てており、この額は災害復旧、地方債の繰上償還その他財源不足を生じたときの財源として必要とされる額を試算して定めている。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今後は、町施設の老朽化や、医療・介護・子育てなどの扶助費の増加も想定されるため、少なくとも同程度の残高は必要である。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千円増額し、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日閣議決定された国の補正予算（第号）において、交付税が追加交付されることに伴い、増額分のうち臨時財政対策債償還基金費分を積み立てた。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決算状況を踏まえ、余剰財源を可能な範囲で組み立てる。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9679415-74C4-495B-B2A5-35D05CD4EB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4AF9881-5695-4A0E-A267-D6FCACBD98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42B4C8D-AF80-4206-90D6-7A7FEA9F53A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E1801C8-E18D-482B-8B41-3828DFCCD68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D1B4839-888F-4944-AFAF-AE7A66DA941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DA8518F-C951-4479-AB5D-B06DC4423B0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B3AA613-56B1-4235-BED5-13BD2689463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396F14F-A241-45E4-9628-0C941FEBCCF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6EC1C8A-AA67-4814-A50E-1B57FCF771A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8994094-D344-454F-82AB-F336CC282A5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F5E23A4-4C30-4358-B786-F7E0CA10910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4A60EA3-97FE-4034-B19F-09397A16A42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33,567
32,511
6.59
11,084,987
10,803,817
171,516
6,524,375
6,602,575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CC6D67A-183A-4B51-A239-F8F8031FD7F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9C7BA64-6428-4CAC-8ADA-1E03295418C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37BA9AC-DE65-4CEB-8B33-26B7FC1B838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BAEDFB9-7598-48AE-8314-BC3DEF2E2F3C}"/>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235F3F2-A1BE-43C8-9951-9AC1088646C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AE6483A-E6B8-4FA2-9D17-5DDE97F57C9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CEB2A27-7682-49CD-A94A-801B86498072}"/>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00CA560-4D35-4883-849D-05AB319A2B0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0955B89-97E2-4480-9E67-D094C17E435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E397C7B-DD99-48ED-BB1D-A3FBA234E71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987FA7C-13E6-419D-9D1D-44C416651A2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2D46120-40A6-4864-BBDC-08C3EC86FEA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CB64F-1C83-4EFA-9E22-4A28CF0C346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BBB1E94-BDE6-4EDA-B1F3-AC1970F90C7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DAFA8FC-D160-438E-99C5-29FA38F1615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1BA3561-A501-4CA0-8DAB-6DD94D3EEE3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BF5041D-85B3-4984-BDCD-6CB9B320B98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2E6871F-61B2-46FC-BAE1-895621F4DF9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62F54CD-1FCB-4F18-BC99-E8ACD312CC72}"/>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840EAF1-3E39-4612-9E43-03F098C8C14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3C374CD-F455-481C-B28D-2EF97F27014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20FFB25-FB59-4508-BBE8-691FC9B8767F}"/>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32DA50F-CCD6-4AE5-ABD9-C3E219017E0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FAE9F47-894B-4C2C-AE91-C2E424DE25D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02EB0BF-39FA-4236-BBD2-F0B28C9CECFD}"/>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E8EE87F-9794-4718-A2C2-7DDBED6F3004}"/>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612B6E9-549E-40EA-8978-95574176D9E8}"/>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0E2C3BD-7DD7-49BA-B04F-6A1361292E57}"/>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BD3106A-10E8-43FF-81C3-A831B7C3E02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05116CB-F503-457F-B9FC-676556FA7EBA}"/>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DD7283C-B634-4F07-B1B1-01E28EB5C15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BCF6370-E415-402A-8692-EEC03B1493D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1CF1356-5AA8-4827-8F61-984A7D6E3DF4}"/>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5F5AD54-44FA-4E1C-A7A7-2720759BF8A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D3DE21E-EE84-49D3-B530-6CC89A4F4576}"/>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近年は、減価償却累計額の増加により比率は増加傾向であり、令和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年度は、既存施設や道路の減価償却により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類似団体平均と比較すると、比率はほぼ同等であるが、今後も施設毎の個別施設計画に基づき施設の維持管理を適切に進めていくことが求められる。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2DE9AA6-2CE1-4AD8-B69C-ADE54C7F200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282C7F9-7537-4CEF-AB67-69121DF047C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F31CC73-EB4C-4C72-813B-4F7E42E2CDB1}"/>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71C4295-D60D-4E6E-B86A-9D0630DCF26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9EF9B67-F3F8-45CC-BCD8-1AB5B14833E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5AB0E3F-EDED-4BD2-9B55-D10EDECEA92F}"/>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63A1721-7238-4BED-9006-CDFA582EC867}"/>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B3800F6-1EE7-4C73-A447-DCC113335EA1}"/>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2DC958A-20A5-4E86-95C4-1062EABF2728}"/>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42D505F-9BBA-410E-85E1-E82B7A36175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8417BA3-4D21-4CBA-9796-91F9B0CDC3B5}"/>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AD51934-8767-4584-BD76-62F1FDDFBBD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3DC6466-6138-4311-86AA-F97F0C65ED81}"/>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50FA204-C3EF-4814-B054-C5E1A0C01C26}"/>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738FA9D-D84D-4F0E-9203-5F2F86FE0F9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5890841-042B-46C6-8750-C8B7163ACC73}"/>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EBB8BF33-7BA2-4BD6-90D1-0E035DC3AA82}"/>
            </a:ext>
          </a:extLst>
        </xdr:cNvPr>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4CB048E6-2735-405D-805B-F721022DECA3}"/>
            </a:ext>
          </a:extLst>
        </xdr:cNvPr>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F0AF7F78-A60B-4A13-9D50-C6AA5B597372}"/>
            </a:ext>
          </a:extLst>
        </xdr:cNvPr>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6688A847-DA40-473E-9D0C-B46426F106A5}"/>
            </a:ext>
          </a:extLst>
        </xdr:cNvPr>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A62F9F36-D29E-44ED-B0B8-784D7AAAC081}"/>
            </a:ext>
          </a:extLst>
        </xdr:cNvPr>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94F39A06-36A2-4284-9D18-EA94289F5A6E}"/>
            </a:ext>
          </a:extLst>
        </xdr:cNvPr>
        <xdr:cNvSpPr txBox="1"/>
      </xdr:nvSpPr>
      <xdr:spPr>
        <a:xfrm>
          <a:off x="4258945" y="5842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E640F49E-61AE-410B-B530-48C1A267CEAF}"/>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305C340F-3CDA-4678-937A-659471E8BABC}"/>
            </a:ext>
          </a:extLst>
        </xdr:cNvPr>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B773BC7A-EE7F-4D00-909D-CC35FDE24A6B}"/>
            </a:ext>
          </a:extLst>
        </xdr:cNvPr>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6F56B3C9-46F5-4010-9FE6-F136BDD32DE5}"/>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78813B15-08FB-471A-89EE-A58A74B05567}"/>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0A1CA8B-AF35-4907-AC72-FB5DCAE68C7F}"/>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510E75B-5B57-4C4B-8DB2-D9A261822BC2}"/>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40E667F-1349-4F5D-94D1-7A6623D1B549}"/>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67ECCD2-816A-4432-8815-77ADA17682A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F423070-042C-4AA8-92FE-450BC8EB3D8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81" name="楕円 80">
          <a:extLst>
            <a:ext uri="{FF2B5EF4-FFF2-40B4-BE49-F238E27FC236}">
              <a16:creationId xmlns:a16="http://schemas.microsoft.com/office/drawing/2014/main" id="{43DEF25D-0476-4B36-A6E6-FC677F6887E0}"/>
            </a:ext>
          </a:extLst>
        </xdr:cNvPr>
        <xdr:cNvSpPr/>
      </xdr:nvSpPr>
      <xdr:spPr>
        <a:xfrm>
          <a:off x="4157345" y="599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6790</xdr:rowOff>
    </xdr:from>
    <xdr:ext cx="405111" cy="259045"/>
    <xdr:sp macro="" textlink="">
      <xdr:nvSpPr>
        <xdr:cNvPr id="82" name="有形固定資産減価償却率該当値テキスト">
          <a:extLst>
            <a:ext uri="{FF2B5EF4-FFF2-40B4-BE49-F238E27FC236}">
              <a16:creationId xmlns:a16="http://schemas.microsoft.com/office/drawing/2014/main" id="{ECC24EF3-BF49-43F9-B409-76F75C3BD95B}"/>
            </a:ext>
          </a:extLst>
        </xdr:cNvPr>
        <xdr:cNvSpPr txBox="1"/>
      </xdr:nvSpPr>
      <xdr:spPr>
        <a:xfrm>
          <a:off x="4258945" y="597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a:extLst>
            <a:ext uri="{FF2B5EF4-FFF2-40B4-BE49-F238E27FC236}">
              <a16:creationId xmlns:a16="http://schemas.microsoft.com/office/drawing/2014/main" id="{43942BC8-B7F2-4690-A08F-F9E15AF5AADC}"/>
            </a:ext>
          </a:extLst>
        </xdr:cNvPr>
        <xdr:cNvSpPr/>
      </xdr:nvSpPr>
      <xdr:spPr>
        <a:xfrm>
          <a:off x="3537585" y="59732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79163</xdr:rowOff>
    </xdr:to>
    <xdr:cxnSp macro="">
      <xdr:nvCxnSpPr>
        <xdr:cNvPr id="84" name="直線コネクタ 83">
          <a:extLst>
            <a:ext uri="{FF2B5EF4-FFF2-40B4-BE49-F238E27FC236}">
              <a16:creationId xmlns:a16="http://schemas.microsoft.com/office/drawing/2014/main" id="{E657B0EE-B67D-4236-B6D5-D76878952F59}"/>
            </a:ext>
          </a:extLst>
        </xdr:cNvPr>
        <xdr:cNvCxnSpPr/>
      </xdr:nvCxnSpPr>
      <xdr:spPr>
        <a:xfrm>
          <a:off x="3588385" y="6024033"/>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52282</xdr:rowOff>
    </xdr:from>
    <xdr:to>
      <xdr:col>15</xdr:col>
      <xdr:colOff>187325</xdr:colOff>
      <xdr:row>30</xdr:row>
      <xdr:rowOff>153882</xdr:rowOff>
    </xdr:to>
    <xdr:sp macro="" textlink="">
      <xdr:nvSpPr>
        <xdr:cNvPr id="85" name="楕円 84">
          <a:extLst>
            <a:ext uri="{FF2B5EF4-FFF2-40B4-BE49-F238E27FC236}">
              <a16:creationId xmlns:a16="http://schemas.microsoft.com/office/drawing/2014/main" id="{83228CDA-6344-430D-802F-B80CA8F00B46}"/>
            </a:ext>
          </a:extLst>
        </xdr:cNvPr>
        <xdr:cNvSpPr/>
      </xdr:nvSpPr>
      <xdr:spPr>
        <a:xfrm>
          <a:off x="2867025" y="5851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103082</xdr:rowOff>
    </xdr:from>
    <xdr:to>
      <xdr:col>19</xdr:col>
      <xdr:colOff>136525</xdr:colOff>
      <xdr:row>31</xdr:row>
      <xdr:rowOff>57573</xdr:rowOff>
    </xdr:to>
    <xdr:cxnSp macro="">
      <xdr:nvCxnSpPr>
        <xdr:cNvPr id="86" name="直線コネクタ 85">
          <a:extLst>
            <a:ext uri="{FF2B5EF4-FFF2-40B4-BE49-F238E27FC236}">
              <a16:creationId xmlns:a16="http://schemas.microsoft.com/office/drawing/2014/main" id="{5B27D629-2E3D-4923-BF0C-9565B1A62C87}"/>
            </a:ext>
          </a:extLst>
        </xdr:cNvPr>
        <xdr:cNvCxnSpPr/>
      </xdr:nvCxnSpPr>
      <xdr:spPr>
        <a:xfrm>
          <a:off x="2917825" y="5901902"/>
          <a:ext cx="670560" cy="12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7" name="楕円 86">
          <a:extLst>
            <a:ext uri="{FF2B5EF4-FFF2-40B4-BE49-F238E27FC236}">
              <a16:creationId xmlns:a16="http://schemas.microsoft.com/office/drawing/2014/main" id="{657614D2-3607-4A81-B03D-58E0336413E6}"/>
            </a:ext>
          </a:extLst>
        </xdr:cNvPr>
        <xdr:cNvSpPr/>
      </xdr:nvSpPr>
      <xdr:spPr>
        <a:xfrm>
          <a:off x="2196465" y="58151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103082</xdr:rowOff>
    </xdr:to>
    <xdr:cxnSp macro="">
      <xdr:nvCxnSpPr>
        <xdr:cNvPr id="88" name="直線コネクタ 87">
          <a:extLst>
            <a:ext uri="{FF2B5EF4-FFF2-40B4-BE49-F238E27FC236}">
              <a16:creationId xmlns:a16="http://schemas.microsoft.com/office/drawing/2014/main" id="{959B591D-090F-40DB-9790-6152144A3B34}"/>
            </a:ext>
          </a:extLst>
        </xdr:cNvPr>
        <xdr:cNvCxnSpPr/>
      </xdr:nvCxnSpPr>
      <xdr:spPr>
        <a:xfrm>
          <a:off x="2247265" y="5865918"/>
          <a:ext cx="6705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130175</xdr:rowOff>
    </xdr:from>
    <xdr:to>
      <xdr:col>7</xdr:col>
      <xdr:colOff>187325</xdr:colOff>
      <xdr:row>30</xdr:row>
      <xdr:rowOff>60325</xdr:rowOff>
    </xdr:to>
    <xdr:sp macro="" textlink="">
      <xdr:nvSpPr>
        <xdr:cNvPr id="89" name="楕円 88">
          <a:extLst>
            <a:ext uri="{FF2B5EF4-FFF2-40B4-BE49-F238E27FC236}">
              <a16:creationId xmlns:a16="http://schemas.microsoft.com/office/drawing/2014/main" id="{C14FD4DD-B8BF-4D54-8905-E4BB428AF227}"/>
            </a:ext>
          </a:extLst>
        </xdr:cNvPr>
        <xdr:cNvSpPr/>
      </xdr:nvSpPr>
      <xdr:spPr>
        <a:xfrm>
          <a:off x="1525905" y="5761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67098</xdr:rowOff>
    </xdr:to>
    <xdr:cxnSp macro="">
      <xdr:nvCxnSpPr>
        <xdr:cNvPr id="90" name="直線コネクタ 89">
          <a:extLst>
            <a:ext uri="{FF2B5EF4-FFF2-40B4-BE49-F238E27FC236}">
              <a16:creationId xmlns:a16="http://schemas.microsoft.com/office/drawing/2014/main" id="{EC846767-A16C-4316-BCF2-A5ADB149B326}"/>
            </a:ext>
          </a:extLst>
        </xdr:cNvPr>
        <xdr:cNvCxnSpPr/>
      </xdr:nvCxnSpPr>
      <xdr:spPr>
        <a:xfrm>
          <a:off x="1576705" y="5808345"/>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7DE14873-6732-46AE-A2D7-695CF7939FED}"/>
            </a:ext>
          </a:extLst>
        </xdr:cNvPr>
        <xdr:cNvSpPr txBox="1"/>
      </xdr:nvSpPr>
      <xdr:spPr>
        <a:xfrm>
          <a:off x="339598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7524CD8A-61CF-448C-A924-79E446C0C7F2}"/>
            </a:ext>
          </a:extLst>
        </xdr:cNvPr>
        <xdr:cNvSpPr txBox="1"/>
      </xdr:nvSpPr>
      <xdr:spPr>
        <a:xfrm>
          <a:off x="2738129" y="600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FD1ED2CB-38E5-45E3-B11D-8AD468A36353}"/>
            </a:ext>
          </a:extLst>
        </xdr:cNvPr>
        <xdr:cNvSpPr txBox="1"/>
      </xdr:nvSpPr>
      <xdr:spPr>
        <a:xfrm>
          <a:off x="206756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FFFD30D3-B9E0-43EE-91C5-D522105C4F1F}"/>
            </a:ext>
          </a:extLst>
        </xdr:cNvPr>
        <xdr:cNvSpPr txBox="1"/>
      </xdr:nvSpPr>
      <xdr:spPr>
        <a:xfrm>
          <a:off x="1397009" y="596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5" name="n_1mainValue有形固定資産減価償却率">
          <a:extLst>
            <a:ext uri="{FF2B5EF4-FFF2-40B4-BE49-F238E27FC236}">
              <a16:creationId xmlns:a16="http://schemas.microsoft.com/office/drawing/2014/main" id="{EF70D437-8517-4877-A7C6-E5920BE5D4F5}"/>
            </a:ext>
          </a:extLst>
        </xdr:cNvPr>
        <xdr:cNvSpPr txBox="1"/>
      </xdr:nvSpPr>
      <xdr:spPr>
        <a:xfrm>
          <a:off x="339598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170409</xdr:rowOff>
    </xdr:from>
    <xdr:ext cx="405111" cy="259045"/>
    <xdr:sp macro="" textlink="">
      <xdr:nvSpPr>
        <xdr:cNvPr id="96" name="n_2mainValue有形固定資産減価償却率">
          <a:extLst>
            <a:ext uri="{FF2B5EF4-FFF2-40B4-BE49-F238E27FC236}">
              <a16:creationId xmlns:a16="http://schemas.microsoft.com/office/drawing/2014/main" id="{F5E1F1D5-D7A2-4B2B-9915-E865E2693EAD}"/>
            </a:ext>
          </a:extLst>
        </xdr:cNvPr>
        <xdr:cNvSpPr txBox="1"/>
      </xdr:nvSpPr>
      <xdr:spPr>
        <a:xfrm>
          <a:off x="2738129" y="563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97" name="n_3mainValue有形固定資産減価償却率">
          <a:extLst>
            <a:ext uri="{FF2B5EF4-FFF2-40B4-BE49-F238E27FC236}">
              <a16:creationId xmlns:a16="http://schemas.microsoft.com/office/drawing/2014/main" id="{4B58D80B-01F8-415E-811D-47056A38AD8C}"/>
            </a:ext>
          </a:extLst>
        </xdr:cNvPr>
        <xdr:cNvSpPr txBox="1"/>
      </xdr:nvSpPr>
      <xdr:spPr>
        <a:xfrm>
          <a:off x="2067569" y="559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98" name="n_4mainValue有形固定資産減価償却率">
          <a:extLst>
            <a:ext uri="{FF2B5EF4-FFF2-40B4-BE49-F238E27FC236}">
              <a16:creationId xmlns:a16="http://schemas.microsoft.com/office/drawing/2014/main" id="{9F0AF506-D81A-4919-977D-11CF06688757}"/>
            </a:ext>
          </a:extLst>
        </xdr:cNvPr>
        <xdr:cNvSpPr txBox="1"/>
      </xdr:nvSpPr>
      <xdr:spPr>
        <a:xfrm>
          <a:off x="139700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81332DA-A7A4-4AAB-ABB3-481748B99CBA}"/>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2257140-5780-414C-B332-11ECB56B911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4204247-AF0A-4FA7-9FD1-6DD9976C363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5B7E0C5-85D6-4C54-8624-3078FD34767E}"/>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698932E-D1AE-41DE-975B-1D0864E4766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619AB76-EDB5-4795-A6CC-C1482FF1AC41}"/>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2E250B3-280B-46DD-B85E-6A50A002CD2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834FDED-A607-4911-AEB5-9A582A08356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D68F015-F21C-4C1B-BF7C-B324F3FAF9E4}"/>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DBACDE6-275E-4887-9E46-D8E2E9CB4EA9}"/>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28B1E5B-F64D-41DD-B438-23EE597D2D42}"/>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31A8627-0298-41CF-86DB-AA7439600BEE}"/>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4D93297-E1F9-4E23-8BE7-A34E1983011E}"/>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債務償還比率は、類似団体の平均を上回る</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555.1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が、これは財政調整基金の取り崩しにより基金残高が減少したためである。今後も大規模事業の計画もあり、債務償還比率が増加していく見込である。施設毎の個別施設計画に基づき適切な長寿命化や更新作業の実施により、財政負担の標準化、軽減を行い、適切な起債発行をしていくことで債務償還比率の増加を抑制するよう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5A4A107-56EC-4630-B674-A807785E0F9B}"/>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C0C2EBB-99D4-4C99-A76F-D1E5B2E0590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F65C296-885E-4769-B43D-87EDF1FB3813}"/>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17C3AA5-C85A-4C63-9C7B-6C2D7F25F313}"/>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A980D69-75DB-4268-8350-41E035845496}"/>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2E53286-ED6E-4343-BBC1-8640E6ADB1B9}"/>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DD631AD-FABD-44A3-A82E-20986A855892}"/>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4E63182-C7F0-4024-8AC9-2920F085F881}"/>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9E41F75-6DA3-4977-9C3E-334A062E8984}"/>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2A57973-75BF-4C4E-8E36-7A44FCECB4B6}"/>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D356BA9-1215-4029-BDBA-4A1BE594FA51}"/>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FC36EBD-4B2F-42F8-95B6-5DB42BF7916D}"/>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511F033-49F0-49B6-8F87-14248F10E243}"/>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D7F1BB9-E4A4-4E99-A757-E9928DC7BFF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B130B9E-14EE-40A4-A896-3C55831692C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E942F0E8-83E4-42AE-8237-87CFE3662716}"/>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C235099F-04A0-4C75-8AFE-59806967D5A4}"/>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2DFC706B-9DE4-4342-80AB-67A5D4E4C493}"/>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842C75A-9D54-4B15-AD97-5242A65B00B3}"/>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1B9F836-C6DF-4665-83EC-E9BFE6BB97F8}"/>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2DF1B506-E9AE-45F1-AC52-B9589846CE3C}"/>
            </a:ext>
          </a:extLst>
        </xdr:cNvPr>
        <xdr:cNvSpPr txBox="1"/>
      </xdr:nvSpPr>
      <xdr:spPr>
        <a:xfrm>
          <a:off x="13080365" y="55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A06691A4-65A3-4A1E-A7C1-A4B95D30FC0C}"/>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FFE0F61B-8ABA-41C6-910D-6444819B9B38}"/>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03CE24C3-468C-452F-8333-0164BDF2B9C5}"/>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3C015E4C-32B5-434A-B1B8-BA0B34D13CF6}"/>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1EAD9A0A-24CA-41FC-BEA7-643B785256D3}"/>
            </a:ext>
          </a:extLst>
        </xdr:cNvPr>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D9B4DDB-42E8-4A82-A42D-0664CBC2F09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40E67EA-F8F1-4B12-A087-448DFD63294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A307813-D598-45DF-8BF1-A6AB9BC71619}"/>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701AF55-A641-420C-8319-7D678E8EE39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1BACDA2-E283-4BEC-8663-345B9E95EFF4}"/>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12820</xdr:rowOff>
    </xdr:from>
    <xdr:to>
      <xdr:col>76</xdr:col>
      <xdr:colOff>73025</xdr:colOff>
      <xdr:row>30</xdr:row>
      <xdr:rowOff>114420</xdr:rowOff>
    </xdr:to>
    <xdr:sp macro="" textlink="">
      <xdr:nvSpPr>
        <xdr:cNvPr id="143" name="楕円 142">
          <a:extLst>
            <a:ext uri="{FF2B5EF4-FFF2-40B4-BE49-F238E27FC236}">
              <a16:creationId xmlns:a16="http://schemas.microsoft.com/office/drawing/2014/main" id="{686CED7F-84AF-4A74-92CC-C4CC0B07C665}"/>
            </a:ext>
          </a:extLst>
        </xdr:cNvPr>
        <xdr:cNvSpPr/>
      </xdr:nvSpPr>
      <xdr:spPr>
        <a:xfrm>
          <a:off x="13001625" y="5811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162697</xdr:rowOff>
    </xdr:from>
    <xdr:ext cx="469744" cy="259045"/>
    <xdr:sp macro="" textlink="">
      <xdr:nvSpPr>
        <xdr:cNvPr id="144" name="債務償還比率該当値テキスト">
          <a:extLst>
            <a:ext uri="{FF2B5EF4-FFF2-40B4-BE49-F238E27FC236}">
              <a16:creationId xmlns:a16="http://schemas.microsoft.com/office/drawing/2014/main" id="{73473D5F-4D46-4624-99B0-FBC0935DBDCA}"/>
            </a:ext>
          </a:extLst>
        </xdr:cNvPr>
        <xdr:cNvSpPr txBox="1"/>
      </xdr:nvSpPr>
      <xdr:spPr>
        <a:xfrm>
          <a:off x="13080365" y="579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112183</xdr:rowOff>
    </xdr:from>
    <xdr:to>
      <xdr:col>72</xdr:col>
      <xdr:colOff>123825</xdr:colOff>
      <xdr:row>30</xdr:row>
      <xdr:rowOff>42333</xdr:rowOff>
    </xdr:to>
    <xdr:sp macro="" textlink="">
      <xdr:nvSpPr>
        <xdr:cNvPr id="145" name="楕円 144">
          <a:extLst>
            <a:ext uri="{FF2B5EF4-FFF2-40B4-BE49-F238E27FC236}">
              <a16:creationId xmlns:a16="http://schemas.microsoft.com/office/drawing/2014/main" id="{73CFC3EC-B8B2-4B5E-8B45-5ACF7E64550B}"/>
            </a:ext>
          </a:extLst>
        </xdr:cNvPr>
        <xdr:cNvSpPr/>
      </xdr:nvSpPr>
      <xdr:spPr>
        <a:xfrm>
          <a:off x="12359005" y="5743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162983</xdr:rowOff>
    </xdr:from>
    <xdr:to>
      <xdr:col>76</xdr:col>
      <xdr:colOff>22225</xdr:colOff>
      <xdr:row>30</xdr:row>
      <xdr:rowOff>63620</xdr:rowOff>
    </xdr:to>
    <xdr:cxnSp macro="">
      <xdr:nvCxnSpPr>
        <xdr:cNvPr id="146" name="直線コネクタ 145">
          <a:extLst>
            <a:ext uri="{FF2B5EF4-FFF2-40B4-BE49-F238E27FC236}">
              <a16:creationId xmlns:a16="http://schemas.microsoft.com/office/drawing/2014/main" id="{A9047918-FC1D-4E4E-BE18-C8B84A36855C}"/>
            </a:ext>
          </a:extLst>
        </xdr:cNvPr>
        <xdr:cNvCxnSpPr/>
      </xdr:nvCxnSpPr>
      <xdr:spPr>
        <a:xfrm>
          <a:off x="12409805" y="5794163"/>
          <a:ext cx="619760" cy="6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28102</xdr:rowOff>
    </xdr:from>
    <xdr:to>
      <xdr:col>68</xdr:col>
      <xdr:colOff>123825</xdr:colOff>
      <xdr:row>29</xdr:row>
      <xdr:rowOff>129702</xdr:rowOff>
    </xdr:to>
    <xdr:sp macro="" textlink="">
      <xdr:nvSpPr>
        <xdr:cNvPr id="147" name="楕円 146">
          <a:extLst>
            <a:ext uri="{FF2B5EF4-FFF2-40B4-BE49-F238E27FC236}">
              <a16:creationId xmlns:a16="http://schemas.microsoft.com/office/drawing/2014/main" id="{2FEB2388-421C-4949-9EC6-F9195A83094B}"/>
            </a:ext>
          </a:extLst>
        </xdr:cNvPr>
        <xdr:cNvSpPr/>
      </xdr:nvSpPr>
      <xdr:spPr>
        <a:xfrm>
          <a:off x="11688445" y="565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78902</xdr:rowOff>
    </xdr:from>
    <xdr:to>
      <xdr:col>72</xdr:col>
      <xdr:colOff>73025</xdr:colOff>
      <xdr:row>29</xdr:row>
      <xdr:rowOff>162983</xdr:rowOff>
    </xdr:to>
    <xdr:cxnSp macro="">
      <xdr:nvCxnSpPr>
        <xdr:cNvPr id="148" name="直線コネクタ 147">
          <a:extLst>
            <a:ext uri="{FF2B5EF4-FFF2-40B4-BE49-F238E27FC236}">
              <a16:creationId xmlns:a16="http://schemas.microsoft.com/office/drawing/2014/main" id="{1F3A591F-81FF-4557-8FC7-61ECEE2F6BC1}"/>
            </a:ext>
          </a:extLst>
        </xdr:cNvPr>
        <xdr:cNvCxnSpPr/>
      </xdr:nvCxnSpPr>
      <xdr:spPr>
        <a:xfrm>
          <a:off x="11739245" y="5710082"/>
          <a:ext cx="670560" cy="8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4904</xdr:rowOff>
    </xdr:from>
    <xdr:to>
      <xdr:col>64</xdr:col>
      <xdr:colOff>123825</xdr:colOff>
      <xdr:row>30</xdr:row>
      <xdr:rowOff>106504</xdr:rowOff>
    </xdr:to>
    <xdr:sp macro="" textlink="">
      <xdr:nvSpPr>
        <xdr:cNvPr id="149" name="楕円 148">
          <a:extLst>
            <a:ext uri="{FF2B5EF4-FFF2-40B4-BE49-F238E27FC236}">
              <a16:creationId xmlns:a16="http://schemas.microsoft.com/office/drawing/2014/main" id="{C5B18F38-7F02-455F-8B5D-AA41152E66BC}"/>
            </a:ext>
          </a:extLst>
        </xdr:cNvPr>
        <xdr:cNvSpPr/>
      </xdr:nvSpPr>
      <xdr:spPr>
        <a:xfrm>
          <a:off x="11017885" y="580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78902</xdr:rowOff>
    </xdr:from>
    <xdr:to>
      <xdr:col>68</xdr:col>
      <xdr:colOff>73025</xdr:colOff>
      <xdr:row>30</xdr:row>
      <xdr:rowOff>55704</xdr:rowOff>
    </xdr:to>
    <xdr:cxnSp macro="">
      <xdr:nvCxnSpPr>
        <xdr:cNvPr id="150" name="直線コネクタ 149">
          <a:extLst>
            <a:ext uri="{FF2B5EF4-FFF2-40B4-BE49-F238E27FC236}">
              <a16:creationId xmlns:a16="http://schemas.microsoft.com/office/drawing/2014/main" id="{E8156208-B026-4677-9838-F575F323D5D6}"/>
            </a:ext>
          </a:extLst>
        </xdr:cNvPr>
        <xdr:cNvCxnSpPr/>
      </xdr:nvCxnSpPr>
      <xdr:spPr>
        <a:xfrm flipV="1">
          <a:off x="11068685" y="5710082"/>
          <a:ext cx="670560" cy="14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52162</xdr:rowOff>
    </xdr:from>
    <xdr:to>
      <xdr:col>60</xdr:col>
      <xdr:colOff>123825</xdr:colOff>
      <xdr:row>30</xdr:row>
      <xdr:rowOff>153762</xdr:rowOff>
    </xdr:to>
    <xdr:sp macro="" textlink="">
      <xdr:nvSpPr>
        <xdr:cNvPr id="151" name="楕円 150">
          <a:extLst>
            <a:ext uri="{FF2B5EF4-FFF2-40B4-BE49-F238E27FC236}">
              <a16:creationId xmlns:a16="http://schemas.microsoft.com/office/drawing/2014/main" id="{D8073DD5-A0F8-4111-99F2-F0D9EE97F836}"/>
            </a:ext>
          </a:extLst>
        </xdr:cNvPr>
        <xdr:cNvSpPr/>
      </xdr:nvSpPr>
      <xdr:spPr>
        <a:xfrm>
          <a:off x="10347325" y="58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55704</xdr:rowOff>
    </xdr:from>
    <xdr:to>
      <xdr:col>64</xdr:col>
      <xdr:colOff>73025</xdr:colOff>
      <xdr:row>30</xdr:row>
      <xdr:rowOff>102962</xdr:rowOff>
    </xdr:to>
    <xdr:cxnSp macro="">
      <xdr:nvCxnSpPr>
        <xdr:cNvPr id="152" name="直線コネクタ 151">
          <a:extLst>
            <a:ext uri="{FF2B5EF4-FFF2-40B4-BE49-F238E27FC236}">
              <a16:creationId xmlns:a16="http://schemas.microsoft.com/office/drawing/2014/main" id="{86D6AC27-C57E-4B2A-AB00-160432804FDF}"/>
            </a:ext>
          </a:extLst>
        </xdr:cNvPr>
        <xdr:cNvCxnSpPr/>
      </xdr:nvCxnSpPr>
      <xdr:spPr>
        <a:xfrm flipV="1">
          <a:off x="10398125" y="5854524"/>
          <a:ext cx="670560" cy="4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827E2EED-068C-4AAF-8C10-8D2289881855}"/>
            </a:ext>
          </a:extLst>
        </xdr:cNvPr>
        <xdr:cNvSpPr txBox="1"/>
      </xdr:nvSpPr>
      <xdr:spPr>
        <a:xfrm>
          <a:off x="12185092"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DC65D155-6A41-4467-8B30-48C06F6CB0E2}"/>
            </a:ext>
          </a:extLst>
        </xdr:cNvPr>
        <xdr:cNvSpPr txBox="1"/>
      </xdr:nvSpPr>
      <xdr:spPr>
        <a:xfrm>
          <a:off x="1152723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5" name="n_3aveValue債務償還比率">
          <a:extLst>
            <a:ext uri="{FF2B5EF4-FFF2-40B4-BE49-F238E27FC236}">
              <a16:creationId xmlns:a16="http://schemas.microsoft.com/office/drawing/2014/main" id="{5E19F04C-3511-4E4D-9C69-4B4F45B4013B}"/>
            </a:ext>
          </a:extLst>
        </xdr:cNvPr>
        <xdr:cNvSpPr txBox="1"/>
      </xdr:nvSpPr>
      <xdr:spPr>
        <a:xfrm>
          <a:off x="10856672" y="590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56" name="n_4aveValue債務償還比率">
          <a:extLst>
            <a:ext uri="{FF2B5EF4-FFF2-40B4-BE49-F238E27FC236}">
              <a16:creationId xmlns:a16="http://schemas.microsoft.com/office/drawing/2014/main" id="{1D54DC90-9618-42D1-BCB4-4F96567F93A1}"/>
            </a:ext>
          </a:extLst>
        </xdr:cNvPr>
        <xdr:cNvSpPr txBox="1"/>
      </xdr:nvSpPr>
      <xdr:spPr>
        <a:xfrm>
          <a:off x="10186112" y="596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33460</xdr:rowOff>
    </xdr:from>
    <xdr:ext cx="469744" cy="259045"/>
    <xdr:sp macro="" textlink="">
      <xdr:nvSpPr>
        <xdr:cNvPr id="157" name="n_1mainValue債務償還比率">
          <a:extLst>
            <a:ext uri="{FF2B5EF4-FFF2-40B4-BE49-F238E27FC236}">
              <a16:creationId xmlns:a16="http://schemas.microsoft.com/office/drawing/2014/main" id="{EB5E29E4-989F-47E2-9939-344C1F47DF2B}"/>
            </a:ext>
          </a:extLst>
        </xdr:cNvPr>
        <xdr:cNvSpPr txBox="1"/>
      </xdr:nvSpPr>
      <xdr:spPr>
        <a:xfrm>
          <a:off x="12185092" y="583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120829</xdr:rowOff>
    </xdr:from>
    <xdr:ext cx="469744" cy="259045"/>
    <xdr:sp macro="" textlink="">
      <xdr:nvSpPr>
        <xdr:cNvPr id="158" name="n_2mainValue債務償還比率">
          <a:extLst>
            <a:ext uri="{FF2B5EF4-FFF2-40B4-BE49-F238E27FC236}">
              <a16:creationId xmlns:a16="http://schemas.microsoft.com/office/drawing/2014/main" id="{12BE45D7-1FE5-439E-A50A-BE31C1063307}"/>
            </a:ext>
          </a:extLst>
        </xdr:cNvPr>
        <xdr:cNvSpPr txBox="1"/>
      </xdr:nvSpPr>
      <xdr:spPr>
        <a:xfrm>
          <a:off x="11527232" y="575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123031</xdr:rowOff>
    </xdr:from>
    <xdr:ext cx="469744" cy="259045"/>
    <xdr:sp macro="" textlink="">
      <xdr:nvSpPr>
        <xdr:cNvPr id="159" name="n_3mainValue債務償還比率">
          <a:extLst>
            <a:ext uri="{FF2B5EF4-FFF2-40B4-BE49-F238E27FC236}">
              <a16:creationId xmlns:a16="http://schemas.microsoft.com/office/drawing/2014/main" id="{3A23B8DE-2383-44EB-9C83-EB09B701F5F0}"/>
            </a:ext>
          </a:extLst>
        </xdr:cNvPr>
        <xdr:cNvSpPr txBox="1"/>
      </xdr:nvSpPr>
      <xdr:spPr>
        <a:xfrm>
          <a:off x="10856672" y="558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170289</xdr:rowOff>
    </xdr:from>
    <xdr:ext cx="469744" cy="259045"/>
    <xdr:sp macro="" textlink="">
      <xdr:nvSpPr>
        <xdr:cNvPr id="160" name="n_4mainValue債務償還比率">
          <a:extLst>
            <a:ext uri="{FF2B5EF4-FFF2-40B4-BE49-F238E27FC236}">
              <a16:creationId xmlns:a16="http://schemas.microsoft.com/office/drawing/2014/main" id="{B1330890-448E-4F5D-8954-55B33C47250D}"/>
            </a:ext>
          </a:extLst>
        </xdr:cNvPr>
        <xdr:cNvSpPr txBox="1"/>
      </xdr:nvSpPr>
      <xdr:spPr>
        <a:xfrm>
          <a:off x="10186112" y="563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21D0D44-A572-4DA7-89BB-35C49E8829F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4A688E1-7DB0-4EA3-8AB8-301B9643F4F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45C0764-3F56-4995-8638-85E14125695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A242D44-3B2D-4512-8598-B7F0B0545A5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19FC08E-2E77-4580-AC72-2DCD0CAAFE28}"/>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3AD2CE1-3B48-4E72-8D21-08CD766DA9B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C9E36B-E185-417B-BEEF-B980CE2C699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D0DB5E-778F-484E-B3D4-6E5AE175A8B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1972D4-EB33-4563-8B80-6D339FC3F47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59525B-A3F3-4EB1-B59C-2F1A9605510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A723AC-1DDE-4E80-B6B1-A0BCEF5C6F0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B5E9A4-3A98-480B-B523-1581508291B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793855-FDF0-4B24-9154-201DE99722E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F49822-9C10-4C06-90DE-AF4ACDD6175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9F37AA-8D01-46A3-9B33-ACF93A309F0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799EE9-ADEF-4C6C-96ED-E6AE6D746F6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33,567
32,511
6.59
11,084,987
10,803,817
171,516
6,524,375
6,602,575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3ECEDA-65F7-4A9D-9376-F9AB350B658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B973B7-A072-4423-86C4-D37F6AFD42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486813-63D6-46A9-935B-B50E45EDC85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698486-2A1B-42D9-84CA-123232FECA5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98B13F-B886-4081-B0B8-C24E05E8B7B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C83EDB5-925A-4CAF-9E2E-20543F02328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08B175-D736-45E2-8D2A-BA4DB30008F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17080C-75EE-442A-A5A0-ED2A98AF4FB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A25527-2D5D-474F-AF25-1114D79019F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C21FC4-7EDA-4A97-9B5D-3DF6A09BE9B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18E592-65F3-4168-9CF9-87C03F7FD8F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BC6693-24CF-4C96-A624-525CE4C141A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7873F6-303A-4133-8B0C-69469CD0004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928D65-C5BE-4CCE-9F41-48FA8908389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0256C9-F332-4D17-8227-BE128246625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01F93F-20A2-4129-B926-550A282729D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424E50-3606-4861-AEF3-9C89CEF3D89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B59411-E85B-44B4-AD5B-87929D695DB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7768C4-C60D-4B8C-98D0-B9BED59960D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5FF322-09FD-4D57-80CD-0911D2BBAAB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964424-F0D2-467B-A100-F79B1F94047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6B9CCF-F558-407C-8C49-C7C14C3E694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6A372D-89BA-4227-AB73-33B8A06B30A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AA53E03-C7DD-4A1E-AB7B-2A92E3EC2DD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9FBF6E-D463-4435-BDAE-62F9B498F78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7BB99F-6F5B-4204-BEFE-6178405F9FC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D5C6C9-AA88-47AE-ACC0-0A31647361A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E9EECF-7E9B-42BB-93B4-9C6AC762CFC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051B01-DD86-49D7-89C7-10F92A2295B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992B08-B665-4A11-953C-B3A8F347790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5A30745-EF75-474D-A800-3148D733CA1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B6A928-6DF1-4D9D-821B-FC04BEE7990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8178161-D2AD-423F-A640-671EC2D62546}"/>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32DEDFD-D565-47A4-96BB-A3DAE8E2ED65}"/>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3FBA0C0-BC92-42DB-9FA8-FC9DEAEB2D5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86DD679-CE1C-4ACE-9764-35BBC716AEBB}"/>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EE1108C-047B-4A27-9624-2B476B8DCF59}"/>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5A76FA2-3313-4F34-8543-358DD03EF21D}"/>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0E3DF2E-597F-4A99-90D3-EBD0BD55AF4C}"/>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C52C66C-F677-480F-BE71-73BB81FFBF3F}"/>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2238A96-C815-49A6-8BAB-E5BA72C63E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B0E696D-594B-4726-89E6-C086347B5BE2}"/>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D7AAE6E-0DAD-4F92-BF96-A176B902779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10FF5CA2-D90B-422C-A29A-40EF6C857C08}"/>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D6807B9C-B56D-4674-B2D3-631C10FA90D0}"/>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F0C0DE9E-E4C5-4EC2-853A-223E81F9B041}"/>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F0F8FDDA-C537-4CF0-92AB-F895BD52E28A}"/>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DF3AD86E-4ED7-4FE7-BA5F-CD9A14E100A7}"/>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3D9A33E2-0B5D-4084-B6EB-0807CB543ED0}"/>
            </a:ext>
          </a:extLst>
        </xdr:cNvPr>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797A03D1-8815-4119-985F-147C6DD9FFF6}"/>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35FAC4B8-4939-43D4-ACC8-46A496A44A85}"/>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35D9331E-5690-40C2-80F4-198AB4BE09F2}"/>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E0B49BC-AC27-41C0-A800-595582A34097}"/>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A8130FE-E81B-4D6D-B376-65C166608EF4}"/>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FCFC634-1DFD-464D-B5E6-0E1A721969B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98C1844-8021-4F24-A8CA-004A9B1BF39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DB145F8-A892-491D-B5D8-150ADFFFEF4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0326D5-D0EE-43D9-9699-0004C1589FA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F97A84C-3DE1-4615-B3AE-AED650DF5AD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100838</xdr:rowOff>
    </xdr:from>
    <xdr:to>
      <xdr:col>24</xdr:col>
      <xdr:colOff>114300</xdr:colOff>
      <xdr:row>38</xdr:row>
      <xdr:rowOff>30988</xdr:rowOff>
    </xdr:to>
    <xdr:sp macro="" textlink="">
      <xdr:nvSpPr>
        <xdr:cNvPr id="71" name="楕円 70">
          <a:extLst>
            <a:ext uri="{FF2B5EF4-FFF2-40B4-BE49-F238E27FC236}">
              <a16:creationId xmlns:a16="http://schemas.microsoft.com/office/drawing/2014/main" id="{0A961029-3B70-4D59-8DCE-BE834D90938D}"/>
            </a:ext>
          </a:extLst>
        </xdr:cNvPr>
        <xdr:cNvSpPr/>
      </xdr:nvSpPr>
      <xdr:spPr>
        <a:xfrm>
          <a:off x="4036060" y="6303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79265</xdr:rowOff>
    </xdr:from>
    <xdr:ext cx="405111" cy="259045"/>
    <xdr:sp macro="" textlink="">
      <xdr:nvSpPr>
        <xdr:cNvPr id="72" name="【道路】&#10;有形固定資産減価償却率該当値テキスト">
          <a:extLst>
            <a:ext uri="{FF2B5EF4-FFF2-40B4-BE49-F238E27FC236}">
              <a16:creationId xmlns:a16="http://schemas.microsoft.com/office/drawing/2014/main" id="{AECDA624-58F5-471A-B26A-1CFB955CC65B}"/>
            </a:ext>
          </a:extLst>
        </xdr:cNvPr>
        <xdr:cNvSpPr txBox="1"/>
      </xdr:nvSpPr>
      <xdr:spPr>
        <a:xfrm>
          <a:off x="4124960" y="628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55118</xdr:rowOff>
    </xdr:from>
    <xdr:to>
      <xdr:col>20</xdr:col>
      <xdr:colOff>38100</xdr:colOff>
      <xdr:row>37</xdr:row>
      <xdr:rowOff>156718</xdr:rowOff>
    </xdr:to>
    <xdr:sp macro="" textlink="">
      <xdr:nvSpPr>
        <xdr:cNvPr id="73" name="楕円 72">
          <a:extLst>
            <a:ext uri="{FF2B5EF4-FFF2-40B4-BE49-F238E27FC236}">
              <a16:creationId xmlns:a16="http://schemas.microsoft.com/office/drawing/2014/main" id="{DB349FBD-18CA-4595-9622-25F1EFB8295C}"/>
            </a:ext>
          </a:extLst>
        </xdr:cNvPr>
        <xdr:cNvSpPr/>
      </xdr:nvSpPr>
      <xdr:spPr>
        <a:xfrm>
          <a:off x="3312160" y="6257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105918</xdr:rowOff>
    </xdr:from>
    <xdr:to>
      <xdr:col>24</xdr:col>
      <xdr:colOff>63500</xdr:colOff>
      <xdr:row>37</xdr:row>
      <xdr:rowOff>151638</xdr:rowOff>
    </xdr:to>
    <xdr:cxnSp macro="">
      <xdr:nvCxnSpPr>
        <xdr:cNvPr id="74" name="直線コネクタ 73">
          <a:extLst>
            <a:ext uri="{FF2B5EF4-FFF2-40B4-BE49-F238E27FC236}">
              <a16:creationId xmlns:a16="http://schemas.microsoft.com/office/drawing/2014/main" id="{90CA83FA-3D3F-437E-B1D3-0566D4247204}"/>
            </a:ext>
          </a:extLst>
        </xdr:cNvPr>
        <xdr:cNvCxnSpPr/>
      </xdr:nvCxnSpPr>
      <xdr:spPr>
        <a:xfrm>
          <a:off x="3355340" y="6308598"/>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xdr:rowOff>
    </xdr:from>
    <xdr:to>
      <xdr:col>15</xdr:col>
      <xdr:colOff>101600</xdr:colOff>
      <xdr:row>37</xdr:row>
      <xdr:rowOff>110998</xdr:rowOff>
    </xdr:to>
    <xdr:sp macro="" textlink="">
      <xdr:nvSpPr>
        <xdr:cNvPr id="75" name="楕円 74">
          <a:extLst>
            <a:ext uri="{FF2B5EF4-FFF2-40B4-BE49-F238E27FC236}">
              <a16:creationId xmlns:a16="http://schemas.microsoft.com/office/drawing/2014/main" id="{B653BF4E-E5AD-4731-AC9D-8EAE38EC027B}"/>
            </a:ext>
          </a:extLst>
        </xdr:cNvPr>
        <xdr:cNvSpPr/>
      </xdr:nvSpPr>
      <xdr:spPr>
        <a:xfrm>
          <a:off x="2514600" y="62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60198</xdr:rowOff>
    </xdr:from>
    <xdr:to>
      <xdr:col>19</xdr:col>
      <xdr:colOff>177800</xdr:colOff>
      <xdr:row>37</xdr:row>
      <xdr:rowOff>105918</xdr:rowOff>
    </xdr:to>
    <xdr:cxnSp macro="">
      <xdr:nvCxnSpPr>
        <xdr:cNvPr id="76" name="直線コネクタ 75">
          <a:extLst>
            <a:ext uri="{FF2B5EF4-FFF2-40B4-BE49-F238E27FC236}">
              <a16:creationId xmlns:a16="http://schemas.microsoft.com/office/drawing/2014/main" id="{F33071A4-FCCA-4D58-9CE6-1587B3A6E99E}"/>
            </a:ext>
          </a:extLst>
        </xdr:cNvPr>
        <xdr:cNvCxnSpPr/>
      </xdr:nvCxnSpPr>
      <xdr:spPr>
        <a:xfrm>
          <a:off x="2565400" y="6262878"/>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7" name="楕円 76">
          <a:extLst>
            <a:ext uri="{FF2B5EF4-FFF2-40B4-BE49-F238E27FC236}">
              <a16:creationId xmlns:a16="http://schemas.microsoft.com/office/drawing/2014/main" id="{5177C6AF-F916-41AB-A37A-82C49159ADA2}"/>
            </a:ext>
          </a:extLst>
        </xdr:cNvPr>
        <xdr:cNvSpPr/>
      </xdr:nvSpPr>
      <xdr:spPr>
        <a:xfrm>
          <a:off x="173990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60198</xdr:rowOff>
    </xdr:to>
    <xdr:cxnSp macro="">
      <xdr:nvCxnSpPr>
        <xdr:cNvPr id="78" name="直線コネクタ 77">
          <a:extLst>
            <a:ext uri="{FF2B5EF4-FFF2-40B4-BE49-F238E27FC236}">
              <a16:creationId xmlns:a16="http://schemas.microsoft.com/office/drawing/2014/main" id="{C4B2809D-E8BD-422F-9E54-27C6600B9195}"/>
            </a:ext>
          </a:extLst>
        </xdr:cNvPr>
        <xdr:cNvCxnSpPr/>
      </xdr:nvCxnSpPr>
      <xdr:spPr>
        <a:xfrm>
          <a:off x="1790700" y="6221730"/>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79" name="楕円 78">
          <a:extLst>
            <a:ext uri="{FF2B5EF4-FFF2-40B4-BE49-F238E27FC236}">
              <a16:creationId xmlns:a16="http://schemas.microsoft.com/office/drawing/2014/main" id="{B8DC4C94-EC0A-4A62-A195-A5C36707EA99}"/>
            </a:ext>
          </a:extLst>
        </xdr:cNvPr>
        <xdr:cNvSpPr/>
      </xdr:nvSpPr>
      <xdr:spPr>
        <a:xfrm>
          <a:off x="965200" y="612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19050</xdr:rowOff>
    </xdr:to>
    <xdr:cxnSp macro="">
      <xdr:nvCxnSpPr>
        <xdr:cNvPr id="80" name="直線コネクタ 79">
          <a:extLst>
            <a:ext uri="{FF2B5EF4-FFF2-40B4-BE49-F238E27FC236}">
              <a16:creationId xmlns:a16="http://schemas.microsoft.com/office/drawing/2014/main" id="{68349790-3283-4758-A648-4D35F1EA83AE}"/>
            </a:ext>
          </a:extLst>
        </xdr:cNvPr>
        <xdr:cNvCxnSpPr/>
      </xdr:nvCxnSpPr>
      <xdr:spPr>
        <a:xfrm>
          <a:off x="1008380" y="617982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82D7DDBA-1DF1-4F94-B2F6-AA48C6583600}"/>
            </a:ext>
          </a:extLst>
        </xdr:cNvPr>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5F57E54A-7FDB-46A8-B146-DCD3EA4221EE}"/>
            </a:ext>
          </a:extLst>
        </xdr:cNvPr>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909DAF3F-0812-49A9-9365-FC5A3C202305}"/>
            </a:ext>
          </a:extLst>
        </xdr:cNvPr>
        <xdr:cNvSpPr txBox="1"/>
      </xdr:nvSpPr>
      <xdr:spPr>
        <a:xfrm>
          <a:off x="161100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3017F6B-E884-438B-9106-1E147B122711}"/>
            </a:ext>
          </a:extLst>
        </xdr:cNvPr>
        <xdr:cNvSpPr txBox="1"/>
      </xdr:nvSpPr>
      <xdr:spPr>
        <a:xfrm>
          <a:off x="83630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147845</xdr:rowOff>
    </xdr:from>
    <xdr:ext cx="405111" cy="259045"/>
    <xdr:sp macro="" textlink="">
      <xdr:nvSpPr>
        <xdr:cNvPr id="85" name="n_1mainValue【道路】&#10;有形固定資産減価償却率">
          <a:extLst>
            <a:ext uri="{FF2B5EF4-FFF2-40B4-BE49-F238E27FC236}">
              <a16:creationId xmlns:a16="http://schemas.microsoft.com/office/drawing/2014/main" id="{DEF8BD16-9267-4D0E-A5B1-139B40BF9E69}"/>
            </a:ext>
          </a:extLst>
        </xdr:cNvPr>
        <xdr:cNvSpPr txBox="1"/>
      </xdr:nvSpPr>
      <xdr:spPr>
        <a:xfrm>
          <a:off x="3170564" y="635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102125</xdr:rowOff>
    </xdr:from>
    <xdr:ext cx="405111" cy="259045"/>
    <xdr:sp macro="" textlink="">
      <xdr:nvSpPr>
        <xdr:cNvPr id="86" name="n_2mainValue【道路】&#10;有形固定資産減価償却率">
          <a:extLst>
            <a:ext uri="{FF2B5EF4-FFF2-40B4-BE49-F238E27FC236}">
              <a16:creationId xmlns:a16="http://schemas.microsoft.com/office/drawing/2014/main" id="{88AAA078-85F5-40F3-9CEA-E7A909168EE8}"/>
            </a:ext>
          </a:extLst>
        </xdr:cNvPr>
        <xdr:cNvSpPr txBox="1"/>
      </xdr:nvSpPr>
      <xdr:spPr>
        <a:xfrm>
          <a:off x="2385704" y="6304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7" name="n_3mainValue【道路】&#10;有形固定資産減価償却率">
          <a:extLst>
            <a:ext uri="{FF2B5EF4-FFF2-40B4-BE49-F238E27FC236}">
              <a16:creationId xmlns:a16="http://schemas.microsoft.com/office/drawing/2014/main" id="{7FB34B46-4B19-43A5-850B-8C5BB4E9879F}"/>
            </a:ext>
          </a:extLst>
        </xdr:cNvPr>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88" name="n_4mainValue【道路】&#10;有形固定資産減価償却率">
          <a:extLst>
            <a:ext uri="{FF2B5EF4-FFF2-40B4-BE49-F238E27FC236}">
              <a16:creationId xmlns:a16="http://schemas.microsoft.com/office/drawing/2014/main" id="{025A1349-92F4-4F18-98A5-15DBAA60302B}"/>
            </a:ext>
          </a:extLst>
        </xdr:cNvPr>
        <xdr:cNvSpPr txBox="1"/>
      </xdr:nvSpPr>
      <xdr:spPr>
        <a:xfrm>
          <a:off x="83630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B1CEA78-3EBF-4F81-B541-08150F3EB30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7233B24-CA06-4C91-A9A7-8202CE3E6D9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275A03B-D18F-47E5-809C-9CE9E13B2F3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6FDB5BA-C1F5-4D2D-949A-BD56971E412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F6CAB12-C3E9-42AA-A606-D68100CBB30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E4D7772-0BC6-403B-9453-3E4BCC52DAF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BACA687-7F3A-4A57-BDEB-D8803CD39E3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66FE38B-B566-4AD1-B85F-9FE2BC4DA4D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07E63B0-44FC-433E-9E79-54F7C2BA583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393C680-259C-4EB9-BA3D-14A527C1C49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A919E1A-885C-48F5-93AE-F418AEF845C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9780F0B-3739-400E-A2C5-3966F708F16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AFEA91B-0E05-4CC6-BB28-75643FD0938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4F9F879-585C-4B21-B352-066DE1165326}"/>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20AADD4-2916-4E91-877A-0F097EA370F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8A9C025-732B-4745-B384-8FE75ADC9A5B}"/>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389AB8D-9D42-412F-8B9B-B39CA49AE9F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D96E9B1-77FB-4BC1-A1E7-43E1ADCCE901}"/>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FB5D4C2-A18A-4A88-849F-BFD7483C07D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5A17ABF-76E7-4C97-B36E-C811963CEC78}"/>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13E1FB9-E7FB-4EDB-9685-D5E012AD38C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DEE2402-6473-497E-A3BB-EFEBD170D4AA}"/>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048D880-E8CA-41A3-BB5D-ADE815B8F77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D3091BDE-8012-4C80-B941-8A964AFD7467}"/>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B0CFABA7-4289-44F0-A1EC-24C177503BC0}"/>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D378D0C6-B227-4192-BA45-1D23301D7157}"/>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5C9269B-D959-4083-825B-EC0126905BB0}"/>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B42937B7-22EF-4029-A81C-C595434EB82E}"/>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716806A3-175C-4FEF-B6B2-8041031F1785}"/>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AEF329B8-EC21-40C9-9628-65010615C1C9}"/>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43917F31-1882-4C3E-97DC-B405598754FA}"/>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4D030F18-F16B-4404-A4B9-29FAF0E75FA2}"/>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F1CDE3E2-818F-41C9-B5D2-044863D37CE1}"/>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C1FACF18-8265-4B75-B1E5-9B06EDF777B0}"/>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2BB71F1-87C2-4B01-8D8D-3ED68078D5A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0DB6486-6850-4C31-A7E2-FB522AF6A01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1AE041-28A2-48AB-ADCD-5C06732379D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51D332E-93AD-49FF-BB68-15590CEA688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BCA3861-33B5-4E2E-AE48-AD02ACECF54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2883</xdr:rowOff>
    </xdr:from>
    <xdr:to>
      <xdr:col>55</xdr:col>
      <xdr:colOff>50800</xdr:colOff>
      <xdr:row>41</xdr:row>
      <xdr:rowOff>104483</xdr:rowOff>
    </xdr:to>
    <xdr:sp macro="" textlink="">
      <xdr:nvSpPr>
        <xdr:cNvPr id="128" name="楕円 127">
          <a:extLst>
            <a:ext uri="{FF2B5EF4-FFF2-40B4-BE49-F238E27FC236}">
              <a16:creationId xmlns:a16="http://schemas.microsoft.com/office/drawing/2014/main" id="{05D44546-DBC2-4F1F-BA23-EAAEB07607DD}"/>
            </a:ext>
          </a:extLst>
        </xdr:cNvPr>
        <xdr:cNvSpPr/>
      </xdr:nvSpPr>
      <xdr:spPr>
        <a:xfrm>
          <a:off x="9192260" y="68761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89260</xdr:rowOff>
    </xdr:from>
    <xdr:ext cx="469744" cy="259045"/>
    <xdr:sp macro="" textlink="">
      <xdr:nvSpPr>
        <xdr:cNvPr id="129" name="【道路】&#10;一人当たり延長該当値テキスト">
          <a:extLst>
            <a:ext uri="{FF2B5EF4-FFF2-40B4-BE49-F238E27FC236}">
              <a16:creationId xmlns:a16="http://schemas.microsoft.com/office/drawing/2014/main" id="{9F8512C6-3BE2-4FF0-83BC-096537518357}"/>
            </a:ext>
          </a:extLst>
        </xdr:cNvPr>
        <xdr:cNvSpPr txBox="1"/>
      </xdr:nvSpPr>
      <xdr:spPr>
        <a:xfrm>
          <a:off x="9258300" y="679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1892</xdr:rowOff>
    </xdr:from>
    <xdr:to>
      <xdr:col>50</xdr:col>
      <xdr:colOff>165100</xdr:colOff>
      <xdr:row>41</xdr:row>
      <xdr:rowOff>103492</xdr:rowOff>
    </xdr:to>
    <xdr:sp macro="" textlink="">
      <xdr:nvSpPr>
        <xdr:cNvPr id="130" name="楕円 129">
          <a:extLst>
            <a:ext uri="{FF2B5EF4-FFF2-40B4-BE49-F238E27FC236}">
              <a16:creationId xmlns:a16="http://schemas.microsoft.com/office/drawing/2014/main" id="{EAB96671-0883-4D2C-A002-5F85972332FC}"/>
            </a:ext>
          </a:extLst>
        </xdr:cNvPr>
        <xdr:cNvSpPr/>
      </xdr:nvSpPr>
      <xdr:spPr>
        <a:xfrm>
          <a:off x="8445500" y="68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52692</xdr:rowOff>
    </xdr:from>
    <xdr:to>
      <xdr:col>55</xdr:col>
      <xdr:colOff>0</xdr:colOff>
      <xdr:row>41</xdr:row>
      <xdr:rowOff>53683</xdr:rowOff>
    </xdr:to>
    <xdr:cxnSp macro="">
      <xdr:nvCxnSpPr>
        <xdr:cNvPr id="131" name="直線コネクタ 130">
          <a:extLst>
            <a:ext uri="{FF2B5EF4-FFF2-40B4-BE49-F238E27FC236}">
              <a16:creationId xmlns:a16="http://schemas.microsoft.com/office/drawing/2014/main" id="{04DFA4DE-7FB7-4681-835B-BD47E9D75BF1}"/>
            </a:ext>
          </a:extLst>
        </xdr:cNvPr>
        <xdr:cNvCxnSpPr/>
      </xdr:nvCxnSpPr>
      <xdr:spPr>
        <a:xfrm>
          <a:off x="8496300" y="6925932"/>
          <a:ext cx="7239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1054</xdr:rowOff>
    </xdr:from>
    <xdr:to>
      <xdr:col>46</xdr:col>
      <xdr:colOff>38100</xdr:colOff>
      <xdr:row>41</xdr:row>
      <xdr:rowOff>102654</xdr:rowOff>
    </xdr:to>
    <xdr:sp macro="" textlink="">
      <xdr:nvSpPr>
        <xdr:cNvPr id="132" name="楕円 131">
          <a:extLst>
            <a:ext uri="{FF2B5EF4-FFF2-40B4-BE49-F238E27FC236}">
              <a16:creationId xmlns:a16="http://schemas.microsoft.com/office/drawing/2014/main" id="{57B65B4B-1754-4DF4-9091-E9F5EF58C5BB}"/>
            </a:ext>
          </a:extLst>
        </xdr:cNvPr>
        <xdr:cNvSpPr/>
      </xdr:nvSpPr>
      <xdr:spPr>
        <a:xfrm>
          <a:off x="7670800" y="68742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51854</xdr:rowOff>
    </xdr:from>
    <xdr:to>
      <xdr:col>50</xdr:col>
      <xdr:colOff>114300</xdr:colOff>
      <xdr:row>41</xdr:row>
      <xdr:rowOff>52692</xdr:rowOff>
    </xdr:to>
    <xdr:cxnSp macro="">
      <xdr:nvCxnSpPr>
        <xdr:cNvPr id="133" name="直線コネクタ 132">
          <a:extLst>
            <a:ext uri="{FF2B5EF4-FFF2-40B4-BE49-F238E27FC236}">
              <a16:creationId xmlns:a16="http://schemas.microsoft.com/office/drawing/2014/main" id="{4EFF4E9D-AB16-488F-8611-159E551C6888}"/>
            </a:ext>
          </a:extLst>
        </xdr:cNvPr>
        <xdr:cNvCxnSpPr/>
      </xdr:nvCxnSpPr>
      <xdr:spPr>
        <a:xfrm>
          <a:off x="7713980" y="6925094"/>
          <a:ext cx="78232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597</xdr:rowOff>
    </xdr:from>
    <xdr:to>
      <xdr:col>41</xdr:col>
      <xdr:colOff>101600</xdr:colOff>
      <xdr:row>41</xdr:row>
      <xdr:rowOff>102197</xdr:rowOff>
    </xdr:to>
    <xdr:sp macro="" textlink="">
      <xdr:nvSpPr>
        <xdr:cNvPr id="134" name="楕円 133">
          <a:extLst>
            <a:ext uri="{FF2B5EF4-FFF2-40B4-BE49-F238E27FC236}">
              <a16:creationId xmlns:a16="http://schemas.microsoft.com/office/drawing/2014/main" id="{5A5EBBD9-B537-4DAF-9C99-475F323F1D8E}"/>
            </a:ext>
          </a:extLst>
        </xdr:cNvPr>
        <xdr:cNvSpPr/>
      </xdr:nvSpPr>
      <xdr:spPr>
        <a:xfrm>
          <a:off x="6873240" y="687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51397</xdr:rowOff>
    </xdr:from>
    <xdr:to>
      <xdr:col>45</xdr:col>
      <xdr:colOff>177800</xdr:colOff>
      <xdr:row>41</xdr:row>
      <xdr:rowOff>51854</xdr:rowOff>
    </xdr:to>
    <xdr:cxnSp macro="">
      <xdr:nvCxnSpPr>
        <xdr:cNvPr id="135" name="直線コネクタ 134">
          <a:extLst>
            <a:ext uri="{FF2B5EF4-FFF2-40B4-BE49-F238E27FC236}">
              <a16:creationId xmlns:a16="http://schemas.microsoft.com/office/drawing/2014/main" id="{EEA80AC7-75FD-4CC9-AF47-48095E83480F}"/>
            </a:ext>
          </a:extLst>
        </xdr:cNvPr>
        <xdr:cNvCxnSpPr/>
      </xdr:nvCxnSpPr>
      <xdr:spPr>
        <a:xfrm>
          <a:off x="6924040" y="6924637"/>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171056</xdr:rowOff>
    </xdr:from>
    <xdr:to>
      <xdr:col>36</xdr:col>
      <xdr:colOff>165100</xdr:colOff>
      <xdr:row>41</xdr:row>
      <xdr:rowOff>101206</xdr:rowOff>
    </xdr:to>
    <xdr:sp macro="" textlink="">
      <xdr:nvSpPr>
        <xdr:cNvPr id="136" name="楕円 135">
          <a:extLst>
            <a:ext uri="{FF2B5EF4-FFF2-40B4-BE49-F238E27FC236}">
              <a16:creationId xmlns:a16="http://schemas.microsoft.com/office/drawing/2014/main" id="{7D2F7A03-5AC3-46B5-ADCC-C0A80EED45B1}"/>
            </a:ext>
          </a:extLst>
        </xdr:cNvPr>
        <xdr:cNvSpPr/>
      </xdr:nvSpPr>
      <xdr:spPr>
        <a:xfrm>
          <a:off x="6098540" y="6876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50406</xdr:rowOff>
    </xdr:from>
    <xdr:to>
      <xdr:col>41</xdr:col>
      <xdr:colOff>50800</xdr:colOff>
      <xdr:row>41</xdr:row>
      <xdr:rowOff>51397</xdr:rowOff>
    </xdr:to>
    <xdr:cxnSp macro="">
      <xdr:nvCxnSpPr>
        <xdr:cNvPr id="137" name="直線コネクタ 136">
          <a:extLst>
            <a:ext uri="{FF2B5EF4-FFF2-40B4-BE49-F238E27FC236}">
              <a16:creationId xmlns:a16="http://schemas.microsoft.com/office/drawing/2014/main" id="{1CDBF58B-262B-4B3A-9E31-5C72633785DB}"/>
            </a:ext>
          </a:extLst>
        </xdr:cNvPr>
        <xdr:cNvCxnSpPr/>
      </xdr:nvCxnSpPr>
      <xdr:spPr>
        <a:xfrm>
          <a:off x="6149340" y="6923646"/>
          <a:ext cx="7747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02003877-D2F3-4699-B036-8B3B5A043752}"/>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E9FC2C1-E852-44C9-ACEA-1FF54C874A92}"/>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D9B177DD-F293-410A-B627-5DB70B5085F0}"/>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04F388B2-B688-46E5-8B28-FC7361048496}"/>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94619</xdr:rowOff>
    </xdr:from>
    <xdr:ext cx="469744" cy="259045"/>
    <xdr:sp macro="" textlink="">
      <xdr:nvSpPr>
        <xdr:cNvPr id="142" name="n_1mainValue【道路】&#10;一人当たり延長">
          <a:extLst>
            <a:ext uri="{FF2B5EF4-FFF2-40B4-BE49-F238E27FC236}">
              <a16:creationId xmlns:a16="http://schemas.microsoft.com/office/drawing/2014/main" id="{9AD27595-697B-4516-A3FE-BE2CFDFC31CE}"/>
            </a:ext>
          </a:extLst>
        </xdr:cNvPr>
        <xdr:cNvSpPr txBox="1"/>
      </xdr:nvSpPr>
      <xdr:spPr>
        <a:xfrm>
          <a:off x="8271587" y="69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93781</xdr:rowOff>
    </xdr:from>
    <xdr:ext cx="469744" cy="259045"/>
    <xdr:sp macro="" textlink="">
      <xdr:nvSpPr>
        <xdr:cNvPr id="143" name="n_2mainValue【道路】&#10;一人当たり延長">
          <a:extLst>
            <a:ext uri="{FF2B5EF4-FFF2-40B4-BE49-F238E27FC236}">
              <a16:creationId xmlns:a16="http://schemas.microsoft.com/office/drawing/2014/main" id="{E1440B43-B122-4C5C-994C-8E56DFEAAC83}"/>
            </a:ext>
          </a:extLst>
        </xdr:cNvPr>
        <xdr:cNvSpPr txBox="1"/>
      </xdr:nvSpPr>
      <xdr:spPr>
        <a:xfrm>
          <a:off x="7509587" y="696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93324</xdr:rowOff>
    </xdr:from>
    <xdr:ext cx="469744" cy="259045"/>
    <xdr:sp macro="" textlink="">
      <xdr:nvSpPr>
        <xdr:cNvPr id="144" name="n_3mainValue【道路】&#10;一人当たり延長">
          <a:extLst>
            <a:ext uri="{FF2B5EF4-FFF2-40B4-BE49-F238E27FC236}">
              <a16:creationId xmlns:a16="http://schemas.microsoft.com/office/drawing/2014/main" id="{BB561728-4826-477D-97BB-7210FD660B86}"/>
            </a:ext>
          </a:extLst>
        </xdr:cNvPr>
        <xdr:cNvSpPr txBox="1"/>
      </xdr:nvSpPr>
      <xdr:spPr>
        <a:xfrm>
          <a:off x="6712027" y="69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92333</xdr:rowOff>
    </xdr:from>
    <xdr:ext cx="469744" cy="259045"/>
    <xdr:sp macro="" textlink="">
      <xdr:nvSpPr>
        <xdr:cNvPr id="145" name="n_4mainValue【道路】&#10;一人当たり延長">
          <a:extLst>
            <a:ext uri="{FF2B5EF4-FFF2-40B4-BE49-F238E27FC236}">
              <a16:creationId xmlns:a16="http://schemas.microsoft.com/office/drawing/2014/main" id="{83AE88B8-4DFB-4445-BB68-5D517EC8A7FD}"/>
            </a:ext>
          </a:extLst>
        </xdr:cNvPr>
        <xdr:cNvSpPr txBox="1"/>
      </xdr:nvSpPr>
      <xdr:spPr>
        <a:xfrm>
          <a:off x="5937327" y="696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260EDC9-FEF5-47B1-A99E-670060E9DB7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DABF6EC-C955-451E-B704-F61B7BB4770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D91B302-E281-498E-889A-73CB6AACA30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BB1EE86-7219-42CE-941E-E32EDAAD70A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5DA3FA7-9350-416F-87E1-80F40DD9EF7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F20AC8D-3049-4009-ACEC-22E2E5058EF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8DBA699-3B8C-46E3-8F25-34379BD0CA1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5843D1C-3A36-4F51-BE90-7C54F823E3D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828B97E-2153-4212-A130-F6556864D66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B46FF57-49EE-4FB1-AE8C-B29D0478BAF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22BF4D4-9256-4D88-B785-67C06069352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29B5F8F-39BC-4679-B088-3F68DD10B63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1A962ED-3BE0-4A98-832C-78BF1229D6B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A3F0DC9-5B28-429D-BDFE-058727664E8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29CF742-2C42-4895-B5AC-C71CA0218F4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6129EAB-D6C0-463A-B9FC-B5CFC7ADF9F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9C12ED6-65A1-4C38-8CAA-8771565ABF0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1AEE79F-2D04-42EF-A107-250D3D2FD40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7F34D06-DFBD-4059-8018-C59610E5440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6049B0D-73B4-49BC-9454-A996BA056C4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6558BEE-6768-432A-8F95-004B047DFF7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FAF0958-1A4B-4C3E-BACC-10EB9A054F7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E0C22AB-4F12-4355-92E6-53CE9551B99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D837C0A-743F-4B59-AB8C-AA8C6824E56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5D9A89A-ADB6-4F2F-9247-6494D55973F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C0422C20-04EA-4813-B18A-5A3162B47F39}"/>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78E872A-A506-4015-905B-9C9E60E57FF1}"/>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C4A94C12-A81F-42D5-A8C8-56CABFD0B0D3}"/>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B5CDB0A-232C-45ED-82FF-52CEB8266231}"/>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98AC3915-2CF1-401C-A4B4-D12DCE0241DA}"/>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87AF679-CA22-474D-B67B-A760377D2881}"/>
            </a:ext>
          </a:extLst>
        </xdr:cNvPr>
        <xdr:cNvSpPr txBox="1"/>
      </xdr:nvSpPr>
      <xdr:spPr>
        <a:xfrm>
          <a:off x="412496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960D8468-8B8B-440D-A5DD-E0167478F46D}"/>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ADABFE18-5CE8-44A0-9B11-E000FF5472E7}"/>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5A12FB81-D582-4A68-9069-5AD8BFE2D3F0}"/>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357870C9-4425-41FD-9026-CB03F3CB530B}"/>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A80DEE5F-E964-4616-A6CA-DBFC19D5E454}"/>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1F8E349-94AC-4D9F-8A56-3CEE85852EC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D2A93A0-F42E-4ACE-963E-9ECEECCF951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A15AC82-78E7-4965-A87C-CCEBD69E774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376F7C8-2AA6-4A47-AE01-F153F20544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1C2934-7943-4C65-AC44-D9BBFFF9C19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161472</xdr:rowOff>
    </xdr:from>
    <xdr:to>
      <xdr:col>24</xdr:col>
      <xdr:colOff>114300</xdr:colOff>
      <xdr:row>60</xdr:row>
      <xdr:rowOff>91622</xdr:rowOff>
    </xdr:to>
    <xdr:sp macro="" textlink="">
      <xdr:nvSpPr>
        <xdr:cNvPr id="187" name="楕円 186">
          <a:extLst>
            <a:ext uri="{FF2B5EF4-FFF2-40B4-BE49-F238E27FC236}">
              <a16:creationId xmlns:a16="http://schemas.microsoft.com/office/drawing/2014/main" id="{74E1BD27-3BBE-422D-9675-5149757E7F9F}"/>
            </a:ext>
          </a:extLst>
        </xdr:cNvPr>
        <xdr:cNvSpPr/>
      </xdr:nvSpPr>
      <xdr:spPr>
        <a:xfrm>
          <a:off x="4036060" y="10052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12899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D9C5136-CD37-4F57-9634-5841DCB5DA30}"/>
            </a:ext>
          </a:extLst>
        </xdr:cNvPr>
        <xdr:cNvSpPr txBox="1"/>
      </xdr:nvSpPr>
      <xdr:spPr>
        <a:xfrm>
          <a:off x="4124960" y="990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89" name="楕円 188">
          <a:extLst>
            <a:ext uri="{FF2B5EF4-FFF2-40B4-BE49-F238E27FC236}">
              <a16:creationId xmlns:a16="http://schemas.microsoft.com/office/drawing/2014/main" id="{E9DE630A-8C13-43E5-B1BE-68B296550698}"/>
            </a:ext>
          </a:extLst>
        </xdr:cNvPr>
        <xdr:cNvSpPr/>
      </xdr:nvSpPr>
      <xdr:spPr>
        <a:xfrm>
          <a:off x="3312160" y="10024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40822</xdr:rowOff>
    </xdr:to>
    <xdr:cxnSp macro="">
      <xdr:nvCxnSpPr>
        <xdr:cNvPr id="190" name="直線コネクタ 189">
          <a:extLst>
            <a:ext uri="{FF2B5EF4-FFF2-40B4-BE49-F238E27FC236}">
              <a16:creationId xmlns:a16="http://schemas.microsoft.com/office/drawing/2014/main" id="{50916A15-DFDB-497F-A4A8-ADEC12A5A1D3}"/>
            </a:ext>
          </a:extLst>
        </xdr:cNvPr>
        <xdr:cNvCxnSpPr/>
      </xdr:nvCxnSpPr>
      <xdr:spPr>
        <a:xfrm>
          <a:off x="3355340" y="10071463"/>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105954</xdr:rowOff>
    </xdr:from>
    <xdr:to>
      <xdr:col>15</xdr:col>
      <xdr:colOff>101600</xdr:colOff>
      <xdr:row>60</xdr:row>
      <xdr:rowOff>36104</xdr:rowOff>
    </xdr:to>
    <xdr:sp macro="" textlink="">
      <xdr:nvSpPr>
        <xdr:cNvPr id="191" name="楕円 190">
          <a:extLst>
            <a:ext uri="{FF2B5EF4-FFF2-40B4-BE49-F238E27FC236}">
              <a16:creationId xmlns:a16="http://schemas.microsoft.com/office/drawing/2014/main" id="{372A699F-61FE-4A4B-923D-3E6DCE033D96}"/>
            </a:ext>
          </a:extLst>
        </xdr:cNvPr>
        <xdr:cNvSpPr/>
      </xdr:nvSpPr>
      <xdr:spPr>
        <a:xfrm>
          <a:off x="2514600" y="9996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156754</xdr:rowOff>
    </xdr:from>
    <xdr:to>
      <xdr:col>19</xdr:col>
      <xdr:colOff>177800</xdr:colOff>
      <xdr:row>60</xdr:row>
      <xdr:rowOff>13063</xdr:rowOff>
    </xdr:to>
    <xdr:cxnSp macro="">
      <xdr:nvCxnSpPr>
        <xdr:cNvPr id="192" name="直線コネクタ 191">
          <a:extLst>
            <a:ext uri="{FF2B5EF4-FFF2-40B4-BE49-F238E27FC236}">
              <a16:creationId xmlns:a16="http://schemas.microsoft.com/office/drawing/2014/main" id="{2F1E55A9-F3EF-46DB-87DF-685AFE896F4C}"/>
            </a:ext>
          </a:extLst>
        </xdr:cNvPr>
        <xdr:cNvCxnSpPr/>
      </xdr:nvCxnSpPr>
      <xdr:spPr>
        <a:xfrm>
          <a:off x="2565400" y="10047514"/>
          <a:ext cx="78994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93" name="楕円 192">
          <a:extLst>
            <a:ext uri="{FF2B5EF4-FFF2-40B4-BE49-F238E27FC236}">
              <a16:creationId xmlns:a16="http://schemas.microsoft.com/office/drawing/2014/main" id="{49317E6B-C810-40E9-BC35-647532A52450}"/>
            </a:ext>
          </a:extLst>
        </xdr:cNvPr>
        <xdr:cNvSpPr/>
      </xdr:nvSpPr>
      <xdr:spPr>
        <a:xfrm>
          <a:off x="173990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156754</xdr:rowOff>
    </xdr:to>
    <xdr:cxnSp macro="">
      <xdr:nvCxnSpPr>
        <xdr:cNvPr id="194" name="直線コネクタ 193">
          <a:extLst>
            <a:ext uri="{FF2B5EF4-FFF2-40B4-BE49-F238E27FC236}">
              <a16:creationId xmlns:a16="http://schemas.microsoft.com/office/drawing/2014/main" id="{6C8C184F-2910-4148-90C9-A1457D9E4BFC}"/>
            </a:ext>
          </a:extLst>
        </xdr:cNvPr>
        <xdr:cNvCxnSpPr/>
      </xdr:nvCxnSpPr>
      <xdr:spPr>
        <a:xfrm>
          <a:off x="1790700" y="10016490"/>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47172</xdr:rowOff>
    </xdr:from>
    <xdr:to>
      <xdr:col>6</xdr:col>
      <xdr:colOff>38100</xdr:colOff>
      <xdr:row>59</xdr:row>
      <xdr:rowOff>148772</xdr:rowOff>
    </xdr:to>
    <xdr:sp macro="" textlink="">
      <xdr:nvSpPr>
        <xdr:cNvPr id="195" name="楕円 194">
          <a:extLst>
            <a:ext uri="{FF2B5EF4-FFF2-40B4-BE49-F238E27FC236}">
              <a16:creationId xmlns:a16="http://schemas.microsoft.com/office/drawing/2014/main" id="{8D7EC8B4-9E71-4018-B83F-8B71333A0E5E}"/>
            </a:ext>
          </a:extLst>
        </xdr:cNvPr>
        <xdr:cNvSpPr/>
      </xdr:nvSpPr>
      <xdr:spPr>
        <a:xfrm>
          <a:off x="965200" y="9937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97972</xdr:rowOff>
    </xdr:from>
    <xdr:to>
      <xdr:col>10</xdr:col>
      <xdr:colOff>114300</xdr:colOff>
      <xdr:row>59</xdr:row>
      <xdr:rowOff>125730</xdr:rowOff>
    </xdr:to>
    <xdr:cxnSp macro="">
      <xdr:nvCxnSpPr>
        <xdr:cNvPr id="196" name="直線コネクタ 195">
          <a:extLst>
            <a:ext uri="{FF2B5EF4-FFF2-40B4-BE49-F238E27FC236}">
              <a16:creationId xmlns:a16="http://schemas.microsoft.com/office/drawing/2014/main" id="{49852B6E-2C36-4F14-987E-30104F49894B}"/>
            </a:ext>
          </a:extLst>
        </xdr:cNvPr>
        <xdr:cNvCxnSpPr/>
      </xdr:nvCxnSpPr>
      <xdr:spPr>
        <a:xfrm>
          <a:off x="1008380" y="9988732"/>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7F08F83-9087-443C-9F9C-2D67A7A13411}"/>
            </a:ext>
          </a:extLst>
        </xdr:cNvPr>
        <xdr:cNvSpPr txBox="1"/>
      </xdr:nvSpPr>
      <xdr:spPr>
        <a:xfrm>
          <a:off x="317056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7E76CB2-AAB5-4F63-B855-E450C5A798A1}"/>
            </a:ext>
          </a:extLst>
        </xdr:cNvPr>
        <xdr:cNvSpPr txBox="1"/>
      </xdr:nvSpPr>
      <xdr:spPr>
        <a:xfrm>
          <a:off x="23857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BEB336E-1BB5-4A49-A8C3-418F1F97355A}"/>
            </a:ext>
          </a:extLst>
        </xdr:cNvPr>
        <xdr:cNvSpPr txBox="1"/>
      </xdr:nvSpPr>
      <xdr:spPr>
        <a:xfrm>
          <a:off x="16110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750E663-6E62-4BC4-ACB5-7E90BE1AFCCD}"/>
            </a:ext>
          </a:extLst>
        </xdr:cNvPr>
        <xdr:cNvSpPr txBox="1"/>
      </xdr:nvSpPr>
      <xdr:spPr>
        <a:xfrm>
          <a:off x="83630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80390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28853EE-D7DB-4804-88FB-84DEF7017857}"/>
            </a:ext>
          </a:extLst>
        </xdr:cNvPr>
        <xdr:cNvSpPr txBox="1"/>
      </xdr:nvSpPr>
      <xdr:spPr>
        <a:xfrm>
          <a:off x="3170564"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52631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AEFA98B-2E91-43FF-A719-1079053C1226}"/>
            </a:ext>
          </a:extLst>
        </xdr:cNvPr>
        <xdr:cNvSpPr txBox="1"/>
      </xdr:nvSpPr>
      <xdr:spPr>
        <a:xfrm>
          <a:off x="238570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B326A21-C185-4ABF-9A0D-DCCD704FD53F}"/>
            </a:ext>
          </a:extLst>
        </xdr:cNvPr>
        <xdr:cNvSpPr txBox="1"/>
      </xdr:nvSpPr>
      <xdr:spPr>
        <a:xfrm>
          <a:off x="161100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165299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A5B447C7-590A-4BE6-B897-3FB9FC4A12DF}"/>
            </a:ext>
          </a:extLst>
        </xdr:cNvPr>
        <xdr:cNvSpPr txBox="1"/>
      </xdr:nvSpPr>
      <xdr:spPr>
        <a:xfrm>
          <a:off x="836304" y="972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9AC708E-D7D1-4801-86BC-B04E8215A4B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649FA3A-BE3D-43DB-8175-2FC59C26BBE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D2AB011-3322-4541-8F2D-85B004D4299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0820ADC-B974-4586-B0CE-5008C5757C8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E183616-C0F0-4879-8F03-3B099E883DB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290485B-6049-4DCD-999A-59DA47B4638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53C865F-614E-4FB0-8F92-DF657636587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A44D980-EAAC-41D6-A968-FD1F7E09204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7F7F1B0-D4C5-4B60-8971-90768076DC3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E304929-ADF7-4A41-B33B-FB11C19F3CF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26F90E6-19E1-43FA-930C-2B9BD9D2844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7B16253-9F7F-48BE-94AE-2976787E105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F6D7CD1-2511-49A2-A206-D0A2C077015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57C5702-3AF3-44B6-BE58-A35E44859751}"/>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99724BC-92AB-4EE1-A01F-D105B416E0C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CED93EE-2C0E-4A04-9AD6-F8EC14590E66}"/>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C9EFE78-FBBB-4C91-83A6-1A3399684D7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C668D619-1278-428E-A7F1-69AE363FCCD1}"/>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7477657-7E6B-4676-B4B3-A3C13471CFA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21063DD1-DBA2-4FE1-AD87-1E5FC8477878}"/>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7870F8F-655C-4494-9141-383928EE593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79B4DBD-5C6C-47FA-A0F2-9243AF5656F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C2E0D21-8EC9-4DFA-BF75-EA406DAFB60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239ADD91-55AC-44D1-9B74-10E2CB034E12}"/>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72C3C38-7F3B-4028-933F-3F9512930993}"/>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E2FA79BE-B32C-4519-8A04-4907D2FCA412}"/>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6D7A8D5-1411-4D0C-8B06-910906A7F531}"/>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89209906-5D49-454C-9777-9F7ABE4826FF}"/>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7C8034E-5A69-499A-83CB-74A84B296D64}"/>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10060988-482E-4396-9FC3-4DA4915051F3}"/>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CB6D1C94-622F-4589-9229-292D59AE5144}"/>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03C99CE-64D5-4BC7-B7D5-AEADDEB0D30F}"/>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CBDB366A-BBA3-4470-9447-AC6BBFC47742}"/>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FCF78835-2F4D-4D56-9F89-3FA2DBBD1207}"/>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63B60BF-4BFB-4D59-94DB-1F75844BCB5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252F236-BC8E-49FD-9C6C-14479BCA6C0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C09F845-EC1F-4C9E-B08A-7652DCBAECD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B8FEB35-88E0-4E05-A42F-0CCD172261E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0FD0DF4-AB18-476F-BA27-919B09C7FE1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67652</xdr:rowOff>
    </xdr:from>
    <xdr:to>
      <xdr:col>55</xdr:col>
      <xdr:colOff>50800</xdr:colOff>
      <xdr:row>63</xdr:row>
      <xdr:rowOff>169252</xdr:rowOff>
    </xdr:to>
    <xdr:sp macro="" textlink="">
      <xdr:nvSpPr>
        <xdr:cNvPr id="244" name="楕円 243">
          <a:extLst>
            <a:ext uri="{FF2B5EF4-FFF2-40B4-BE49-F238E27FC236}">
              <a16:creationId xmlns:a16="http://schemas.microsoft.com/office/drawing/2014/main" id="{A8A72C1A-6FC8-477F-946C-78BA4408728D}"/>
            </a:ext>
          </a:extLst>
        </xdr:cNvPr>
        <xdr:cNvSpPr/>
      </xdr:nvSpPr>
      <xdr:spPr>
        <a:xfrm>
          <a:off x="9192260" y="106289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46079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EDD6DBAA-AA8E-4EDF-9FF1-30C0107DA415}"/>
            </a:ext>
          </a:extLst>
        </xdr:cNvPr>
        <xdr:cNvSpPr txBox="1"/>
      </xdr:nvSpPr>
      <xdr:spPr>
        <a:xfrm>
          <a:off x="9258300" y="1060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66835</xdr:rowOff>
    </xdr:from>
    <xdr:to>
      <xdr:col>50</xdr:col>
      <xdr:colOff>165100</xdr:colOff>
      <xdr:row>63</xdr:row>
      <xdr:rowOff>168435</xdr:rowOff>
    </xdr:to>
    <xdr:sp macro="" textlink="">
      <xdr:nvSpPr>
        <xdr:cNvPr id="246" name="楕円 245">
          <a:extLst>
            <a:ext uri="{FF2B5EF4-FFF2-40B4-BE49-F238E27FC236}">
              <a16:creationId xmlns:a16="http://schemas.microsoft.com/office/drawing/2014/main" id="{0531B162-DCA2-421B-B766-3838D48BD502}"/>
            </a:ext>
          </a:extLst>
        </xdr:cNvPr>
        <xdr:cNvSpPr/>
      </xdr:nvSpPr>
      <xdr:spPr>
        <a:xfrm>
          <a:off x="8445500" y="106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117635</xdr:rowOff>
    </xdr:from>
    <xdr:to>
      <xdr:col>55</xdr:col>
      <xdr:colOff>0</xdr:colOff>
      <xdr:row>63</xdr:row>
      <xdr:rowOff>118452</xdr:rowOff>
    </xdr:to>
    <xdr:cxnSp macro="">
      <xdr:nvCxnSpPr>
        <xdr:cNvPr id="247" name="直線コネクタ 246">
          <a:extLst>
            <a:ext uri="{FF2B5EF4-FFF2-40B4-BE49-F238E27FC236}">
              <a16:creationId xmlns:a16="http://schemas.microsoft.com/office/drawing/2014/main" id="{50E67D47-8C8D-4259-A4D2-9C69F6A24E5B}"/>
            </a:ext>
          </a:extLst>
        </xdr:cNvPr>
        <xdr:cNvCxnSpPr/>
      </xdr:nvCxnSpPr>
      <xdr:spPr>
        <a:xfrm>
          <a:off x="8496300" y="10678955"/>
          <a:ext cx="7239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66094</xdr:rowOff>
    </xdr:from>
    <xdr:to>
      <xdr:col>46</xdr:col>
      <xdr:colOff>38100</xdr:colOff>
      <xdr:row>63</xdr:row>
      <xdr:rowOff>167694</xdr:rowOff>
    </xdr:to>
    <xdr:sp macro="" textlink="">
      <xdr:nvSpPr>
        <xdr:cNvPr id="248" name="楕円 247">
          <a:extLst>
            <a:ext uri="{FF2B5EF4-FFF2-40B4-BE49-F238E27FC236}">
              <a16:creationId xmlns:a16="http://schemas.microsoft.com/office/drawing/2014/main" id="{7A9604C6-30C7-4770-9F87-4BE3DC013AF6}"/>
            </a:ext>
          </a:extLst>
        </xdr:cNvPr>
        <xdr:cNvSpPr/>
      </xdr:nvSpPr>
      <xdr:spPr>
        <a:xfrm>
          <a:off x="7670800" y="106274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116894</xdr:rowOff>
    </xdr:from>
    <xdr:to>
      <xdr:col>50</xdr:col>
      <xdr:colOff>114300</xdr:colOff>
      <xdr:row>63</xdr:row>
      <xdr:rowOff>117635</xdr:rowOff>
    </xdr:to>
    <xdr:cxnSp macro="">
      <xdr:nvCxnSpPr>
        <xdr:cNvPr id="249" name="直線コネクタ 248">
          <a:extLst>
            <a:ext uri="{FF2B5EF4-FFF2-40B4-BE49-F238E27FC236}">
              <a16:creationId xmlns:a16="http://schemas.microsoft.com/office/drawing/2014/main" id="{874D79FC-E473-4BA2-81AB-05CC2EAF1D6C}"/>
            </a:ext>
          </a:extLst>
        </xdr:cNvPr>
        <xdr:cNvCxnSpPr/>
      </xdr:nvCxnSpPr>
      <xdr:spPr>
        <a:xfrm>
          <a:off x="7713980" y="10678214"/>
          <a:ext cx="78232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65529</xdr:rowOff>
    </xdr:from>
    <xdr:to>
      <xdr:col>41</xdr:col>
      <xdr:colOff>101600</xdr:colOff>
      <xdr:row>63</xdr:row>
      <xdr:rowOff>167129</xdr:rowOff>
    </xdr:to>
    <xdr:sp macro="" textlink="">
      <xdr:nvSpPr>
        <xdr:cNvPr id="250" name="楕円 249">
          <a:extLst>
            <a:ext uri="{FF2B5EF4-FFF2-40B4-BE49-F238E27FC236}">
              <a16:creationId xmlns:a16="http://schemas.microsoft.com/office/drawing/2014/main" id="{66E99C02-B820-4AC4-9987-3DEC5EB922CE}"/>
            </a:ext>
          </a:extLst>
        </xdr:cNvPr>
        <xdr:cNvSpPr/>
      </xdr:nvSpPr>
      <xdr:spPr>
        <a:xfrm>
          <a:off x="6873240" y="106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116329</xdr:rowOff>
    </xdr:from>
    <xdr:to>
      <xdr:col>45</xdr:col>
      <xdr:colOff>177800</xdr:colOff>
      <xdr:row>63</xdr:row>
      <xdr:rowOff>116894</xdr:rowOff>
    </xdr:to>
    <xdr:cxnSp macro="">
      <xdr:nvCxnSpPr>
        <xdr:cNvPr id="251" name="直線コネクタ 250">
          <a:extLst>
            <a:ext uri="{FF2B5EF4-FFF2-40B4-BE49-F238E27FC236}">
              <a16:creationId xmlns:a16="http://schemas.microsoft.com/office/drawing/2014/main" id="{0CD467FE-6FC0-49AF-B8D4-7B75C071EB2E}"/>
            </a:ext>
          </a:extLst>
        </xdr:cNvPr>
        <xdr:cNvCxnSpPr/>
      </xdr:nvCxnSpPr>
      <xdr:spPr>
        <a:xfrm>
          <a:off x="6924040" y="10677649"/>
          <a:ext cx="78994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64502</xdr:rowOff>
    </xdr:from>
    <xdr:to>
      <xdr:col>36</xdr:col>
      <xdr:colOff>165100</xdr:colOff>
      <xdr:row>63</xdr:row>
      <xdr:rowOff>166102</xdr:rowOff>
    </xdr:to>
    <xdr:sp macro="" textlink="">
      <xdr:nvSpPr>
        <xdr:cNvPr id="252" name="楕円 251">
          <a:extLst>
            <a:ext uri="{FF2B5EF4-FFF2-40B4-BE49-F238E27FC236}">
              <a16:creationId xmlns:a16="http://schemas.microsoft.com/office/drawing/2014/main" id="{3843FB33-6B0A-4C5B-998D-1AAE475D88F9}"/>
            </a:ext>
          </a:extLst>
        </xdr:cNvPr>
        <xdr:cNvSpPr/>
      </xdr:nvSpPr>
      <xdr:spPr>
        <a:xfrm>
          <a:off x="6098540" y="106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115302</xdr:rowOff>
    </xdr:from>
    <xdr:to>
      <xdr:col>41</xdr:col>
      <xdr:colOff>50800</xdr:colOff>
      <xdr:row>63</xdr:row>
      <xdr:rowOff>116329</xdr:rowOff>
    </xdr:to>
    <xdr:cxnSp macro="">
      <xdr:nvCxnSpPr>
        <xdr:cNvPr id="253" name="直線コネクタ 252">
          <a:extLst>
            <a:ext uri="{FF2B5EF4-FFF2-40B4-BE49-F238E27FC236}">
              <a16:creationId xmlns:a16="http://schemas.microsoft.com/office/drawing/2014/main" id="{8245EB91-8BCF-42EA-8268-66B654D99C55}"/>
            </a:ext>
          </a:extLst>
        </xdr:cNvPr>
        <xdr:cNvCxnSpPr/>
      </xdr:nvCxnSpPr>
      <xdr:spPr>
        <a:xfrm>
          <a:off x="6149340" y="10676622"/>
          <a:ext cx="7747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2F8C5E9-C112-4C22-A2F1-C63AD4A9DC0B}"/>
            </a:ext>
          </a:extLst>
        </xdr:cNvPr>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B23AB043-9F5E-4B8F-BD4F-46F04FA37AC6}"/>
            </a:ext>
          </a:extLst>
        </xdr:cNvPr>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0280AF0-AE9F-487C-B259-B08637BAF203}"/>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3318F5F-286F-4071-A6BC-3A77427897A6}"/>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159562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E14B74A-1F6B-493E-A472-21FE215AEB0C}"/>
            </a:ext>
          </a:extLst>
        </xdr:cNvPr>
        <xdr:cNvSpPr txBox="1"/>
      </xdr:nvSpPr>
      <xdr:spPr>
        <a:xfrm>
          <a:off x="8214575" y="1072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158821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27F647F-B879-47C6-B584-D275A1485574}"/>
            </a:ext>
          </a:extLst>
        </xdr:cNvPr>
        <xdr:cNvSpPr txBox="1"/>
      </xdr:nvSpPr>
      <xdr:spPr>
        <a:xfrm>
          <a:off x="7444955" y="1072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158256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DCDC0702-7B8D-48BC-84F9-35EE57325DFE}"/>
            </a:ext>
          </a:extLst>
        </xdr:cNvPr>
        <xdr:cNvSpPr txBox="1"/>
      </xdr:nvSpPr>
      <xdr:spPr>
        <a:xfrm>
          <a:off x="6670255" y="1071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157229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45B3436-969D-4EC4-9168-C5663B59D40C}"/>
            </a:ext>
          </a:extLst>
        </xdr:cNvPr>
        <xdr:cNvSpPr txBox="1"/>
      </xdr:nvSpPr>
      <xdr:spPr>
        <a:xfrm>
          <a:off x="5872695" y="1071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B4D8599-1C56-4ED6-B32B-8E9D7CFC0BF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E112343-F58E-4B4C-B786-2A588A7940F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9D6CB8F-D23C-4A07-8496-F9BFB1C414B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75E135D-E9CA-4056-9269-7E45DBCEFFE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62AB93C-7F3A-4985-98A8-F1AFB5C0649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5EF450C-8087-4451-A1B2-2EC914F5D21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4983CC6-8EB5-4DBA-A0D3-61DEF98313D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F431929-F17D-4BF1-8FD5-7F94D4C43805}"/>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2B517D2B-542E-44A9-A619-E626C3435DE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57B1A30-36EB-4CE6-8FE0-664938D630A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58EBDEA7-B3D7-4D16-B814-E40914A6636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6C2BF225-F4AC-4513-BC3A-4901387ECA4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39101B94-5411-4DED-B669-6A66B491338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F4C9C05E-49F1-43B6-9997-A17DB811896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3F874020-6D1E-47F4-B9D4-DA2C2CAD7DE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50223826-A0BC-4CDA-AA2B-F92A245CCCEC}"/>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960F2AEA-EB0B-45D3-BB1E-47E47873FA8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838FA329-302F-4C1F-B3FC-B7AD4D2D813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202F28FE-4947-4A3B-BA6F-37AB9EC91D6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90695FBC-04BF-4625-9877-351FFA0AD09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31952059-746B-49FA-94A8-A4DE8C8FBE0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FA2BA6A6-5B14-4F0F-9A48-2D9C4D17C8B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4DDB903B-0D99-488C-89F2-0E94171B66F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377E9595-1D5B-44CB-A22B-BA0452DDB94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1613760F-CEE9-4797-B177-C3B087F3FB4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CB51E06B-890F-4138-9785-CED41B360B3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60131889-F1FB-4E7E-92EF-8486AB84D29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EEE88235-AE4F-4369-99AB-38DBCF67961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1A7DE406-C07B-4678-A15B-0CA91BE9175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2043F16E-3487-438F-B1A2-C1FE4EE1D61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61680CD9-D170-423F-ABF1-C532225BEB8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E1038DC8-33FB-4DE0-8297-8D9B7E73D23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6AC9DFCF-0160-4146-ACC4-2522516756C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EF95F5D8-6119-44A5-A1A1-B633F7C9FD5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A5AF02FD-1F5B-4DB2-812E-FDF0A851F71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7242B1FA-FBCB-4449-B819-3102158167D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B8AF7992-3A48-49DA-99DF-AF6896C9D02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F216E536-248C-4DD4-BC4C-C8D04C573FF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826B0C84-11E0-467A-879C-1CB15FA615B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DF228CA8-824D-4662-B94D-3F49991997FA}"/>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a16="http://schemas.microsoft.com/office/drawing/2014/main" id="{A6031B15-887A-471E-9C53-951AA01F6F8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a16="http://schemas.microsoft.com/office/drawing/2014/main" id="{06FF953E-174A-4EF5-8688-26E089DA66E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a16="http://schemas.microsoft.com/office/drawing/2014/main" id="{F1BB0EA2-4469-4847-9BFD-5E82A6F9850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a16="http://schemas.microsoft.com/office/drawing/2014/main" id="{21B7D85F-97FA-4542-AD05-E32CB929F3D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a16="http://schemas.microsoft.com/office/drawing/2014/main" id="{42A20E6F-BAFA-4F31-A8AE-1E962B425ED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a16="http://schemas.microsoft.com/office/drawing/2014/main" id="{A4CB3C82-4CDE-46A3-9AA6-C2AF05CD3B2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a16="http://schemas.microsoft.com/office/drawing/2014/main" id="{E3087466-751A-403D-9D57-7062B6592F5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a16="http://schemas.microsoft.com/office/drawing/2014/main" id="{B45965D5-06EE-4607-AA86-002208D780DB}"/>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F205A401-8CE2-45FC-B26C-B2BB034876E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6AE0359F-DC7F-46AD-BED1-90ECF804ABE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ACF5FD6F-FAE5-4FE6-9683-418CF755E4D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E02E9FCB-A749-4A80-8591-30C49280DB7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0EBE4BA5-D476-42F4-B780-A7E08C5D1CE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D6FF7EF8-0356-42D3-8EF4-B54B0313B38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5AB9A9D6-41C9-41D6-B3F9-189D615EE13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8AAB79B7-9725-4743-B329-EB852E5733E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99033350-E8B0-4839-BE4B-DD6065B5D0A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169ECCB1-F018-4353-B8D3-0A050C6F8E8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ADD75910-E34A-447F-A865-A75EC67697B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21" name="直線コネクタ 320">
          <a:extLst>
            <a:ext uri="{FF2B5EF4-FFF2-40B4-BE49-F238E27FC236}">
              <a16:creationId xmlns:a16="http://schemas.microsoft.com/office/drawing/2014/main" id="{699B3F95-D556-45CA-838A-E1661F7884AF}"/>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22" name="テキスト ボックス 321">
          <a:extLst>
            <a:ext uri="{FF2B5EF4-FFF2-40B4-BE49-F238E27FC236}">
              <a16:creationId xmlns:a16="http://schemas.microsoft.com/office/drawing/2014/main" id="{D3BBFE81-CEE2-4073-A3C7-1FA9FC121D1F}"/>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23" name="直線コネクタ 322">
          <a:extLst>
            <a:ext uri="{FF2B5EF4-FFF2-40B4-BE49-F238E27FC236}">
              <a16:creationId xmlns:a16="http://schemas.microsoft.com/office/drawing/2014/main" id="{2F37D90C-1989-4A99-9C9C-E89B74849E54}"/>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24" name="テキスト ボックス 323">
          <a:extLst>
            <a:ext uri="{FF2B5EF4-FFF2-40B4-BE49-F238E27FC236}">
              <a16:creationId xmlns:a16="http://schemas.microsoft.com/office/drawing/2014/main" id="{B5B70C24-C0CE-42B5-8ADE-3B9CDB9F8613}"/>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25" name="直線コネクタ 324">
          <a:extLst>
            <a:ext uri="{FF2B5EF4-FFF2-40B4-BE49-F238E27FC236}">
              <a16:creationId xmlns:a16="http://schemas.microsoft.com/office/drawing/2014/main" id="{8E58BA83-8555-4387-9E55-79DDC2914CB2}"/>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26" name="テキスト ボックス 325">
          <a:extLst>
            <a:ext uri="{FF2B5EF4-FFF2-40B4-BE49-F238E27FC236}">
              <a16:creationId xmlns:a16="http://schemas.microsoft.com/office/drawing/2014/main" id="{ED3B758C-CF0D-4C19-B2E5-774A85C62DD6}"/>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27" name="直線コネクタ 326">
          <a:extLst>
            <a:ext uri="{FF2B5EF4-FFF2-40B4-BE49-F238E27FC236}">
              <a16:creationId xmlns:a16="http://schemas.microsoft.com/office/drawing/2014/main" id="{E64FAC66-F6CB-41C8-BBF1-9735C1746D6D}"/>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28" name="テキスト ボックス 327">
          <a:extLst>
            <a:ext uri="{FF2B5EF4-FFF2-40B4-BE49-F238E27FC236}">
              <a16:creationId xmlns:a16="http://schemas.microsoft.com/office/drawing/2014/main" id="{C38D7624-E3C3-4D52-AB54-F176E9B7C1CF}"/>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9" name="直線コネクタ 328">
          <a:extLst>
            <a:ext uri="{FF2B5EF4-FFF2-40B4-BE49-F238E27FC236}">
              <a16:creationId xmlns:a16="http://schemas.microsoft.com/office/drawing/2014/main" id="{4269EF27-C7D9-45FA-A7CC-73624E34889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0" name="テキスト ボックス 329">
          <a:extLst>
            <a:ext uri="{FF2B5EF4-FFF2-40B4-BE49-F238E27FC236}">
              <a16:creationId xmlns:a16="http://schemas.microsoft.com/office/drawing/2014/main" id="{94F4D5F8-E52C-4174-A9BA-1A12994A212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1" name="【学校施設】&#10;有形固定資産減価償却率グラフ枠">
          <a:extLst>
            <a:ext uri="{FF2B5EF4-FFF2-40B4-BE49-F238E27FC236}">
              <a16:creationId xmlns:a16="http://schemas.microsoft.com/office/drawing/2014/main" id="{B7BA9A15-7E12-493C-B9F5-9524BF196F2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332" name="直線コネクタ 331">
          <a:extLst>
            <a:ext uri="{FF2B5EF4-FFF2-40B4-BE49-F238E27FC236}">
              <a16:creationId xmlns:a16="http://schemas.microsoft.com/office/drawing/2014/main" id="{E8BB63FF-0458-40D7-8973-1E0B142748EF}"/>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333" name="【学校施設】&#10;有形固定資産減価償却率最小値テキスト">
          <a:extLst>
            <a:ext uri="{FF2B5EF4-FFF2-40B4-BE49-F238E27FC236}">
              <a16:creationId xmlns:a16="http://schemas.microsoft.com/office/drawing/2014/main" id="{DF4B1018-53DC-4996-9F88-1ABE9ED2A81D}"/>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334" name="直線コネクタ 333">
          <a:extLst>
            <a:ext uri="{FF2B5EF4-FFF2-40B4-BE49-F238E27FC236}">
              <a16:creationId xmlns:a16="http://schemas.microsoft.com/office/drawing/2014/main" id="{09DBFF9B-DF89-41BF-876C-EDD18AE0F783}"/>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335" name="【学校施設】&#10;有形固定資産減価償却率最大値テキスト">
          <a:extLst>
            <a:ext uri="{FF2B5EF4-FFF2-40B4-BE49-F238E27FC236}">
              <a16:creationId xmlns:a16="http://schemas.microsoft.com/office/drawing/2014/main" id="{FB1B4AE6-4EDF-4497-822E-0691C3016C3B}"/>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336" name="直線コネクタ 335">
          <a:extLst>
            <a:ext uri="{FF2B5EF4-FFF2-40B4-BE49-F238E27FC236}">
              <a16:creationId xmlns:a16="http://schemas.microsoft.com/office/drawing/2014/main" id="{9775132F-E37F-4C00-9C34-AF0885C7F688}"/>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337" name="【学校施設】&#10;有形固定資産減価償却率平均値テキスト">
          <a:extLst>
            <a:ext uri="{FF2B5EF4-FFF2-40B4-BE49-F238E27FC236}">
              <a16:creationId xmlns:a16="http://schemas.microsoft.com/office/drawing/2014/main" id="{34258C24-32E9-4EE8-ACDC-85CB064ADA69}"/>
            </a:ext>
          </a:extLst>
        </xdr:cNvPr>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338" name="フローチャート: 判断 337">
          <a:extLst>
            <a:ext uri="{FF2B5EF4-FFF2-40B4-BE49-F238E27FC236}">
              <a16:creationId xmlns:a16="http://schemas.microsoft.com/office/drawing/2014/main" id="{6640C495-C66D-4E11-AADD-915C8A4FB6BE}"/>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339" name="フローチャート: 判断 338">
          <a:extLst>
            <a:ext uri="{FF2B5EF4-FFF2-40B4-BE49-F238E27FC236}">
              <a16:creationId xmlns:a16="http://schemas.microsoft.com/office/drawing/2014/main" id="{47699B9F-1E82-4C43-9E7A-83D9A3760F50}"/>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340" name="フローチャート: 判断 339">
          <a:extLst>
            <a:ext uri="{FF2B5EF4-FFF2-40B4-BE49-F238E27FC236}">
              <a16:creationId xmlns:a16="http://schemas.microsoft.com/office/drawing/2014/main" id="{BD1CEE24-8DC9-43EE-80BF-F611797112EA}"/>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341" name="フローチャート: 判断 340">
          <a:extLst>
            <a:ext uri="{FF2B5EF4-FFF2-40B4-BE49-F238E27FC236}">
              <a16:creationId xmlns:a16="http://schemas.microsoft.com/office/drawing/2014/main" id="{F3E26BEE-6546-4B4E-9465-BE3AF731DF33}"/>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342" name="フローチャート: 判断 341">
          <a:extLst>
            <a:ext uri="{FF2B5EF4-FFF2-40B4-BE49-F238E27FC236}">
              <a16:creationId xmlns:a16="http://schemas.microsoft.com/office/drawing/2014/main" id="{931403C7-4F68-4CEE-95BC-174F97E6069B}"/>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F7771E72-4A7F-41AF-BBCF-C702538E0C0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F76B4FC0-C49B-4F7A-8358-4B5390C99E3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1D2D7753-03B2-49EA-8CDF-330A2C73750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E1FC7C37-E6AF-4E37-93DD-62E15084722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22DC6F86-63B3-4854-8FA9-CFB2781C172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150368</xdr:rowOff>
    </xdr:from>
    <xdr:to>
      <xdr:col>85</xdr:col>
      <xdr:colOff>177800</xdr:colOff>
      <xdr:row>61</xdr:row>
      <xdr:rowOff>80518</xdr:rowOff>
    </xdr:to>
    <xdr:sp macro="" textlink="">
      <xdr:nvSpPr>
        <xdr:cNvPr id="348" name="楕円 347">
          <a:extLst>
            <a:ext uri="{FF2B5EF4-FFF2-40B4-BE49-F238E27FC236}">
              <a16:creationId xmlns:a16="http://schemas.microsoft.com/office/drawing/2014/main" id="{9A7AEE62-C32F-4A33-A4D4-00E2F9930CB1}"/>
            </a:ext>
          </a:extLst>
        </xdr:cNvPr>
        <xdr:cNvSpPr/>
      </xdr:nvSpPr>
      <xdr:spPr>
        <a:xfrm>
          <a:off x="14325600" y="1020876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128795</xdr:rowOff>
    </xdr:from>
    <xdr:ext cx="405111" cy="259045"/>
    <xdr:sp macro="" textlink="">
      <xdr:nvSpPr>
        <xdr:cNvPr id="349" name="【学校施設】&#10;有形固定資産減価償却率該当値テキスト">
          <a:extLst>
            <a:ext uri="{FF2B5EF4-FFF2-40B4-BE49-F238E27FC236}">
              <a16:creationId xmlns:a16="http://schemas.microsoft.com/office/drawing/2014/main" id="{572FE68A-E8C0-49BA-A07E-FDBF538BA23A}"/>
            </a:ext>
          </a:extLst>
        </xdr:cNvPr>
        <xdr:cNvSpPr txBox="1"/>
      </xdr:nvSpPr>
      <xdr:spPr>
        <a:xfrm>
          <a:off x="14414500"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113792</xdr:rowOff>
    </xdr:from>
    <xdr:to>
      <xdr:col>81</xdr:col>
      <xdr:colOff>101600</xdr:colOff>
      <xdr:row>61</xdr:row>
      <xdr:rowOff>43942</xdr:rowOff>
    </xdr:to>
    <xdr:sp macro="" textlink="">
      <xdr:nvSpPr>
        <xdr:cNvPr id="350" name="楕円 349">
          <a:extLst>
            <a:ext uri="{FF2B5EF4-FFF2-40B4-BE49-F238E27FC236}">
              <a16:creationId xmlns:a16="http://schemas.microsoft.com/office/drawing/2014/main" id="{F6A34BE5-9BC8-4C36-8E4C-17F5950871F2}"/>
            </a:ext>
          </a:extLst>
        </xdr:cNvPr>
        <xdr:cNvSpPr/>
      </xdr:nvSpPr>
      <xdr:spPr>
        <a:xfrm>
          <a:off x="13578840" y="10172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164592</xdr:rowOff>
    </xdr:from>
    <xdr:to>
      <xdr:col>85</xdr:col>
      <xdr:colOff>127000</xdr:colOff>
      <xdr:row>61</xdr:row>
      <xdr:rowOff>29718</xdr:rowOff>
    </xdr:to>
    <xdr:cxnSp macro="">
      <xdr:nvCxnSpPr>
        <xdr:cNvPr id="351" name="直線コネクタ 350">
          <a:extLst>
            <a:ext uri="{FF2B5EF4-FFF2-40B4-BE49-F238E27FC236}">
              <a16:creationId xmlns:a16="http://schemas.microsoft.com/office/drawing/2014/main" id="{61B1E087-5E02-435C-B3B8-B7D8A104098E}"/>
            </a:ext>
          </a:extLst>
        </xdr:cNvPr>
        <xdr:cNvCxnSpPr/>
      </xdr:nvCxnSpPr>
      <xdr:spPr>
        <a:xfrm>
          <a:off x="13629640" y="10222992"/>
          <a:ext cx="74676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65786</xdr:rowOff>
    </xdr:from>
    <xdr:to>
      <xdr:col>76</xdr:col>
      <xdr:colOff>165100</xdr:colOff>
      <xdr:row>60</xdr:row>
      <xdr:rowOff>167386</xdr:rowOff>
    </xdr:to>
    <xdr:sp macro="" textlink="">
      <xdr:nvSpPr>
        <xdr:cNvPr id="352" name="楕円 351">
          <a:extLst>
            <a:ext uri="{FF2B5EF4-FFF2-40B4-BE49-F238E27FC236}">
              <a16:creationId xmlns:a16="http://schemas.microsoft.com/office/drawing/2014/main" id="{D90E2F02-7A43-4F6A-A8A0-AC6DE4EAC866}"/>
            </a:ext>
          </a:extLst>
        </xdr:cNvPr>
        <xdr:cNvSpPr/>
      </xdr:nvSpPr>
      <xdr:spPr>
        <a:xfrm>
          <a:off x="1280414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116586</xdr:rowOff>
    </xdr:from>
    <xdr:to>
      <xdr:col>81</xdr:col>
      <xdr:colOff>50800</xdr:colOff>
      <xdr:row>60</xdr:row>
      <xdr:rowOff>164592</xdr:rowOff>
    </xdr:to>
    <xdr:cxnSp macro="">
      <xdr:nvCxnSpPr>
        <xdr:cNvPr id="353" name="直線コネクタ 352">
          <a:extLst>
            <a:ext uri="{FF2B5EF4-FFF2-40B4-BE49-F238E27FC236}">
              <a16:creationId xmlns:a16="http://schemas.microsoft.com/office/drawing/2014/main" id="{31B2EFB9-DCD1-4844-BACA-E8E952E948B3}"/>
            </a:ext>
          </a:extLst>
        </xdr:cNvPr>
        <xdr:cNvCxnSpPr/>
      </xdr:nvCxnSpPr>
      <xdr:spPr>
        <a:xfrm>
          <a:off x="12854940" y="10174986"/>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22352</xdr:rowOff>
    </xdr:from>
    <xdr:to>
      <xdr:col>72</xdr:col>
      <xdr:colOff>38100</xdr:colOff>
      <xdr:row>60</xdr:row>
      <xdr:rowOff>123952</xdr:rowOff>
    </xdr:to>
    <xdr:sp macro="" textlink="">
      <xdr:nvSpPr>
        <xdr:cNvPr id="354" name="楕円 353">
          <a:extLst>
            <a:ext uri="{FF2B5EF4-FFF2-40B4-BE49-F238E27FC236}">
              <a16:creationId xmlns:a16="http://schemas.microsoft.com/office/drawing/2014/main" id="{53A7A9EB-899E-48B9-A4F6-D8EC3DA9631A}"/>
            </a:ext>
          </a:extLst>
        </xdr:cNvPr>
        <xdr:cNvSpPr/>
      </xdr:nvSpPr>
      <xdr:spPr>
        <a:xfrm>
          <a:off x="12029440" y="10080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73152</xdr:rowOff>
    </xdr:from>
    <xdr:to>
      <xdr:col>76</xdr:col>
      <xdr:colOff>114300</xdr:colOff>
      <xdr:row>60</xdr:row>
      <xdr:rowOff>116586</xdr:rowOff>
    </xdr:to>
    <xdr:cxnSp macro="">
      <xdr:nvCxnSpPr>
        <xdr:cNvPr id="355" name="直線コネクタ 354">
          <a:extLst>
            <a:ext uri="{FF2B5EF4-FFF2-40B4-BE49-F238E27FC236}">
              <a16:creationId xmlns:a16="http://schemas.microsoft.com/office/drawing/2014/main" id="{A7D2FDA9-1E9E-468E-A1EF-439DCAF19AF3}"/>
            </a:ext>
          </a:extLst>
        </xdr:cNvPr>
        <xdr:cNvCxnSpPr/>
      </xdr:nvCxnSpPr>
      <xdr:spPr>
        <a:xfrm>
          <a:off x="12072620" y="10131552"/>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356" name="楕円 355">
          <a:extLst>
            <a:ext uri="{FF2B5EF4-FFF2-40B4-BE49-F238E27FC236}">
              <a16:creationId xmlns:a16="http://schemas.microsoft.com/office/drawing/2014/main" id="{67344B6F-219C-40C2-8334-F53D233073BC}"/>
            </a:ext>
          </a:extLst>
        </xdr:cNvPr>
        <xdr:cNvSpPr/>
      </xdr:nvSpPr>
      <xdr:spPr>
        <a:xfrm>
          <a:off x="1123188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73152</xdr:rowOff>
    </xdr:from>
    <xdr:to>
      <xdr:col>71</xdr:col>
      <xdr:colOff>177800</xdr:colOff>
      <xdr:row>60</xdr:row>
      <xdr:rowOff>80010</xdr:rowOff>
    </xdr:to>
    <xdr:cxnSp macro="">
      <xdr:nvCxnSpPr>
        <xdr:cNvPr id="357" name="直線コネクタ 356">
          <a:extLst>
            <a:ext uri="{FF2B5EF4-FFF2-40B4-BE49-F238E27FC236}">
              <a16:creationId xmlns:a16="http://schemas.microsoft.com/office/drawing/2014/main" id="{EBCCBB48-E783-437C-BCA0-1609E8A57592}"/>
            </a:ext>
          </a:extLst>
        </xdr:cNvPr>
        <xdr:cNvCxnSpPr/>
      </xdr:nvCxnSpPr>
      <xdr:spPr>
        <a:xfrm flipV="1">
          <a:off x="11282680" y="10131552"/>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358" name="n_1aveValue【学校施設】&#10;有形固定資産減価償却率">
          <a:extLst>
            <a:ext uri="{FF2B5EF4-FFF2-40B4-BE49-F238E27FC236}">
              <a16:creationId xmlns:a16="http://schemas.microsoft.com/office/drawing/2014/main" id="{63D671A1-4867-4677-BEE8-F57415E2F891}"/>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359" name="n_2aveValue【学校施設】&#10;有形固定資産減価償却率">
          <a:extLst>
            <a:ext uri="{FF2B5EF4-FFF2-40B4-BE49-F238E27FC236}">
              <a16:creationId xmlns:a16="http://schemas.microsoft.com/office/drawing/2014/main" id="{73143746-C8A7-4D7C-91BE-E0E4E057CBFD}"/>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360" name="n_3aveValue【学校施設】&#10;有形固定資産減価償却率">
          <a:extLst>
            <a:ext uri="{FF2B5EF4-FFF2-40B4-BE49-F238E27FC236}">
              <a16:creationId xmlns:a16="http://schemas.microsoft.com/office/drawing/2014/main" id="{42EB5DA8-F196-4D3C-AF55-A153315E6B37}"/>
            </a:ext>
          </a:extLst>
        </xdr:cNvPr>
        <xdr:cNvSpPr txBox="1"/>
      </xdr:nvSpPr>
      <xdr:spPr>
        <a:xfrm>
          <a:off x="119005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361" name="n_4aveValue【学校施設】&#10;有形固定資産減価償却率">
          <a:extLst>
            <a:ext uri="{FF2B5EF4-FFF2-40B4-BE49-F238E27FC236}">
              <a16:creationId xmlns:a16="http://schemas.microsoft.com/office/drawing/2014/main" id="{8123AC78-44C5-47A8-937A-AEAD5188F45F}"/>
            </a:ext>
          </a:extLst>
        </xdr:cNvPr>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35069</xdr:rowOff>
    </xdr:from>
    <xdr:ext cx="405111" cy="259045"/>
    <xdr:sp macro="" textlink="">
      <xdr:nvSpPr>
        <xdr:cNvPr id="362" name="n_1mainValue【学校施設】&#10;有形固定資産減価償却率">
          <a:extLst>
            <a:ext uri="{FF2B5EF4-FFF2-40B4-BE49-F238E27FC236}">
              <a16:creationId xmlns:a16="http://schemas.microsoft.com/office/drawing/2014/main" id="{980D45E5-A76A-4245-8A69-5924A7D180A9}"/>
            </a:ext>
          </a:extLst>
        </xdr:cNvPr>
        <xdr:cNvSpPr txBox="1"/>
      </xdr:nvSpPr>
      <xdr:spPr>
        <a:xfrm>
          <a:off x="13437244" y="1026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158513</xdr:rowOff>
    </xdr:from>
    <xdr:ext cx="405111" cy="259045"/>
    <xdr:sp macro="" textlink="">
      <xdr:nvSpPr>
        <xdr:cNvPr id="363" name="n_2mainValue【学校施設】&#10;有形固定資産減価償却率">
          <a:extLst>
            <a:ext uri="{FF2B5EF4-FFF2-40B4-BE49-F238E27FC236}">
              <a16:creationId xmlns:a16="http://schemas.microsoft.com/office/drawing/2014/main" id="{31E494C2-6C67-495F-B843-C0B12B08E6AF}"/>
            </a:ext>
          </a:extLst>
        </xdr:cNvPr>
        <xdr:cNvSpPr txBox="1"/>
      </xdr:nvSpPr>
      <xdr:spPr>
        <a:xfrm>
          <a:off x="126752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115079</xdr:rowOff>
    </xdr:from>
    <xdr:ext cx="405111" cy="259045"/>
    <xdr:sp macro="" textlink="">
      <xdr:nvSpPr>
        <xdr:cNvPr id="364" name="n_3mainValue【学校施設】&#10;有形固定資産減価償却率">
          <a:extLst>
            <a:ext uri="{FF2B5EF4-FFF2-40B4-BE49-F238E27FC236}">
              <a16:creationId xmlns:a16="http://schemas.microsoft.com/office/drawing/2014/main" id="{620AA394-067D-4531-A9A9-FFCD548A18F5}"/>
            </a:ext>
          </a:extLst>
        </xdr:cNvPr>
        <xdr:cNvSpPr txBox="1"/>
      </xdr:nvSpPr>
      <xdr:spPr>
        <a:xfrm>
          <a:off x="119005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121937</xdr:rowOff>
    </xdr:from>
    <xdr:ext cx="405111" cy="259045"/>
    <xdr:sp macro="" textlink="">
      <xdr:nvSpPr>
        <xdr:cNvPr id="365" name="n_4mainValue【学校施設】&#10;有形固定資産減価償却率">
          <a:extLst>
            <a:ext uri="{FF2B5EF4-FFF2-40B4-BE49-F238E27FC236}">
              <a16:creationId xmlns:a16="http://schemas.microsoft.com/office/drawing/2014/main" id="{E9ADEE45-0561-469F-B6A5-3EB37EFB7323}"/>
            </a:ext>
          </a:extLst>
        </xdr:cNvPr>
        <xdr:cNvSpPr txBox="1"/>
      </xdr:nvSpPr>
      <xdr:spPr>
        <a:xfrm>
          <a:off x="1110298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a:extLst>
            <a:ext uri="{FF2B5EF4-FFF2-40B4-BE49-F238E27FC236}">
              <a16:creationId xmlns:a16="http://schemas.microsoft.com/office/drawing/2014/main" id="{6B2FEDD7-0FB8-4239-9FE8-C1E1013B306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a:extLst>
            <a:ext uri="{FF2B5EF4-FFF2-40B4-BE49-F238E27FC236}">
              <a16:creationId xmlns:a16="http://schemas.microsoft.com/office/drawing/2014/main" id="{C35B42C8-E981-4ED3-AA85-B207036206E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a:extLst>
            <a:ext uri="{FF2B5EF4-FFF2-40B4-BE49-F238E27FC236}">
              <a16:creationId xmlns:a16="http://schemas.microsoft.com/office/drawing/2014/main" id="{24E049B9-160C-4ACF-B1A6-552BF2C6C9C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a:extLst>
            <a:ext uri="{FF2B5EF4-FFF2-40B4-BE49-F238E27FC236}">
              <a16:creationId xmlns:a16="http://schemas.microsoft.com/office/drawing/2014/main" id="{68445A8C-CE4D-4C6F-B5F3-A27351E7221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a:extLst>
            <a:ext uri="{FF2B5EF4-FFF2-40B4-BE49-F238E27FC236}">
              <a16:creationId xmlns:a16="http://schemas.microsoft.com/office/drawing/2014/main" id="{FF880E43-AA26-4825-ACDE-04BEA24861D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a:extLst>
            <a:ext uri="{FF2B5EF4-FFF2-40B4-BE49-F238E27FC236}">
              <a16:creationId xmlns:a16="http://schemas.microsoft.com/office/drawing/2014/main" id="{E4A6250A-7395-4287-92F5-FDBB2D67558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a:extLst>
            <a:ext uri="{FF2B5EF4-FFF2-40B4-BE49-F238E27FC236}">
              <a16:creationId xmlns:a16="http://schemas.microsoft.com/office/drawing/2014/main" id="{EE3DBC2C-C234-4034-BDDF-A0362BD9122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a:extLst>
            <a:ext uri="{FF2B5EF4-FFF2-40B4-BE49-F238E27FC236}">
              <a16:creationId xmlns:a16="http://schemas.microsoft.com/office/drawing/2014/main" id="{3D90B54E-E276-49BC-8ADF-1D7B64CBE7B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a:extLst>
            <a:ext uri="{FF2B5EF4-FFF2-40B4-BE49-F238E27FC236}">
              <a16:creationId xmlns:a16="http://schemas.microsoft.com/office/drawing/2014/main" id="{04A56CB5-B01F-4AE2-8F79-32C9C6413D6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a:extLst>
            <a:ext uri="{FF2B5EF4-FFF2-40B4-BE49-F238E27FC236}">
              <a16:creationId xmlns:a16="http://schemas.microsoft.com/office/drawing/2014/main" id="{C8B59A1C-2B30-42CF-9126-AFDC4E020A0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6" name="直線コネクタ 375">
          <a:extLst>
            <a:ext uri="{FF2B5EF4-FFF2-40B4-BE49-F238E27FC236}">
              <a16:creationId xmlns:a16="http://schemas.microsoft.com/office/drawing/2014/main" id="{0ABC3E6F-3413-46B6-A96A-4B2DC580333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7" name="テキスト ボックス 376">
          <a:extLst>
            <a:ext uri="{FF2B5EF4-FFF2-40B4-BE49-F238E27FC236}">
              <a16:creationId xmlns:a16="http://schemas.microsoft.com/office/drawing/2014/main" id="{41F51AF7-9E1C-484B-9759-A9399F4B22A2}"/>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8" name="直線コネクタ 377">
          <a:extLst>
            <a:ext uri="{FF2B5EF4-FFF2-40B4-BE49-F238E27FC236}">
              <a16:creationId xmlns:a16="http://schemas.microsoft.com/office/drawing/2014/main" id="{2760C92F-F1FB-4A83-B499-183937C56129}"/>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9" name="テキスト ボックス 378">
          <a:extLst>
            <a:ext uri="{FF2B5EF4-FFF2-40B4-BE49-F238E27FC236}">
              <a16:creationId xmlns:a16="http://schemas.microsoft.com/office/drawing/2014/main" id="{1F10BD57-8AC4-4233-B034-0E46B15FBB14}"/>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0" name="直線コネクタ 379">
          <a:extLst>
            <a:ext uri="{FF2B5EF4-FFF2-40B4-BE49-F238E27FC236}">
              <a16:creationId xmlns:a16="http://schemas.microsoft.com/office/drawing/2014/main" id="{9CEB0C41-4E36-40AA-B8D2-F70F698D00D4}"/>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1" name="テキスト ボックス 380">
          <a:extLst>
            <a:ext uri="{FF2B5EF4-FFF2-40B4-BE49-F238E27FC236}">
              <a16:creationId xmlns:a16="http://schemas.microsoft.com/office/drawing/2014/main" id="{3EAECB23-7B11-45FE-8A29-4AB8F7500158}"/>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2" name="直線コネクタ 381">
          <a:extLst>
            <a:ext uri="{FF2B5EF4-FFF2-40B4-BE49-F238E27FC236}">
              <a16:creationId xmlns:a16="http://schemas.microsoft.com/office/drawing/2014/main" id="{48EC1D83-2D96-4373-8366-D3EEA175E918}"/>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3" name="テキスト ボックス 382">
          <a:extLst>
            <a:ext uri="{FF2B5EF4-FFF2-40B4-BE49-F238E27FC236}">
              <a16:creationId xmlns:a16="http://schemas.microsoft.com/office/drawing/2014/main" id="{B1300C32-CAAC-44E4-8B60-362A334521F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5E5BC844-C3B9-488E-ABE1-03B39423A16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511B5C1F-3CFB-4DB5-A61C-43C6D1CA454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学校施設】&#10;一人当たり面積グラフ枠">
          <a:extLst>
            <a:ext uri="{FF2B5EF4-FFF2-40B4-BE49-F238E27FC236}">
              <a16:creationId xmlns:a16="http://schemas.microsoft.com/office/drawing/2014/main" id="{8247B8A9-CB8F-41A2-B1C2-AB8EC2DCEEF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387" name="直線コネクタ 386">
          <a:extLst>
            <a:ext uri="{FF2B5EF4-FFF2-40B4-BE49-F238E27FC236}">
              <a16:creationId xmlns:a16="http://schemas.microsoft.com/office/drawing/2014/main" id="{2E67DC4F-483D-4590-8E2D-467F8FCEF53B}"/>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388" name="【学校施設】&#10;一人当たり面積最小値テキスト">
          <a:extLst>
            <a:ext uri="{FF2B5EF4-FFF2-40B4-BE49-F238E27FC236}">
              <a16:creationId xmlns:a16="http://schemas.microsoft.com/office/drawing/2014/main" id="{641B06CD-05B7-448D-8DD8-60CEF1725B87}"/>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389" name="直線コネクタ 388">
          <a:extLst>
            <a:ext uri="{FF2B5EF4-FFF2-40B4-BE49-F238E27FC236}">
              <a16:creationId xmlns:a16="http://schemas.microsoft.com/office/drawing/2014/main" id="{67823456-1EFF-4D3C-BF5D-512DF96E209C}"/>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390" name="【学校施設】&#10;一人当たり面積最大値テキスト">
          <a:extLst>
            <a:ext uri="{FF2B5EF4-FFF2-40B4-BE49-F238E27FC236}">
              <a16:creationId xmlns:a16="http://schemas.microsoft.com/office/drawing/2014/main" id="{68301401-54E8-4262-BDBD-8BA3BDE1CA4C}"/>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391" name="直線コネクタ 390">
          <a:extLst>
            <a:ext uri="{FF2B5EF4-FFF2-40B4-BE49-F238E27FC236}">
              <a16:creationId xmlns:a16="http://schemas.microsoft.com/office/drawing/2014/main" id="{DB9AB9DB-5E6C-4FC8-99F8-16BA02B87113}"/>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392" name="【学校施設】&#10;一人当たり面積平均値テキスト">
          <a:extLst>
            <a:ext uri="{FF2B5EF4-FFF2-40B4-BE49-F238E27FC236}">
              <a16:creationId xmlns:a16="http://schemas.microsoft.com/office/drawing/2014/main" id="{01F35904-C22D-4B52-9C08-54A216089765}"/>
            </a:ext>
          </a:extLst>
        </xdr:cNvPr>
        <xdr:cNvSpPr txBox="1"/>
      </xdr:nvSpPr>
      <xdr:spPr>
        <a:xfrm>
          <a:off x="19547840" y="9862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393" name="フローチャート: 判断 392">
          <a:extLst>
            <a:ext uri="{FF2B5EF4-FFF2-40B4-BE49-F238E27FC236}">
              <a16:creationId xmlns:a16="http://schemas.microsoft.com/office/drawing/2014/main" id="{0692B7B8-114B-4DE5-B0DD-BDCD5CAEAC41}"/>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394" name="フローチャート: 判断 393">
          <a:extLst>
            <a:ext uri="{FF2B5EF4-FFF2-40B4-BE49-F238E27FC236}">
              <a16:creationId xmlns:a16="http://schemas.microsoft.com/office/drawing/2014/main" id="{CB80B9CE-7192-4B9C-A056-AEBF18383D22}"/>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395" name="フローチャート: 判断 394">
          <a:extLst>
            <a:ext uri="{FF2B5EF4-FFF2-40B4-BE49-F238E27FC236}">
              <a16:creationId xmlns:a16="http://schemas.microsoft.com/office/drawing/2014/main" id="{470E933F-5000-4F0D-A44D-4628FE44C6B3}"/>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396" name="フローチャート: 判断 395">
          <a:extLst>
            <a:ext uri="{FF2B5EF4-FFF2-40B4-BE49-F238E27FC236}">
              <a16:creationId xmlns:a16="http://schemas.microsoft.com/office/drawing/2014/main" id="{3C53F221-C3B4-4E66-B2EA-CF2ED8EE580B}"/>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397" name="フローチャート: 判断 396">
          <a:extLst>
            <a:ext uri="{FF2B5EF4-FFF2-40B4-BE49-F238E27FC236}">
              <a16:creationId xmlns:a16="http://schemas.microsoft.com/office/drawing/2014/main" id="{413B6572-E655-45DD-BB5F-276474B3ACB7}"/>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A406083E-3A5D-49CD-B4F1-FB6EA93DDC7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22C88318-2AA0-4F44-9BEF-67809954A95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827990E7-424C-44E3-9325-5D6971EBB06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8D44F602-96E5-437C-8300-D92BE1AE2CD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6DA8B6EC-839B-46C9-AC5E-AEB9E97D164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49326</xdr:rowOff>
    </xdr:from>
    <xdr:to>
      <xdr:col>116</xdr:col>
      <xdr:colOff>114300</xdr:colOff>
      <xdr:row>61</xdr:row>
      <xdr:rowOff>150926</xdr:rowOff>
    </xdr:to>
    <xdr:sp macro="" textlink="">
      <xdr:nvSpPr>
        <xdr:cNvPr id="403" name="楕円 402">
          <a:extLst>
            <a:ext uri="{FF2B5EF4-FFF2-40B4-BE49-F238E27FC236}">
              <a16:creationId xmlns:a16="http://schemas.microsoft.com/office/drawing/2014/main" id="{19E43CF5-6C32-4260-85DA-8DD87AB3BAD6}"/>
            </a:ext>
          </a:extLst>
        </xdr:cNvPr>
        <xdr:cNvSpPr/>
      </xdr:nvSpPr>
      <xdr:spPr>
        <a:xfrm>
          <a:off x="19458940" y="102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27753</xdr:rowOff>
    </xdr:from>
    <xdr:ext cx="469744" cy="259045"/>
    <xdr:sp macro="" textlink="">
      <xdr:nvSpPr>
        <xdr:cNvPr id="404" name="【学校施設】&#10;一人当たり面積該当値テキスト">
          <a:extLst>
            <a:ext uri="{FF2B5EF4-FFF2-40B4-BE49-F238E27FC236}">
              <a16:creationId xmlns:a16="http://schemas.microsoft.com/office/drawing/2014/main" id="{B4E842D5-B958-417E-88F6-C25FD28FCAD4}"/>
            </a:ext>
          </a:extLst>
        </xdr:cNvPr>
        <xdr:cNvSpPr txBox="1"/>
      </xdr:nvSpPr>
      <xdr:spPr>
        <a:xfrm>
          <a:off x="19547840" y="102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46584</xdr:rowOff>
    </xdr:from>
    <xdr:to>
      <xdr:col>112</xdr:col>
      <xdr:colOff>38100</xdr:colOff>
      <xdr:row>61</xdr:row>
      <xdr:rowOff>148184</xdr:rowOff>
    </xdr:to>
    <xdr:sp macro="" textlink="">
      <xdr:nvSpPr>
        <xdr:cNvPr id="405" name="楕円 404">
          <a:extLst>
            <a:ext uri="{FF2B5EF4-FFF2-40B4-BE49-F238E27FC236}">
              <a16:creationId xmlns:a16="http://schemas.microsoft.com/office/drawing/2014/main" id="{50223C73-C88D-43A8-ABA8-6F251EA28696}"/>
            </a:ext>
          </a:extLst>
        </xdr:cNvPr>
        <xdr:cNvSpPr/>
      </xdr:nvSpPr>
      <xdr:spPr>
        <a:xfrm>
          <a:off x="18735040" y="102726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97384</xdr:rowOff>
    </xdr:from>
    <xdr:to>
      <xdr:col>116</xdr:col>
      <xdr:colOff>63500</xdr:colOff>
      <xdr:row>61</xdr:row>
      <xdr:rowOff>100126</xdr:rowOff>
    </xdr:to>
    <xdr:cxnSp macro="">
      <xdr:nvCxnSpPr>
        <xdr:cNvPr id="406" name="直線コネクタ 405">
          <a:extLst>
            <a:ext uri="{FF2B5EF4-FFF2-40B4-BE49-F238E27FC236}">
              <a16:creationId xmlns:a16="http://schemas.microsoft.com/office/drawing/2014/main" id="{3BD29FF0-47F8-4784-99AE-B914BC11896D}"/>
            </a:ext>
          </a:extLst>
        </xdr:cNvPr>
        <xdr:cNvCxnSpPr/>
      </xdr:nvCxnSpPr>
      <xdr:spPr>
        <a:xfrm>
          <a:off x="18778220" y="10323424"/>
          <a:ext cx="73152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44297</xdr:rowOff>
    </xdr:from>
    <xdr:to>
      <xdr:col>107</xdr:col>
      <xdr:colOff>101600</xdr:colOff>
      <xdr:row>61</xdr:row>
      <xdr:rowOff>145897</xdr:rowOff>
    </xdr:to>
    <xdr:sp macro="" textlink="">
      <xdr:nvSpPr>
        <xdr:cNvPr id="407" name="楕円 406">
          <a:extLst>
            <a:ext uri="{FF2B5EF4-FFF2-40B4-BE49-F238E27FC236}">
              <a16:creationId xmlns:a16="http://schemas.microsoft.com/office/drawing/2014/main" id="{8EB3A5BF-F4BB-44C9-912D-A1572D23BA1D}"/>
            </a:ext>
          </a:extLst>
        </xdr:cNvPr>
        <xdr:cNvSpPr/>
      </xdr:nvSpPr>
      <xdr:spPr>
        <a:xfrm>
          <a:off x="17937480" y="102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95097</xdr:rowOff>
    </xdr:from>
    <xdr:to>
      <xdr:col>111</xdr:col>
      <xdr:colOff>177800</xdr:colOff>
      <xdr:row>61</xdr:row>
      <xdr:rowOff>97384</xdr:rowOff>
    </xdr:to>
    <xdr:cxnSp macro="">
      <xdr:nvCxnSpPr>
        <xdr:cNvPr id="408" name="直線コネクタ 407">
          <a:extLst>
            <a:ext uri="{FF2B5EF4-FFF2-40B4-BE49-F238E27FC236}">
              <a16:creationId xmlns:a16="http://schemas.microsoft.com/office/drawing/2014/main" id="{AA6BF740-B41E-4A2C-9811-1D232CBB34D0}"/>
            </a:ext>
          </a:extLst>
        </xdr:cNvPr>
        <xdr:cNvCxnSpPr/>
      </xdr:nvCxnSpPr>
      <xdr:spPr>
        <a:xfrm>
          <a:off x="17988280" y="10321137"/>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42469</xdr:rowOff>
    </xdr:from>
    <xdr:to>
      <xdr:col>102</xdr:col>
      <xdr:colOff>165100</xdr:colOff>
      <xdr:row>61</xdr:row>
      <xdr:rowOff>144069</xdr:rowOff>
    </xdr:to>
    <xdr:sp macro="" textlink="">
      <xdr:nvSpPr>
        <xdr:cNvPr id="409" name="楕円 408">
          <a:extLst>
            <a:ext uri="{FF2B5EF4-FFF2-40B4-BE49-F238E27FC236}">
              <a16:creationId xmlns:a16="http://schemas.microsoft.com/office/drawing/2014/main" id="{6892967A-8CD4-414D-9F16-F2B73D5C93A9}"/>
            </a:ext>
          </a:extLst>
        </xdr:cNvPr>
        <xdr:cNvSpPr/>
      </xdr:nvSpPr>
      <xdr:spPr>
        <a:xfrm>
          <a:off x="17162780" y="102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93269</xdr:rowOff>
    </xdr:from>
    <xdr:to>
      <xdr:col>107</xdr:col>
      <xdr:colOff>50800</xdr:colOff>
      <xdr:row>61</xdr:row>
      <xdr:rowOff>95097</xdr:rowOff>
    </xdr:to>
    <xdr:cxnSp macro="">
      <xdr:nvCxnSpPr>
        <xdr:cNvPr id="410" name="直線コネクタ 409">
          <a:extLst>
            <a:ext uri="{FF2B5EF4-FFF2-40B4-BE49-F238E27FC236}">
              <a16:creationId xmlns:a16="http://schemas.microsoft.com/office/drawing/2014/main" id="{FFFCDDE5-F0BB-4A6D-9AA3-839C0BFC6ACA}"/>
            </a:ext>
          </a:extLst>
        </xdr:cNvPr>
        <xdr:cNvCxnSpPr/>
      </xdr:nvCxnSpPr>
      <xdr:spPr>
        <a:xfrm>
          <a:off x="17213580" y="10319309"/>
          <a:ext cx="7747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39268</xdr:rowOff>
    </xdr:from>
    <xdr:to>
      <xdr:col>98</xdr:col>
      <xdr:colOff>38100</xdr:colOff>
      <xdr:row>61</xdr:row>
      <xdr:rowOff>140868</xdr:rowOff>
    </xdr:to>
    <xdr:sp macro="" textlink="">
      <xdr:nvSpPr>
        <xdr:cNvPr id="411" name="楕円 410">
          <a:extLst>
            <a:ext uri="{FF2B5EF4-FFF2-40B4-BE49-F238E27FC236}">
              <a16:creationId xmlns:a16="http://schemas.microsoft.com/office/drawing/2014/main" id="{A9055A21-0D06-46C3-B023-31E7346AC608}"/>
            </a:ext>
          </a:extLst>
        </xdr:cNvPr>
        <xdr:cNvSpPr/>
      </xdr:nvSpPr>
      <xdr:spPr>
        <a:xfrm>
          <a:off x="16388080" y="102653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90068</xdr:rowOff>
    </xdr:from>
    <xdr:to>
      <xdr:col>102</xdr:col>
      <xdr:colOff>114300</xdr:colOff>
      <xdr:row>61</xdr:row>
      <xdr:rowOff>93269</xdr:rowOff>
    </xdr:to>
    <xdr:cxnSp macro="">
      <xdr:nvCxnSpPr>
        <xdr:cNvPr id="412" name="直線コネクタ 411">
          <a:extLst>
            <a:ext uri="{FF2B5EF4-FFF2-40B4-BE49-F238E27FC236}">
              <a16:creationId xmlns:a16="http://schemas.microsoft.com/office/drawing/2014/main" id="{0CB651B7-D725-4BC3-A857-840E66AE18D7}"/>
            </a:ext>
          </a:extLst>
        </xdr:cNvPr>
        <xdr:cNvCxnSpPr/>
      </xdr:nvCxnSpPr>
      <xdr:spPr>
        <a:xfrm>
          <a:off x="16431260" y="10316108"/>
          <a:ext cx="78232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413" name="n_1aveValue【学校施設】&#10;一人当たり面積">
          <a:extLst>
            <a:ext uri="{FF2B5EF4-FFF2-40B4-BE49-F238E27FC236}">
              <a16:creationId xmlns:a16="http://schemas.microsoft.com/office/drawing/2014/main" id="{9921D820-9026-4E21-B036-55A38F16D1BC}"/>
            </a:ext>
          </a:extLst>
        </xdr:cNvPr>
        <xdr:cNvSpPr txBox="1"/>
      </xdr:nvSpPr>
      <xdr:spPr>
        <a:xfrm>
          <a:off x="18561127" y="979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414" name="n_2aveValue【学校施設】&#10;一人当たり面積">
          <a:extLst>
            <a:ext uri="{FF2B5EF4-FFF2-40B4-BE49-F238E27FC236}">
              <a16:creationId xmlns:a16="http://schemas.microsoft.com/office/drawing/2014/main" id="{C6B01C12-ACAB-420B-AC29-5EA88C321E2D}"/>
            </a:ext>
          </a:extLst>
        </xdr:cNvPr>
        <xdr:cNvSpPr txBox="1"/>
      </xdr:nvSpPr>
      <xdr:spPr>
        <a:xfrm>
          <a:off x="17776267"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415" name="n_3aveValue【学校施設】&#10;一人当たり面積">
          <a:extLst>
            <a:ext uri="{FF2B5EF4-FFF2-40B4-BE49-F238E27FC236}">
              <a16:creationId xmlns:a16="http://schemas.microsoft.com/office/drawing/2014/main" id="{E693ECFD-A53C-480A-8308-C23E3A6CFBFA}"/>
            </a:ext>
          </a:extLst>
        </xdr:cNvPr>
        <xdr:cNvSpPr txBox="1"/>
      </xdr:nvSpPr>
      <xdr:spPr>
        <a:xfrm>
          <a:off x="17001567" y="979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416" name="n_4aveValue【学校施設】&#10;一人当たり面積">
          <a:extLst>
            <a:ext uri="{FF2B5EF4-FFF2-40B4-BE49-F238E27FC236}">
              <a16:creationId xmlns:a16="http://schemas.microsoft.com/office/drawing/2014/main" id="{86D962AA-5CB3-484C-9526-1C149175EA2D}"/>
            </a:ext>
          </a:extLst>
        </xdr:cNvPr>
        <xdr:cNvSpPr txBox="1"/>
      </xdr:nvSpPr>
      <xdr:spPr>
        <a:xfrm>
          <a:off x="16226867" y="97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139311</xdr:rowOff>
    </xdr:from>
    <xdr:ext cx="469744" cy="259045"/>
    <xdr:sp macro="" textlink="">
      <xdr:nvSpPr>
        <xdr:cNvPr id="417" name="n_1mainValue【学校施設】&#10;一人当たり面積">
          <a:extLst>
            <a:ext uri="{FF2B5EF4-FFF2-40B4-BE49-F238E27FC236}">
              <a16:creationId xmlns:a16="http://schemas.microsoft.com/office/drawing/2014/main" id="{7C5833FC-FDD3-4832-BC87-A6BF4AADE9B6}"/>
            </a:ext>
          </a:extLst>
        </xdr:cNvPr>
        <xdr:cNvSpPr txBox="1"/>
      </xdr:nvSpPr>
      <xdr:spPr>
        <a:xfrm>
          <a:off x="18561127" y="103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137024</xdr:rowOff>
    </xdr:from>
    <xdr:ext cx="469744" cy="259045"/>
    <xdr:sp macro="" textlink="">
      <xdr:nvSpPr>
        <xdr:cNvPr id="418" name="n_2mainValue【学校施設】&#10;一人当たり面積">
          <a:extLst>
            <a:ext uri="{FF2B5EF4-FFF2-40B4-BE49-F238E27FC236}">
              <a16:creationId xmlns:a16="http://schemas.microsoft.com/office/drawing/2014/main" id="{51996333-FF42-4E98-BAD0-13575AF1AC39}"/>
            </a:ext>
          </a:extLst>
        </xdr:cNvPr>
        <xdr:cNvSpPr txBox="1"/>
      </xdr:nvSpPr>
      <xdr:spPr>
        <a:xfrm>
          <a:off x="17776267" y="1036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135196</xdr:rowOff>
    </xdr:from>
    <xdr:ext cx="469744" cy="259045"/>
    <xdr:sp macro="" textlink="">
      <xdr:nvSpPr>
        <xdr:cNvPr id="419" name="n_3mainValue【学校施設】&#10;一人当たり面積">
          <a:extLst>
            <a:ext uri="{FF2B5EF4-FFF2-40B4-BE49-F238E27FC236}">
              <a16:creationId xmlns:a16="http://schemas.microsoft.com/office/drawing/2014/main" id="{EE644B45-7965-497B-A4C7-CA604EDFE52B}"/>
            </a:ext>
          </a:extLst>
        </xdr:cNvPr>
        <xdr:cNvSpPr txBox="1"/>
      </xdr:nvSpPr>
      <xdr:spPr>
        <a:xfrm>
          <a:off x="17001567" y="1036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131995</xdr:rowOff>
    </xdr:from>
    <xdr:ext cx="469744" cy="259045"/>
    <xdr:sp macro="" textlink="">
      <xdr:nvSpPr>
        <xdr:cNvPr id="420" name="n_4mainValue【学校施設】&#10;一人当たり面積">
          <a:extLst>
            <a:ext uri="{FF2B5EF4-FFF2-40B4-BE49-F238E27FC236}">
              <a16:creationId xmlns:a16="http://schemas.microsoft.com/office/drawing/2014/main" id="{55176C4B-603A-4AAB-A76E-334C19861AAE}"/>
            </a:ext>
          </a:extLst>
        </xdr:cNvPr>
        <xdr:cNvSpPr txBox="1"/>
      </xdr:nvSpPr>
      <xdr:spPr>
        <a:xfrm>
          <a:off x="16226867" y="1035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9A460F34-0B1F-461F-BA52-CE4C6F9E0F8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64ACB44F-815E-46CC-8FE5-7980EC65E14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AD5F0248-00FD-4ABB-B280-DCFFD4CE243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501D2C66-F463-410D-9F1B-BC36B5D89BD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5AB9B57C-047B-4D15-BA8C-2ADE845000C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39209AE8-1D7B-4AD1-999F-A8FE1792288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0BB36395-E598-43F8-844E-9A69302DD9C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79A08A8F-C1D8-4260-B17D-BF1194035B8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72D2AE47-8D65-4258-9E0F-D1BD3529071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96B74A2E-238C-4C0B-B1E4-CF3D4FAECE1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F2A03D8B-D4C0-433A-A527-CD912E7453A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2" name="直線コネクタ 431">
          <a:extLst>
            <a:ext uri="{FF2B5EF4-FFF2-40B4-BE49-F238E27FC236}">
              <a16:creationId xmlns:a16="http://schemas.microsoft.com/office/drawing/2014/main" id="{9B1C67D5-3087-428F-9682-682822352681}"/>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3" name="テキスト ボックス 432">
          <a:extLst>
            <a:ext uri="{FF2B5EF4-FFF2-40B4-BE49-F238E27FC236}">
              <a16:creationId xmlns:a16="http://schemas.microsoft.com/office/drawing/2014/main" id="{4B4DA32C-D8FE-435D-80A4-17CEEE86C82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4" name="直線コネクタ 433">
          <a:extLst>
            <a:ext uri="{FF2B5EF4-FFF2-40B4-BE49-F238E27FC236}">
              <a16:creationId xmlns:a16="http://schemas.microsoft.com/office/drawing/2014/main" id="{0557C997-7F9C-4D9A-9E8E-E14B8E03B49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5" name="テキスト ボックス 434">
          <a:extLst>
            <a:ext uri="{FF2B5EF4-FFF2-40B4-BE49-F238E27FC236}">
              <a16:creationId xmlns:a16="http://schemas.microsoft.com/office/drawing/2014/main" id="{A6F8F4C3-7C00-4FEB-86DA-224B674CFA9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6" name="直線コネクタ 435">
          <a:extLst>
            <a:ext uri="{FF2B5EF4-FFF2-40B4-BE49-F238E27FC236}">
              <a16:creationId xmlns:a16="http://schemas.microsoft.com/office/drawing/2014/main" id="{0E70C814-741B-44F3-B1E5-8D17D1D6383A}"/>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7" name="テキスト ボックス 436">
          <a:extLst>
            <a:ext uri="{FF2B5EF4-FFF2-40B4-BE49-F238E27FC236}">
              <a16:creationId xmlns:a16="http://schemas.microsoft.com/office/drawing/2014/main" id="{DECD14C4-D2B6-43FB-B317-B40BCD2EE76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8" name="直線コネクタ 437">
          <a:extLst>
            <a:ext uri="{FF2B5EF4-FFF2-40B4-BE49-F238E27FC236}">
              <a16:creationId xmlns:a16="http://schemas.microsoft.com/office/drawing/2014/main" id="{3683DEE1-509A-40F9-BC0D-98155D41110B}"/>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9" name="テキスト ボックス 438">
          <a:extLst>
            <a:ext uri="{FF2B5EF4-FFF2-40B4-BE49-F238E27FC236}">
              <a16:creationId xmlns:a16="http://schemas.microsoft.com/office/drawing/2014/main" id="{A326BC22-5081-4364-BDE3-B6129EEC035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0" name="直線コネクタ 439">
          <a:extLst>
            <a:ext uri="{FF2B5EF4-FFF2-40B4-BE49-F238E27FC236}">
              <a16:creationId xmlns:a16="http://schemas.microsoft.com/office/drawing/2014/main" id="{52ED49D2-8880-4D0F-A07B-D7540ACFDBA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1" name="テキスト ボックス 440">
          <a:extLst>
            <a:ext uri="{FF2B5EF4-FFF2-40B4-BE49-F238E27FC236}">
              <a16:creationId xmlns:a16="http://schemas.microsoft.com/office/drawing/2014/main" id="{DCF47059-0346-4985-A557-8A75D171729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2" name="直線コネクタ 441">
          <a:extLst>
            <a:ext uri="{FF2B5EF4-FFF2-40B4-BE49-F238E27FC236}">
              <a16:creationId xmlns:a16="http://schemas.microsoft.com/office/drawing/2014/main" id="{775C0D63-9042-4815-832C-D5526C74B7F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3" name="テキスト ボックス 442">
          <a:extLst>
            <a:ext uri="{FF2B5EF4-FFF2-40B4-BE49-F238E27FC236}">
              <a16:creationId xmlns:a16="http://schemas.microsoft.com/office/drawing/2014/main" id="{84754D07-5716-40E2-9083-8F76E262A0FA}"/>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id="{57EA1060-C13A-4FA2-8217-01896981AAC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児童館】&#10;有形固定資産減価償却率グラフ枠">
          <a:extLst>
            <a:ext uri="{FF2B5EF4-FFF2-40B4-BE49-F238E27FC236}">
              <a16:creationId xmlns:a16="http://schemas.microsoft.com/office/drawing/2014/main" id="{DC206E80-0B68-4A2F-BCC1-D467BD08D88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446" name="直線コネクタ 445">
          <a:extLst>
            <a:ext uri="{FF2B5EF4-FFF2-40B4-BE49-F238E27FC236}">
              <a16:creationId xmlns:a16="http://schemas.microsoft.com/office/drawing/2014/main" id="{1DAD0AEF-DC4F-4DDF-88D2-D35926373A07}"/>
            </a:ext>
          </a:extLst>
        </xdr:cNvPr>
        <xdr:cNvCxnSpPr/>
      </xdr:nvCxnSpPr>
      <xdr:spPr>
        <a:xfrm flipV="1">
          <a:off x="14375764" y="13117286"/>
          <a:ext cx="0" cy="146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7" name="【児童館】&#10;有形固定資産減価償却率最小値テキスト">
          <a:extLst>
            <a:ext uri="{FF2B5EF4-FFF2-40B4-BE49-F238E27FC236}">
              <a16:creationId xmlns:a16="http://schemas.microsoft.com/office/drawing/2014/main" id="{338356A9-AFCA-4B19-AF42-BE477125E99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8" name="直線コネクタ 447">
          <a:extLst>
            <a:ext uri="{FF2B5EF4-FFF2-40B4-BE49-F238E27FC236}">
              <a16:creationId xmlns:a16="http://schemas.microsoft.com/office/drawing/2014/main" id="{A45E5D7D-4398-4DB3-A725-D1434A733F9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449" name="【児童館】&#10;有形固定資産減価償却率最大値テキスト">
          <a:extLst>
            <a:ext uri="{FF2B5EF4-FFF2-40B4-BE49-F238E27FC236}">
              <a16:creationId xmlns:a16="http://schemas.microsoft.com/office/drawing/2014/main" id="{3E209207-56B5-4F6E-B715-6A61A0E42294}"/>
            </a:ext>
          </a:extLst>
        </xdr:cNvPr>
        <xdr:cNvSpPr txBox="1"/>
      </xdr:nvSpPr>
      <xdr:spPr>
        <a:xfrm>
          <a:off x="14414500" y="12900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450" name="直線コネクタ 449">
          <a:extLst>
            <a:ext uri="{FF2B5EF4-FFF2-40B4-BE49-F238E27FC236}">
              <a16:creationId xmlns:a16="http://schemas.microsoft.com/office/drawing/2014/main" id="{6DA0554C-67FB-4FAE-941B-6DC62FC4AEB6}"/>
            </a:ext>
          </a:extLst>
        </xdr:cNvPr>
        <xdr:cNvCxnSpPr/>
      </xdr:nvCxnSpPr>
      <xdr:spPr>
        <a:xfrm>
          <a:off x="142875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451" name="【児童館】&#10;有形固定資産減価償却率平均値テキスト">
          <a:extLst>
            <a:ext uri="{FF2B5EF4-FFF2-40B4-BE49-F238E27FC236}">
              <a16:creationId xmlns:a16="http://schemas.microsoft.com/office/drawing/2014/main" id="{AD24968B-B106-4E3E-A3E9-D2B66BCEEC6F}"/>
            </a:ext>
          </a:extLst>
        </xdr:cNvPr>
        <xdr:cNvSpPr txBox="1"/>
      </xdr:nvSpPr>
      <xdr:spPr>
        <a:xfrm>
          <a:off x="14414500" y="13608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452" name="フローチャート: 判断 451">
          <a:extLst>
            <a:ext uri="{FF2B5EF4-FFF2-40B4-BE49-F238E27FC236}">
              <a16:creationId xmlns:a16="http://schemas.microsoft.com/office/drawing/2014/main" id="{8CB70EA9-018B-4AE1-AA59-6EE401C5137A}"/>
            </a:ext>
          </a:extLst>
        </xdr:cNvPr>
        <xdr:cNvSpPr/>
      </xdr:nvSpPr>
      <xdr:spPr>
        <a:xfrm>
          <a:off x="14325600" y="137533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453" name="フローチャート: 判断 452">
          <a:extLst>
            <a:ext uri="{FF2B5EF4-FFF2-40B4-BE49-F238E27FC236}">
              <a16:creationId xmlns:a16="http://schemas.microsoft.com/office/drawing/2014/main" id="{C812BBB0-5169-4D75-BD29-3476D0C29AAC}"/>
            </a:ext>
          </a:extLst>
        </xdr:cNvPr>
        <xdr:cNvSpPr/>
      </xdr:nvSpPr>
      <xdr:spPr>
        <a:xfrm>
          <a:off x="13578840" y="1374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454" name="フローチャート: 判断 453">
          <a:extLst>
            <a:ext uri="{FF2B5EF4-FFF2-40B4-BE49-F238E27FC236}">
              <a16:creationId xmlns:a16="http://schemas.microsoft.com/office/drawing/2014/main" id="{5A861992-9FD1-43C0-9EA9-03EA16F343A3}"/>
            </a:ext>
          </a:extLst>
        </xdr:cNvPr>
        <xdr:cNvSpPr/>
      </xdr:nvSpPr>
      <xdr:spPr>
        <a:xfrm>
          <a:off x="12804140" y="1373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455" name="フローチャート: 判断 454">
          <a:extLst>
            <a:ext uri="{FF2B5EF4-FFF2-40B4-BE49-F238E27FC236}">
              <a16:creationId xmlns:a16="http://schemas.microsoft.com/office/drawing/2014/main" id="{B61C4ABD-F610-4F7E-9134-41873F050D6F}"/>
            </a:ext>
          </a:extLst>
        </xdr:cNvPr>
        <xdr:cNvSpPr/>
      </xdr:nvSpPr>
      <xdr:spPr>
        <a:xfrm>
          <a:off x="12029440" y="13734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456" name="フローチャート: 判断 455">
          <a:extLst>
            <a:ext uri="{FF2B5EF4-FFF2-40B4-BE49-F238E27FC236}">
              <a16:creationId xmlns:a16="http://schemas.microsoft.com/office/drawing/2014/main" id="{18216CF9-8ABC-44FF-80D9-864B1A3F961F}"/>
            </a:ext>
          </a:extLst>
        </xdr:cNvPr>
        <xdr:cNvSpPr/>
      </xdr:nvSpPr>
      <xdr:spPr>
        <a:xfrm>
          <a:off x="1123188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6209CCE2-209A-442B-8F9E-76E92AAF94D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F750495C-909D-4179-8C78-845BF2E9571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3B74D07E-9689-4DEB-94A2-72D33DB888E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2682853E-F071-4C35-83A7-0B31B7124D9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420DC1BB-3143-4DC5-A88A-0CEA3FC5EA9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462" name="楕円 461">
          <a:extLst>
            <a:ext uri="{FF2B5EF4-FFF2-40B4-BE49-F238E27FC236}">
              <a16:creationId xmlns:a16="http://schemas.microsoft.com/office/drawing/2014/main" id="{A86D49F1-32B3-4168-B689-2923B9C73CC8}"/>
            </a:ext>
          </a:extLst>
        </xdr:cNvPr>
        <xdr:cNvSpPr/>
      </xdr:nvSpPr>
      <xdr:spPr>
        <a:xfrm>
          <a:off x="14325600" y="1376643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169834</xdr:rowOff>
    </xdr:from>
    <xdr:ext cx="405111" cy="259045"/>
    <xdr:sp macro="" textlink="">
      <xdr:nvSpPr>
        <xdr:cNvPr id="463" name="【児童館】&#10;有形固定資産減価償却率該当値テキスト">
          <a:extLst>
            <a:ext uri="{FF2B5EF4-FFF2-40B4-BE49-F238E27FC236}">
              <a16:creationId xmlns:a16="http://schemas.microsoft.com/office/drawing/2014/main" id="{45F9FC5D-FE08-4358-84B6-E8A1E8AD87FB}"/>
            </a:ext>
          </a:extLst>
        </xdr:cNvPr>
        <xdr:cNvSpPr txBox="1"/>
      </xdr:nvSpPr>
      <xdr:spPr>
        <a:xfrm>
          <a:off x="14414500" y="1374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464" name="楕円 463">
          <a:extLst>
            <a:ext uri="{FF2B5EF4-FFF2-40B4-BE49-F238E27FC236}">
              <a16:creationId xmlns:a16="http://schemas.microsoft.com/office/drawing/2014/main" id="{F6B183E6-A652-4092-BF82-F216B6448C59}"/>
            </a:ext>
          </a:extLst>
        </xdr:cNvPr>
        <xdr:cNvSpPr/>
      </xdr:nvSpPr>
      <xdr:spPr>
        <a:xfrm>
          <a:off x="1357884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70757</xdr:rowOff>
    </xdr:to>
    <xdr:cxnSp macro="">
      <xdr:nvCxnSpPr>
        <xdr:cNvPr id="465" name="直線コネクタ 464">
          <a:extLst>
            <a:ext uri="{FF2B5EF4-FFF2-40B4-BE49-F238E27FC236}">
              <a16:creationId xmlns:a16="http://schemas.microsoft.com/office/drawing/2014/main" id="{FE0BC2DD-2609-4F21-8848-2722202EA1E9}"/>
            </a:ext>
          </a:extLst>
        </xdr:cNvPr>
        <xdr:cNvCxnSpPr/>
      </xdr:nvCxnSpPr>
      <xdr:spPr>
        <a:xfrm>
          <a:off x="13629640" y="1378458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126093</xdr:rowOff>
    </xdr:from>
    <xdr:to>
      <xdr:col>76</xdr:col>
      <xdr:colOff>165100</xdr:colOff>
      <xdr:row>82</xdr:row>
      <xdr:rowOff>56243</xdr:rowOff>
    </xdr:to>
    <xdr:sp macro="" textlink="">
      <xdr:nvSpPr>
        <xdr:cNvPr id="466" name="楕円 465">
          <a:extLst>
            <a:ext uri="{FF2B5EF4-FFF2-40B4-BE49-F238E27FC236}">
              <a16:creationId xmlns:a16="http://schemas.microsoft.com/office/drawing/2014/main" id="{0602BA2F-6EEF-435B-90AA-A5AD903A1BD3}"/>
            </a:ext>
          </a:extLst>
        </xdr:cNvPr>
        <xdr:cNvSpPr/>
      </xdr:nvSpPr>
      <xdr:spPr>
        <a:xfrm>
          <a:off x="12804140" y="13704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5443</xdr:rowOff>
    </xdr:from>
    <xdr:to>
      <xdr:col>81</xdr:col>
      <xdr:colOff>50800</xdr:colOff>
      <xdr:row>82</xdr:row>
      <xdr:rowOff>38100</xdr:rowOff>
    </xdr:to>
    <xdr:cxnSp macro="">
      <xdr:nvCxnSpPr>
        <xdr:cNvPr id="467" name="直線コネクタ 466">
          <a:extLst>
            <a:ext uri="{FF2B5EF4-FFF2-40B4-BE49-F238E27FC236}">
              <a16:creationId xmlns:a16="http://schemas.microsoft.com/office/drawing/2014/main" id="{2E911283-7E21-4CE7-AEFA-57D6EA4C2909}"/>
            </a:ext>
          </a:extLst>
        </xdr:cNvPr>
        <xdr:cNvCxnSpPr/>
      </xdr:nvCxnSpPr>
      <xdr:spPr>
        <a:xfrm>
          <a:off x="12854940" y="1375192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70576</xdr:rowOff>
    </xdr:from>
    <xdr:to>
      <xdr:col>72</xdr:col>
      <xdr:colOff>38100</xdr:colOff>
      <xdr:row>80</xdr:row>
      <xdr:rowOff>726</xdr:rowOff>
    </xdr:to>
    <xdr:sp macro="" textlink="">
      <xdr:nvSpPr>
        <xdr:cNvPr id="468" name="楕円 467">
          <a:extLst>
            <a:ext uri="{FF2B5EF4-FFF2-40B4-BE49-F238E27FC236}">
              <a16:creationId xmlns:a16="http://schemas.microsoft.com/office/drawing/2014/main" id="{D37A9C0B-DFEB-4F1D-A2D6-7EA920F72558}"/>
            </a:ext>
          </a:extLst>
        </xdr:cNvPr>
        <xdr:cNvSpPr/>
      </xdr:nvSpPr>
      <xdr:spPr>
        <a:xfrm>
          <a:off x="12029440" y="13314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121376</xdr:rowOff>
    </xdr:from>
    <xdr:to>
      <xdr:col>76</xdr:col>
      <xdr:colOff>114300</xdr:colOff>
      <xdr:row>82</xdr:row>
      <xdr:rowOff>5443</xdr:rowOff>
    </xdr:to>
    <xdr:cxnSp macro="">
      <xdr:nvCxnSpPr>
        <xdr:cNvPr id="469" name="直線コネクタ 468">
          <a:extLst>
            <a:ext uri="{FF2B5EF4-FFF2-40B4-BE49-F238E27FC236}">
              <a16:creationId xmlns:a16="http://schemas.microsoft.com/office/drawing/2014/main" id="{8EEEDA61-AC60-40B0-A8AB-E9EC73D0231A}"/>
            </a:ext>
          </a:extLst>
        </xdr:cNvPr>
        <xdr:cNvCxnSpPr/>
      </xdr:nvCxnSpPr>
      <xdr:spPr>
        <a:xfrm>
          <a:off x="12072620" y="13364936"/>
          <a:ext cx="782320" cy="38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26488</xdr:rowOff>
    </xdr:from>
    <xdr:to>
      <xdr:col>67</xdr:col>
      <xdr:colOff>101600</xdr:colOff>
      <xdr:row>79</xdr:row>
      <xdr:rowOff>128088</xdr:rowOff>
    </xdr:to>
    <xdr:sp macro="" textlink="">
      <xdr:nvSpPr>
        <xdr:cNvPr id="470" name="楕円 469">
          <a:extLst>
            <a:ext uri="{FF2B5EF4-FFF2-40B4-BE49-F238E27FC236}">
              <a16:creationId xmlns:a16="http://schemas.microsoft.com/office/drawing/2014/main" id="{8F91A51A-7755-436F-A635-23F78FC90774}"/>
            </a:ext>
          </a:extLst>
        </xdr:cNvPr>
        <xdr:cNvSpPr/>
      </xdr:nvSpPr>
      <xdr:spPr>
        <a:xfrm>
          <a:off x="11231880" y="1327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77288</xdr:rowOff>
    </xdr:from>
    <xdr:to>
      <xdr:col>71</xdr:col>
      <xdr:colOff>177800</xdr:colOff>
      <xdr:row>79</xdr:row>
      <xdr:rowOff>121376</xdr:rowOff>
    </xdr:to>
    <xdr:cxnSp macro="">
      <xdr:nvCxnSpPr>
        <xdr:cNvPr id="471" name="直線コネクタ 470">
          <a:extLst>
            <a:ext uri="{FF2B5EF4-FFF2-40B4-BE49-F238E27FC236}">
              <a16:creationId xmlns:a16="http://schemas.microsoft.com/office/drawing/2014/main" id="{784BAA51-F184-4C13-A431-B5872F835384}"/>
            </a:ext>
          </a:extLst>
        </xdr:cNvPr>
        <xdr:cNvCxnSpPr/>
      </xdr:nvCxnSpPr>
      <xdr:spPr>
        <a:xfrm>
          <a:off x="11282680" y="13320848"/>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472" name="n_1aveValue【児童館】&#10;有形固定資産減価償却率">
          <a:extLst>
            <a:ext uri="{FF2B5EF4-FFF2-40B4-BE49-F238E27FC236}">
              <a16:creationId xmlns:a16="http://schemas.microsoft.com/office/drawing/2014/main" id="{88D68F91-88C6-4141-9585-C589F6DD4AF7}"/>
            </a:ext>
          </a:extLst>
        </xdr:cNvPr>
        <xdr:cNvSpPr txBox="1"/>
      </xdr:nvSpPr>
      <xdr:spPr>
        <a:xfrm>
          <a:off x="13437244" y="1383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473" name="n_2aveValue【児童館】&#10;有形固定資産減価償却率">
          <a:extLst>
            <a:ext uri="{FF2B5EF4-FFF2-40B4-BE49-F238E27FC236}">
              <a16:creationId xmlns:a16="http://schemas.microsoft.com/office/drawing/2014/main" id="{86CB9B46-8109-4C9E-AF53-E175B6ED2962}"/>
            </a:ext>
          </a:extLst>
        </xdr:cNvPr>
        <xdr:cNvSpPr txBox="1"/>
      </xdr:nvSpPr>
      <xdr:spPr>
        <a:xfrm>
          <a:off x="12675244" y="1382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474" name="n_3aveValue【児童館】&#10;有形固定資産減価償却率">
          <a:extLst>
            <a:ext uri="{FF2B5EF4-FFF2-40B4-BE49-F238E27FC236}">
              <a16:creationId xmlns:a16="http://schemas.microsoft.com/office/drawing/2014/main" id="{06B87CA6-6A7F-4895-8ADA-33CCD1497588}"/>
            </a:ext>
          </a:extLst>
        </xdr:cNvPr>
        <xdr:cNvSpPr txBox="1"/>
      </xdr:nvSpPr>
      <xdr:spPr>
        <a:xfrm>
          <a:off x="11900544" y="1382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475" name="n_4aveValue【児童館】&#10;有形固定資産減価償却率">
          <a:extLst>
            <a:ext uri="{FF2B5EF4-FFF2-40B4-BE49-F238E27FC236}">
              <a16:creationId xmlns:a16="http://schemas.microsoft.com/office/drawing/2014/main" id="{73BD795F-A825-4B9B-9680-C5B416253E55}"/>
            </a:ext>
          </a:extLst>
        </xdr:cNvPr>
        <xdr:cNvSpPr txBox="1"/>
      </xdr:nvSpPr>
      <xdr:spPr>
        <a:xfrm>
          <a:off x="1110298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105427</xdr:rowOff>
    </xdr:from>
    <xdr:ext cx="405111" cy="259045"/>
    <xdr:sp macro="" textlink="">
      <xdr:nvSpPr>
        <xdr:cNvPr id="476" name="n_1mainValue【児童館】&#10;有形固定資産減価償却率">
          <a:extLst>
            <a:ext uri="{FF2B5EF4-FFF2-40B4-BE49-F238E27FC236}">
              <a16:creationId xmlns:a16="http://schemas.microsoft.com/office/drawing/2014/main" id="{F8A712E1-4143-42B5-A0F9-4A9039C34EBE}"/>
            </a:ext>
          </a:extLst>
        </xdr:cNvPr>
        <xdr:cNvSpPr txBox="1"/>
      </xdr:nvSpPr>
      <xdr:spPr>
        <a:xfrm>
          <a:off x="134372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72770</xdr:rowOff>
    </xdr:from>
    <xdr:ext cx="405111" cy="259045"/>
    <xdr:sp macro="" textlink="">
      <xdr:nvSpPr>
        <xdr:cNvPr id="477" name="n_2mainValue【児童館】&#10;有形固定資産減価償却率">
          <a:extLst>
            <a:ext uri="{FF2B5EF4-FFF2-40B4-BE49-F238E27FC236}">
              <a16:creationId xmlns:a16="http://schemas.microsoft.com/office/drawing/2014/main" id="{A45DE1FC-129F-4550-A7D9-51FE6D58BDA8}"/>
            </a:ext>
          </a:extLst>
        </xdr:cNvPr>
        <xdr:cNvSpPr txBox="1"/>
      </xdr:nvSpPr>
      <xdr:spPr>
        <a:xfrm>
          <a:off x="12675244" y="1348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17253</xdr:rowOff>
    </xdr:from>
    <xdr:ext cx="405111" cy="259045"/>
    <xdr:sp macro="" textlink="">
      <xdr:nvSpPr>
        <xdr:cNvPr id="478" name="n_3mainValue【児童館】&#10;有形固定資産減価償却率">
          <a:extLst>
            <a:ext uri="{FF2B5EF4-FFF2-40B4-BE49-F238E27FC236}">
              <a16:creationId xmlns:a16="http://schemas.microsoft.com/office/drawing/2014/main" id="{AD97CED7-62C2-44CF-8269-225D665FDEEC}"/>
            </a:ext>
          </a:extLst>
        </xdr:cNvPr>
        <xdr:cNvSpPr txBox="1"/>
      </xdr:nvSpPr>
      <xdr:spPr>
        <a:xfrm>
          <a:off x="11900544" y="1309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144615</xdr:rowOff>
    </xdr:from>
    <xdr:ext cx="405111" cy="259045"/>
    <xdr:sp macro="" textlink="">
      <xdr:nvSpPr>
        <xdr:cNvPr id="479" name="n_4mainValue【児童館】&#10;有形固定資産減価償却率">
          <a:extLst>
            <a:ext uri="{FF2B5EF4-FFF2-40B4-BE49-F238E27FC236}">
              <a16:creationId xmlns:a16="http://schemas.microsoft.com/office/drawing/2014/main" id="{B87AC0CA-8A8B-403C-81C8-A118610CD231}"/>
            </a:ext>
          </a:extLst>
        </xdr:cNvPr>
        <xdr:cNvSpPr txBox="1"/>
      </xdr:nvSpPr>
      <xdr:spPr>
        <a:xfrm>
          <a:off x="11102984" y="1305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9C393D3A-4FCD-470B-A33C-AC799E05E1D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644BA932-818E-4EE6-8142-693A730413E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E0DFC509-6E21-4F54-AA7E-C6474C6CB44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264FFE7D-D614-4F15-87EF-86AE13C36C5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D3AB01EE-D9BB-44F6-9F79-58ED0DE7E1B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8A4DCB82-C536-4338-8DD2-07E86FCED6A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93A6A484-FDC2-4768-BEDA-A9AC96ED622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CC3A00D5-3D51-4562-84D2-455837489C1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47CB8F08-E909-4C7A-8735-915AAFA27FE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9C3380E6-17C7-4899-B60B-4910F96F3BB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0" name="直線コネクタ 489">
          <a:extLst>
            <a:ext uri="{FF2B5EF4-FFF2-40B4-BE49-F238E27FC236}">
              <a16:creationId xmlns:a16="http://schemas.microsoft.com/office/drawing/2014/main" id="{55143821-5E8E-4F17-98EB-13BB1AC42679}"/>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1" name="テキスト ボックス 490">
          <a:extLst>
            <a:ext uri="{FF2B5EF4-FFF2-40B4-BE49-F238E27FC236}">
              <a16:creationId xmlns:a16="http://schemas.microsoft.com/office/drawing/2014/main" id="{2AE053CF-81FF-4580-AD78-A7841B8A173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2" name="直線コネクタ 491">
          <a:extLst>
            <a:ext uri="{FF2B5EF4-FFF2-40B4-BE49-F238E27FC236}">
              <a16:creationId xmlns:a16="http://schemas.microsoft.com/office/drawing/2014/main" id="{5DBF26CD-A26E-4A10-9D22-06A4AC034F1B}"/>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3" name="テキスト ボックス 492">
          <a:extLst>
            <a:ext uri="{FF2B5EF4-FFF2-40B4-BE49-F238E27FC236}">
              <a16:creationId xmlns:a16="http://schemas.microsoft.com/office/drawing/2014/main" id="{CFA1C351-0B6A-421D-898A-F753CF19EE81}"/>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4" name="直線コネクタ 493">
          <a:extLst>
            <a:ext uri="{FF2B5EF4-FFF2-40B4-BE49-F238E27FC236}">
              <a16:creationId xmlns:a16="http://schemas.microsoft.com/office/drawing/2014/main" id="{2AF8BB3B-C644-4E74-A42D-004691D0A81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5" name="テキスト ボックス 494">
          <a:extLst>
            <a:ext uri="{FF2B5EF4-FFF2-40B4-BE49-F238E27FC236}">
              <a16:creationId xmlns:a16="http://schemas.microsoft.com/office/drawing/2014/main" id="{9A435BC2-3938-40A3-800E-8AB8BFE4BBE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6" name="直線コネクタ 495">
          <a:extLst>
            <a:ext uri="{FF2B5EF4-FFF2-40B4-BE49-F238E27FC236}">
              <a16:creationId xmlns:a16="http://schemas.microsoft.com/office/drawing/2014/main" id="{F5FE33D8-CE27-4D19-AD7A-48E36B3F3CBA}"/>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7" name="テキスト ボックス 496">
          <a:extLst>
            <a:ext uri="{FF2B5EF4-FFF2-40B4-BE49-F238E27FC236}">
              <a16:creationId xmlns:a16="http://schemas.microsoft.com/office/drawing/2014/main" id="{46910B58-2AEC-44F8-A327-842304B7DC7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8" name="直線コネクタ 497">
          <a:extLst>
            <a:ext uri="{FF2B5EF4-FFF2-40B4-BE49-F238E27FC236}">
              <a16:creationId xmlns:a16="http://schemas.microsoft.com/office/drawing/2014/main" id="{12633A37-1120-453E-8ED5-1AAE565FC04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9" name="テキスト ボックス 498">
          <a:extLst>
            <a:ext uri="{FF2B5EF4-FFF2-40B4-BE49-F238E27FC236}">
              <a16:creationId xmlns:a16="http://schemas.microsoft.com/office/drawing/2014/main" id="{0199A014-308A-4DEA-A306-9528D05736AE}"/>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EB20EE1F-19D5-49A2-9A24-03D9683ECC8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E6FF776E-B3D2-4213-AEAF-58E9F282083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児童館】&#10;一人当たり面積グラフ枠">
          <a:extLst>
            <a:ext uri="{FF2B5EF4-FFF2-40B4-BE49-F238E27FC236}">
              <a16:creationId xmlns:a16="http://schemas.microsoft.com/office/drawing/2014/main" id="{F435674A-2BAE-4F42-A434-573544B5C22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503" name="直線コネクタ 502">
          <a:extLst>
            <a:ext uri="{FF2B5EF4-FFF2-40B4-BE49-F238E27FC236}">
              <a16:creationId xmlns:a16="http://schemas.microsoft.com/office/drawing/2014/main" id="{406CFC51-3D97-4FDC-AB3B-49F9DFE8BEC3}"/>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4" name="【児童館】&#10;一人当たり面積最小値テキスト">
          <a:extLst>
            <a:ext uri="{FF2B5EF4-FFF2-40B4-BE49-F238E27FC236}">
              <a16:creationId xmlns:a16="http://schemas.microsoft.com/office/drawing/2014/main" id="{7292A735-F175-4A6F-8FAF-521A2CB91586}"/>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5" name="直線コネクタ 504">
          <a:extLst>
            <a:ext uri="{FF2B5EF4-FFF2-40B4-BE49-F238E27FC236}">
              <a16:creationId xmlns:a16="http://schemas.microsoft.com/office/drawing/2014/main" id="{43F1BC1E-2A14-407E-8D6C-38222FBE69ED}"/>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506" name="【児童館】&#10;一人当たり面積最大値テキスト">
          <a:extLst>
            <a:ext uri="{FF2B5EF4-FFF2-40B4-BE49-F238E27FC236}">
              <a16:creationId xmlns:a16="http://schemas.microsoft.com/office/drawing/2014/main" id="{2522D9E9-5450-4418-A0F4-C45FF3E90B79}"/>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07" name="直線コネクタ 506">
          <a:extLst>
            <a:ext uri="{FF2B5EF4-FFF2-40B4-BE49-F238E27FC236}">
              <a16:creationId xmlns:a16="http://schemas.microsoft.com/office/drawing/2014/main" id="{6C60BB0F-8075-4EDB-9F75-0DFF0668D7BC}"/>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508" name="【児童館】&#10;一人当たり面積平均値テキスト">
          <a:extLst>
            <a:ext uri="{FF2B5EF4-FFF2-40B4-BE49-F238E27FC236}">
              <a16:creationId xmlns:a16="http://schemas.microsoft.com/office/drawing/2014/main" id="{6381E223-028A-4F88-9916-BA0D2CFAC294}"/>
            </a:ext>
          </a:extLst>
        </xdr:cNvPr>
        <xdr:cNvSpPr txBox="1"/>
      </xdr:nvSpPr>
      <xdr:spPr>
        <a:xfrm>
          <a:off x="19547840" y="1401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09" name="フローチャート: 判断 508">
          <a:extLst>
            <a:ext uri="{FF2B5EF4-FFF2-40B4-BE49-F238E27FC236}">
              <a16:creationId xmlns:a16="http://schemas.microsoft.com/office/drawing/2014/main" id="{E1B6C6FF-871E-4954-BA3D-0281907BF155}"/>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10" name="フローチャート: 判断 509">
          <a:extLst>
            <a:ext uri="{FF2B5EF4-FFF2-40B4-BE49-F238E27FC236}">
              <a16:creationId xmlns:a16="http://schemas.microsoft.com/office/drawing/2014/main" id="{EF6E2966-749B-4011-88CE-0F87A74B743E}"/>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11" name="フローチャート: 判断 510">
          <a:extLst>
            <a:ext uri="{FF2B5EF4-FFF2-40B4-BE49-F238E27FC236}">
              <a16:creationId xmlns:a16="http://schemas.microsoft.com/office/drawing/2014/main" id="{998FE821-7FBE-47B9-8AA5-83F15BEA21DC}"/>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512" name="フローチャート: 判断 511">
          <a:extLst>
            <a:ext uri="{FF2B5EF4-FFF2-40B4-BE49-F238E27FC236}">
              <a16:creationId xmlns:a16="http://schemas.microsoft.com/office/drawing/2014/main" id="{76057FF8-09B2-47C4-ADDA-35784CB6D961}"/>
            </a:ext>
          </a:extLst>
        </xdr:cNvPr>
        <xdr:cNvSpPr/>
      </xdr:nvSpPr>
      <xdr:spPr>
        <a:xfrm>
          <a:off x="171627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513" name="フローチャート: 判断 512">
          <a:extLst>
            <a:ext uri="{FF2B5EF4-FFF2-40B4-BE49-F238E27FC236}">
              <a16:creationId xmlns:a16="http://schemas.microsoft.com/office/drawing/2014/main" id="{63506E28-BE4D-4AE6-80F2-E2DB1B76A0FF}"/>
            </a:ext>
          </a:extLst>
        </xdr:cNvPr>
        <xdr:cNvSpPr/>
      </xdr:nvSpPr>
      <xdr:spPr>
        <a:xfrm>
          <a:off x="1638808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AE856D98-D87A-4791-A360-FE2B122A9E0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B2F1D48B-6E94-4455-BD6B-44BA0CBBA06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7358747D-CAB2-4186-8EA6-3FC1C2CF16D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EAB28F27-EEB1-473C-B61A-B8E1CBDE997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FB4EC3F7-8668-4CA6-9E44-60633F8951C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519" name="楕円 518">
          <a:extLst>
            <a:ext uri="{FF2B5EF4-FFF2-40B4-BE49-F238E27FC236}">
              <a16:creationId xmlns:a16="http://schemas.microsoft.com/office/drawing/2014/main" id="{7C802486-D4B5-4BB8-BABC-B9267D6B48F1}"/>
            </a:ext>
          </a:extLst>
        </xdr:cNvPr>
        <xdr:cNvSpPr/>
      </xdr:nvSpPr>
      <xdr:spPr>
        <a:xfrm>
          <a:off x="1945894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54627</xdr:rowOff>
    </xdr:from>
    <xdr:ext cx="469744" cy="259045"/>
    <xdr:sp macro="" textlink="">
      <xdr:nvSpPr>
        <xdr:cNvPr id="520" name="【児童館】&#10;一人当たり面積該当値テキスト">
          <a:extLst>
            <a:ext uri="{FF2B5EF4-FFF2-40B4-BE49-F238E27FC236}">
              <a16:creationId xmlns:a16="http://schemas.microsoft.com/office/drawing/2014/main" id="{168B2977-E950-4A24-9823-D3EBFE3AD249}"/>
            </a:ext>
          </a:extLst>
        </xdr:cNvPr>
        <xdr:cNvSpPr txBox="1"/>
      </xdr:nvSpPr>
      <xdr:spPr>
        <a:xfrm>
          <a:off x="19547840" y="1380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31750</xdr:rowOff>
    </xdr:from>
    <xdr:to>
      <xdr:col>112</xdr:col>
      <xdr:colOff>38100</xdr:colOff>
      <xdr:row>83</xdr:row>
      <xdr:rowOff>133350</xdr:rowOff>
    </xdr:to>
    <xdr:sp macro="" textlink="">
      <xdr:nvSpPr>
        <xdr:cNvPr id="521" name="楕円 520">
          <a:extLst>
            <a:ext uri="{FF2B5EF4-FFF2-40B4-BE49-F238E27FC236}">
              <a16:creationId xmlns:a16="http://schemas.microsoft.com/office/drawing/2014/main" id="{EA85E5BA-E557-4B64-A892-5D986243751F}"/>
            </a:ext>
          </a:extLst>
        </xdr:cNvPr>
        <xdr:cNvSpPr/>
      </xdr:nvSpPr>
      <xdr:spPr>
        <a:xfrm>
          <a:off x="18735040" y="13945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82550</xdr:rowOff>
    </xdr:from>
    <xdr:to>
      <xdr:col>116</xdr:col>
      <xdr:colOff>63500</xdr:colOff>
      <xdr:row>83</xdr:row>
      <xdr:rowOff>82550</xdr:rowOff>
    </xdr:to>
    <xdr:cxnSp macro="">
      <xdr:nvCxnSpPr>
        <xdr:cNvPr id="522" name="直線コネクタ 521">
          <a:extLst>
            <a:ext uri="{FF2B5EF4-FFF2-40B4-BE49-F238E27FC236}">
              <a16:creationId xmlns:a16="http://schemas.microsoft.com/office/drawing/2014/main" id="{1A337482-F5E6-46A3-A72D-83891898F01F}"/>
            </a:ext>
          </a:extLst>
        </xdr:cNvPr>
        <xdr:cNvCxnSpPr/>
      </xdr:nvCxnSpPr>
      <xdr:spPr>
        <a:xfrm>
          <a:off x="18778220" y="139966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19050</xdr:rowOff>
    </xdr:from>
    <xdr:to>
      <xdr:col>107</xdr:col>
      <xdr:colOff>101600</xdr:colOff>
      <xdr:row>83</xdr:row>
      <xdr:rowOff>120650</xdr:rowOff>
    </xdr:to>
    <xdr:sp macro="" textlink="">
      <xdr:nvSpPr>
        <xdr:cNvPr id="523" name="楕円 522">
          <a:extLst>
            <a:ext uri="{FF2B5EF4-FFF2-40B4-BE49-F238E27FC236}">
              <a16:creationId xmlns:a16="http://schemas.microsoft.com/office/drawing/2014/main" id="{943A9B24-5437-4561-85E4-B62EA4715AB5}"/>
            </a:ext>
          </a:extLst>
        </xdr:cNvPr>
        <xdr:cNvSpPr/>
      </xdr:nvSpPr>
      <xdr:spPr>
        <a:xfrm>
          <a:off x="17937480" y="13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82550</xdr:rowOff>
    </xdr:to>
    <xdr:cxnSp macro="">
      <xdr:nvCxnSpPr>
        <xdr:cNvPr id="524" name="直線コネクタ 523">
          <a:extLst>
            <a:ext uri="{FF2B5EF4-FFF2-40B4-BE49-F238E27FC236}">
              <a16:creationId xmlns:a16="http://schemas.microsoft.com/office/drawing/2014/main" id="{1AEB8C24-CBE1-4EB0-AB07-305DD3CB5FFA}"/>
            </a:ext>
          </a:extLst>
        </xdr:cNvPr>
        <xdr:cNvCxnSpPr/>
      </xdr:nvCxnSpPr>
      <xdr:spPr>
        <a:xfrm>
          <a:off x="17988280" y="1398397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525" name="楕円 524">
          <a:extLst>
            <a:ext uri="{FF2B5EF4-FFF2-40B4-BE49-F238E27FC236}">
              <a16:creationId xmlns:a16="http://schemas.microsoft.com/office/drawing/2014/main" id="{944D4C11-C34E-4494-ACE6-F7C4404A2FBD}"/>
            </a:ext>
          </a:extLst>
        </xdr:cNvPr>
        <xdr:cNvSpPr/>
      </xdr:nvSpPr>
      <xdr:spPr>
        <a:xfrm>
          <a:off x="1716278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69850</xdr:rowOff>
    </xdr:from>
    <xdr:to>
      <xdr:col>107</xdr:col>
      <xdr:colOff>50800</xdr:colOff>
      <xdr:row>85</xdr:row>
      <xdr:rowOff>69850</xdr:rowOff>
    </xdr:to>
    <xdr:cxnSp macro="">
      <xdr:nvCxnSpPr>
        <xdr:cNvPr id="526" name="直線コネクタ 525">
          <a:extLst>
            <a:ext uri="{FF2B5EF4-FFF2-40B4-BE49-F238E27FC236}">
              <a16:creationId xmlns:a16="http://schemas.microsoft.com/office/drawing/2014/main" id="{6CB8A223-C491-41F0-A185-823161657FA0}"/>
            </a:ext>
          </a:extLst>
        </xdr:cNvPr>
        <xdr:cNvCxnSpPr/>
      </xdr:nvCxnSpPr>
      <xdr:spPr>
        <a:xfrm flipV="1">
          <a:off x="17213580" y="13983970"/>
          <a:ext cx="7747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152400</xdr:rowOff>
    </xdr:from>
    <xdr:to>
      <xdr:col>98</xdr:col>
      <xdr:colOff>38100</xdr:colOff>
      <xdr:row>85</xdr:row>
      <xdr:rowOff>82550</xdr:rowOff>
    </xdr:to>
    <xdr:sp macro="" textlink="">
      <xdr:nvSpPr>
        <xdr:cNvPr id="527" name="楕円 526">
          <a:extLst>
            <a:ext uri="{FF2B5EF4-FFF2-40B4-BE49-F238E27FC236}">
              <a16:creationId xmlns:a16="http://schemas.microsoft.com/office/drawing/2014/main" id="{5E196AD5-9C60-4F97-9538-E7FAF10E1D9D}"/>
            </a:ext>
          </a:extLst>
        </xdr:cNvPr>
        <xdr:cNvSpPr/>
      </xdr:nvSpPr>
      <xdr:spPr>
        <a:xfrm>
          <a:off x="16388080" y="14234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31750</xdr:rowOff>
    </xdr:from>
    <xdr:to>
      <xdr:col>102</xdr:col>
      <xdr:colOff>114300</xdr:colOff>
      <xdr:row>85</xdr:row>
      <xdr:rowOff>69850</xdr:rowOff>
    </xdr:to>
    <xdr:cxnSp macro="">
      <xdr:nvCxnSpPr>
        <xdr:cNvPr id="528" name="直線コネクタ 527">
          <a:extLst>
            <a:ext uri="{FF2B5EF4-FFF2-40B4-BE49-F238E27FC236}">
              <a16:creationId xmlns:a16="http://schemas.microsoft.com/office/drawing/2014/main" id="{68B286BB-5D40-4133-903D-E30DA271C607}"/>
            </a:ext>
          </a:extLst>
        </xdr:cNvPr>
        <xdr:cNvCxnSpPr/>
      </xdr:nvCxnSpPr>
      <xdr:spPr>
        <a:xfrm>
          <a:off x="16431260" y="1428115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529" name="n_1aveValue【児童館】&#10;一人当たり面積">
          <a:extLst>
            <a:ext uri="{FF2B5EF4-FFF2-40B4-BE49-F238E27FC236}">
              <a16:creationId xmlns:a16="http://schemas.microsoft.com/office/drawing/2014/main" id="{FA62859E-4DDC-43BA-A1B9-1C97A846A2F9}"/>
            </a:ext>
          </a:extLst>
        </xdr:cNvPr>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530" name="n_2aveValue【児童館】&#10;一人当たり面積">
          <a:extLst>
            <a:ext uri="{FF2B5EF4-FFF2-40B4-BE49-F238E27FC236}">
              <a16:creationId xmlns:a16="http://schemas.microsoft.com/office/drawing/2014/main" id="{70E53F6C-0BE8-49B9-89A7-7B22F5C34BC6}"/>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531" name="n_3aveValue【児童館】&#10;一人当たり面積">
          <a:extLst>
            <a:ext uri="{FF2B5EF4-FFF2-40B4-BE49-F238E27FC236}">
              <a16:creationId xmlns:a16="http://schemas.microsoft.com/office/drawing/2014/main" id="{392747B7-25B9-4361-A677-E23726D82900}"/>
            </a:ext>
          </a:extLst>
        </xdr:cNvPr>
        <xdr:cNvSpPr txBox="1"/>
      </xdr:nvSpPr>
      <xdr:spPr>
        <a:xfrm>
          <a:off x="170015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532" name="n_4aveValue【児童館】&#10;一人当たり面積">
          <a:extLst>
            <a:ext uri="{FF2B5EF4-FFF2-40B4-BE49-F238E27FC236}">
              <a16:creationId xmlns:a16="http://schemas.microsoft.com/office/drawing/2014/main" id="{CCCFEF66-B0E6-4720-8150-A25FAE20426E}"/>
            </a:ext>
          </a:extLst>
        </xdr:cNvPr>
        <xdr:cNvSpPr txBox="1"/>
      </xdr:nvSpPr>
      <xdr:spPr>
        <a:xfrm>
          <a:off x="162268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149877</xdr:rowOff>
    </xdr:from>
    <xdr:ext cx="469744" cy="259045"/>
    <xdr:sp macro="" textlink="">
      <xdr:nvSpPr>
        <xdr:cNvPr id="533" name="n_1mainValue【児童館】&#10;一人当たり面積">
          <a:extLst>
            <a:ext uri="{FF2B5EF4-FFF2-40B4-BE49-F238E27FC236}">
              <a16:creationId xmlns:a16="http://schemas.microsoft.com/office/drawing/2014/main" id="{62ED9A12-3789-4A84-898C-77E2B972A943}"/>
            </a:ext>
          </a:extLst>
        </xdr:cNvPr>
        <xdr:cNvSpPr txBox="1"/>
      </xdr:nvSpPr>
      <xdr:spPr>
        <a:xfrm>
          <a:off x="18561127" y="1372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534" name="n_2mainValue【児童館】&#10;一人当たり面積">
          <a:extLst>
            <a:ext uri="{FF2B5EF4-FFF2-40B4-BE49-F238E27FC236}">
              <a16:creationId xmlns:a16="http://schemas.microsoft.com/office/drawing/2014/main" id="{94733448-E62E-4D52-ABBE-823BE688DB14}"/>
            </a:ext>
          </a:extLst>
        </xdr:cNvPr>
        <xdr:cNvSpPr txBox="1"/>
      </xdr:nvSpPr>
      <xdr:spPr>
        <a:xfrm>
          <a:off x="1777626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535" name="n_3mainValue【児童館】&#10;一人当たり面積">
          <a:extLst>
            <a:ext uri="{FF2B5EF4-FFF2-40B4-BE49-F238E27FC236}">
              <a16:creationId xmlns:a16="http://schemas.microsoft.com/office/drawing/2014/main" id="{B8CD2084-3004-4B69-A2E6-BA92930BC7BA}"/>
            </a:ext>
          </a:extLst>
        </xdr:cNvPr>
        <xdr:cNvSpPr txBox="1"/>
      </xdr:nvSpPr>
      <xdr:spPr>
        <a:xfrm>
          <a:off x="1700156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73677</xdr:rowOff>
    </xdr:from>
    <xdr:ext cx="469744" cy="259045"/>
    <xdr:sp macro="" textlink="">
      <xdr:nvSpPr>
        <xdr:cNvPr id="536" name="n_4mainValue【児童館】&#10;一人当たり面積">
          <a:extLst>
            <a:ext uri="{FF2B5EF4-FFF2-40B4-BE49-F238E27FC236}">
              <a16:creationId xmlns:a16="http://schemas.microsoft.com/office/drawing/2014/main" id="{FC81D958-EFFA-41B1-847D-A5E5BA11AF53}"/>
            </a:ext>
          </a:extLst>
        </xdr:cNvPr>
        <xdr:cNvSpPr txBox="1"/>
      </xdr:nvSpPr>
      <xdr:spPr>
        <a:xfrm>
          <a:off x="1622686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11E504E8-D43C-4FF6-949E-6FADEF7A7FC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A020CAE8-AC26-4268-921C-BB8DBCD09E0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D2347A45-E3C2-42C2-A2D8-3EAB546962D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B5A03D85-BB77-4405-B348-4698BD066BF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33D8B56B-AC4F-468E-B6AA-F0C4C27D074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72318FFC-BD99-4C3B-B159-BCA14B00333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B958CF04-A5AA-41B0-869D-7AEF96E1614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AB6BD3FD-7062-4760-9260-A1329A8D9C8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0EB9BFBA-DED2-4533-A4DD-1D1ADB2B4C6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042DA722-BC87-4FEA-ADC3-6B87E683101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07FF9429-BB8F-47CC-9B01-7FB21D5E63E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a:extLst>
            <a:ext uri="{FF2B5EF4-FFF2-40B4-BE49-F238E27FC236}">
              <a16:creationId xmlns:a16="http://schemas.microsoft.com/office/drawing/2014/main" id="{31AED9F6-5730-4E27-8249-049EE74A846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a:extLst>
            <a:ext uri="{FF2B5EF4-FFF2-40B4-BE49-F238E27FC236}">
              <a16:creationId xmlns:a16="http://schemas.microsoft.com/office/drawing/2014/main" id="{E533D1AA-B670-4249-8BF1-2F8A15956BF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a:extLst>
            <a:ext uri="{FF2B5EF4-FFF2-40B4-BE49-F238E27FC236}">
              <a16:creationId xmlns:a16="http://schemas.microsoft.com/office/drawing/2014/main" id="{886AAC2D-BE99-4646-A755-9FB0116E97C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a:extLst>
            <a:ext uri="{FF2B5EF4-FFF2-40B4-BE49-F238E27FC236}">
              <a16:creationId xmlns:a16="http://schemas.microsoft.com/office/drawing/2014/main" id="{74CBAFD3-A4CF-4E4E-B66F-143F7E6887D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a:extLst>
            <a:ext uri="{FF2B5EF4-FFF2-40B4-BE49-F238E27FC236}">
              <a16:creationId xmlns:a16="http://schemas.microsoft.com/office/drawing/2014/main" id="{147575EC-6DD1-43AB-A617-10A685612E9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a:extLst>
            <a:ext uri="{FF2B5EF4-FFF2-40B4-BE49-F238E27FC236}">
              <a16:creationId xmlns:a16="http://schemas.microsoft.com/office/drawing/2014/main" id="{3086D495-A2B5-4931-BD02-DCC79EBF66D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a:extLst>
            <a:ext uri="{FF2B5EF4-FFF2-40B4-BE49-F238E27FC236}">
              <a16:creationId xmlns:a16="http://schemas.microsoft.com/office/drawing/2014/main" id="{B4F31E0A-8550-4873-B6E0-239D0EAAD1D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a:extLst>
            <a:ext uri="{FF2B5EF4-FFF2-40B4-BE49-F238E27FC236}">
              <a16:creationId xmlns:a16="http://schemas.microsoft.com/office/drawing/2014/main" id="{2E712084-7168-4373-843B-D682DF0FBB4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a:extLst>
            <a:ext uri="{FF2B5EF4-FFF2-40B4-BE49-F238E27FC236}">
              <a16:creationId xmlns:a16="http://schemas.microsoft.com/office/drawing/2014/main" id="{B63C03FB-7928-4358-9954-60674E629C7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a:extLst>
            <a:ext uri="{FF2B5EF4-FFF2-40B4-BE49-F238E27FC236}">
              <a16:creationId xmlns:a16="http://schemas.microsoft.com/office/drawing/2014/main" id="{64E80B02-58A3-4AC7-9220-FEF2AB90750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a:extLst>
            <a:ext uri="{FF2B5EF4-FFF2-40B4-BE49-F238E27FC236}">
              <a16:creationId xmlns:a16="http://schemas.microsoft.com/office/drawing/2014/main" id="{B081AA97-E968-46E6-8205-389698B1DE4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a:extLst>
            <a:ext uri="{FF2B5EF4-FFF2-40B4-BE49-F238E27FC236}">
              <a16:creationId xmlns:a16="http://schemas.microsoft.com/office/drawing/2014/main" id="{9733C6D7-9641-4850-89BB-0018BFDF0F6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3A547C24-D181-4106-844A-61458F077C0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a:extLst>
            <a:ext uri="{FF2B5EF4-FFF2-40B4-BE49-F238E27FC236}">
              <a16:creationId xmlns:a16="http://schemas.microsoft.com/office/drawing/2014/main" id="{2423BFB2-76CC-4570-BDE4-9720FE42FA8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562" name="直線コネクタ 561">
          <a:extLst>
            <a:ext uri="{FF2B5EF4-FFF2-40B4-BE49-F238E27FC236}">
              <a16:creationId xmlns:a16="http://schemas.microsoft.com/office/drawing/2014/main" id="{81EE44A9-0291-4DA6-B311-5625BADE7CF6}"/>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63" name="【公民館】&#10;有形固定資産減価償却率最小値テキスト">
          <a:extLst>
            <a:ext uri="{FF2B5EF4-FFF2-40B4-BE49-F238E27FC236}">
              <a16:creationId xmlns:a16="http://schemas.microsoft.com/office/drawing/2014/main" id="{11F78653-5BEA-4556-8B71-392AF223EF9C}"/>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64" name="直線コネクタ 563">
          <a:extLst>
            <a:ext uri="{FF2B5EF4-FFF2-40B4-BE49-F238E27FC236}">
              <a16:creationId xmlns:a16="http://schemas.microsoft.com/office/drawing/2014/main" id="{66113B1F-BFAE-407A-9175-E7DE9DF9EA16}"/>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565" name="【公民館】&#10;有形固定資産減価償却率最大値テキスト">
          <a:extLst>
            <a:ext uri="{FF2B5EF4-FFF2-40B4-BE49-F238E27FC236}">
              <a16:creationId xmlns:a16="http://schemas.microsoft.com/office/drawing/2014/main" id="{BD492D71-7DF1-4291-B1DD-87152930CB41}"/>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566" name="直線コネクタ 565">
          <a:extLst>
            <a:ext uri="{FF2B5EF4-FFF2-40B4-BE49-F238E27FC236}">
              <a16:creationId xmlns:a16="http://schemas.microsoft.com/office/drawing/2014/main" id="{33F4052C-F67A-425F-BC5C-DB37E4D130D4}"/>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567" name="【公民館】&#10;有形固定資産減価償却率平均値テキスト">
          <a:extLst>
            <a:ext uri="{FF2B5EF4-FFF2-40B4-BE49-F238E27FC236}">
              <a16:creationId xmlns:a16="http://schemas.microsoft.com/office/drawing/2014/main" id="{9491D3D1-F659-485B-9653-8E58486EEB19}"/>
            </a:ext>
          </a:extLst>
        </xdr:cNvPr>
        <xdr:cNvSpPr txBox="1"/>
      </xdr:nvSpPr>
      <xdr:spPr>
        <a:xfrm>
          <a:off x="14414500" y="1756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568" name="フローチャート: 判断 567">
          <a:extLst>
            <a:ext uri="{FF2B5EF4-FFF2-40B4-BE49-F238E27FC236}">
              <a16:creationId xmlns:a16="http://schemas.microsoft.com/office/drawing/2014/main" id="{B605A9EA-BF54-4CC5-8DB9-B139D7478C61}"/>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569" name="フローチャート: 判断 568">
          <a:extLst>
            <a:ext uri="{FF2B5EF4-FFF2-40B4-BE49-F238E27FC236}">
              <a16:creationId xmlns:a16="http://schemas.microsoft.com/office/drawing/2014/main" id="{C7B1D527-938C-42E7-9CCF-F14A28FE59CA}"/>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570" name="フローチャート: 判断 569">
          <a:extLst>
            <a:ext uri="{FF2B5EF4-FFF2-40B4-BE49-F238E27FC236}">
              <a16:creationId xmlns:a16="http://schemas.microsoft.com/office/drawing/2014/main" id="{D45A9BD8-B329-4FBE-AE81-0C8A18A5335E}"/>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571" name="フローチャート: 判断 570">
          <a:extLst>
            <a:ext uri="{FF2B5EF4-FFF2-40B4-BE49-F238E27FC236}">
              <a16:creationId xmlns:a16="http://schemas.microsoft.com/office/drawing/2014/main" id="{68B02032-6840-4270-8042-968A53F66EEF}"/>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572" name="フローチャート: 判断 571">
          <a:extLst>
            <a:ext uri="{FF2B5EF4-FFF2-40B4-BE49-F238E27FC236}">
              <a16:creationId xmlns:a16="http://schemas.microsoft.com/office/drawing/2014/main" id="{50886750-D735-4F0C-B958-CBC296B49BCD}"/>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286C87B6-D3CB-4FE1-8CE7-21B8F576043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682D0B83-C856-410C-B0BA-06148E507A4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540F8CFA-08DC-4C83-AE4E-25A4984417F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D15F9DE2-4E7D-44DA-AE0A-117893C24A6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6AC7F3C0-2960-4BBD-9798-B5F7819A6A7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108676</xdr:rowOff>
    </xdr:from>
    <xdr:to>
      <xdr:col>85</xdr:col>
      <xdr:colOff>177800</xdr:colOff>
      <xdr:row>107</xdr:row>
      <xdr:rowOff>38826</xdr:rowOff>
    </xdr:to>
    <xdr:sp macro="" textlink="">
      <xdr:nvSpPr>
        <xdr:cNvPr id="578" name="楕円 577">
          <a:extLst>
            <a:ext uri="{FF2B5EF4-FFF2-40B4-BE49-F238E27FC236}">
              <a16:creationId xmlns:a16="http://schemas.microsoft.com/office/drawing/2014/main" id="{FE8DF516-D7D5-49FB-9A99-4530E8607088}"/>
            </a:ext>
          </a:extLst>
        </xdr:cNvPr>
        <xdr:cNvSpPr/>
      </xdr:nvSpPr>
      <xdr:spPr>
        <a:xfrm>
          <a:off x="14325600" y="178785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87103</xdr:rowOff>
    </xdr:from>
    <xdr:ext cx="405111" cy="259045"/>
    <xdr:sp macro="" textlink="">
      <xdr:nvSpPr>
        <xdr:cNvPr id="579" name="【公民館】&#10;有形固定資産減価償却率該当値テキスト">
          <a:extLst>
            <a:ext uri="{FF2B5EF4-FFF2-40B4-BE49-F238E27FC236}">
              <a16:creationId xmlns:a16="http://schemas.microsoft.com/office/drawing/2014/main" id="{88985A66-87C7-4593-922C-9CFBD23A7AC4}"/>
            </a:ext>
          </a:extLst>
        </xdr:cNvPr>
        <xdr:cNvSpPr txBox="1"/>
      </xdr:nvSpPr>
      <xdr:spPr>
        <a:xfrm>
          <a:off x="14414500"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580" name="楕円 579">
          <a:extLst>
            <a:ext uri="{FF2B5EF4-FFF2-40B4-BE49-F238E27FC236}">
              <a16:creationId xmlns:a16="http://schemas.microsoft.com/office/drawing/2014/main" id="{5E74840F-0396-45C1-894C-0F553BCBD0F1}"/>
            </a:ext>
          </a:extLst>
        </xdr:cNvPr>
        <xdr:cNvSpPr/>
      </xdr:nvSpPr>
      <xdr:spPr>
        <a:xfrm>
          <a:off x="1357884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159476</xdr:rowOff>
    </xdr:to>
    <xdr:cxnSp macro="">
      <xdr:nvCxnSpPr>
        <xdr:cNvPr id="581" name="直線コネクタ 580">
          <a:extLst>
            <a:ext uri="{FF2B5EF4-FFF2-40B4-BE49-F238E27FC236}">
              <a16:creationId xmlns:a16="http://schemas.microsoft.com/office/drawing/2014/main" id="{A372EAEF-D420-43C3-8E18-AA6FBFAE1F2D}"/>
            </a:ext>
          </a:extLst>
        </xdr:cNvPr>
        <xdr:cNvCxnSpPr/>
      </xdr:nvCxnSpPr>
      <xdr:spPr>
        <a:xfrm>
          <a:off x="13629640" y="17891760"/>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582" name="楕円 581">
          <a:extLst>
            <a:ext uri="{FF2B5EF4-FFF2-40B4-BE49-F238E27FC236}">
              <a16:creationId xmlns:a16="http://schemas.microsoft.com/office/drawing/2014/main" id="{AAC67536-00ED-4F40-BB4F-BF84F337F767}"/>
            </a:ext>
          </a:extLst>
        </xdr:cNvPr>
        <xdr:cNvSpPr/>
      </xdr:nvSpPr>
      <xdr:spPr>
        <a:xfrm>
          <a:off x="1280414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121920</xdr:rowOff>
    </xdr:to>
    <xdr:cxnSp macro="">
      <xdr:nvCxnSpPr>
        <xdr:cNvPr id="583" name="直線コネクタ 582">
          <a:extLst>
            <a:ext uri="{FF2B5EF4-FFF2-40B4-BE49-F238E27FC236}">
              <a16:creationId xmlns:a16="http://schemas.microsoft.com/office/drawing/2014/main" id="{6F726D93-558E-4CE9-B274-85BC44D79563}"/>
            </a:ext>
          </a:extLst>
        </xdr:cNvPr>
        <xdr:cNvCxnSpPr/>
      </xdr:nvCxnSpPr>
      <xdr:spPr>
        <a:xfrm>
          <a:off x="12854940" y="17868901"/>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584" name="楕円 583">
          <a:extLst>
            <a:ext uri="{FF2B5EF4-FFF2-40B4-BE49-F238E27FC236}">
              <a16:creationId xmlns:a16="http://schemas.microsoft.com/office/drawing/2014/main" id="{478B1A75-32A6-465E-AB81-216E779A64B2}"/>
            </a:ext>
          </a:extLst>
        </xdr:cNvPr>
        <xdr:cNvSpPr/>
      </xdr:nvSpPr>
      <xdr:spPr>
        <a:xfrm>
          <a:off x="12029440" y="17844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125186</xdr:rowOff>
    </xdr:to>
    <xdr:cxnSp macro="">
      <xdr:nvCxnSpPr>
        <xdr:cNvPr id="585" name="直線コネクタ 584">
          <a:extLst>
            <a:ext uri="{FF2B5EF4-FFF2-40B4-BE49-F238E27FC236}">
              <a16:creationId xmlns:a16="http://schemas.microsoft.com/office/drawing/2014/main" id="{5A0F06FB-C187-4E6F-AC15-66C5FABE9063}"/>
            </a:ext>
          </a:extLst>
        </xdr:cNvPr>
        <xdr:cNvCxnSpPr/>
      </xdr:nvCxnSpPr>
      <xdr:spPr>
        <a:xfrm flipV="1">
          <a:off x="12072620" y="17868901"/>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40095</xdr:rowOff>
    </xdr:from>
    <xdr:to>
      <xdr:col>67</xdr:col>
      <xdr:colOff>101600</xdr:colOff>
      <xdr:row>106</xdr:row>
      <xdr:rowOff>141695</xdr:rowOff>
    </xdr:to>
    <xdr:sp macro="" textlink="">
      <xdr:nvSpPr>
        <xdr:cNvPr id="586" name="楕円 585">
          <a:extLst>
            <a:ext uri="{FF2B5EF4-FFF2-40B4-BE49-F238E27FC236}">
              <a16:creationId xmlns:a16="http://schemas.microsoft.com/office/drawing/2014/main" id="{95ADABFD-F357-4547-96D6-6A5793513D11}"/>
            </a:ext>
          </a:extLst>
        </xdr:cNvPr>
        <xdr:cNvSpPr/>
      </xdr:nvSpPr>
      <xdr:spPr>
        <a:xfrm>
          <a:off x="11231880" y="178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90895</xdr:rowOff>
    </xdr:from>
    <xdr:to>
      <xdr:col>71</xdr:col>
      <xdr:colOff>177800</xdr:colOff>
      <xdr:row>106</xdr:row>
      <xdr:rowOff>125186</xdr:rowOff>
    </xdr:to>
    <xdr:cxnSp macro="">
      <xdr:nvCxnSpPr>
        <xdr:cNvPr id="587" name="直線コネクタ 586">
          <a:extLst>
            <a:ext uri="{FF2B5EF4-FFF2-40B4-BE49-F238E27FC236}">
              <a16:creationId xmlns:a16="http://schemas.microsoft.com/office/drawing/2014/main" id="{FB15B7BF-5786-4979-95AA-553A30FB824E}"/>
            </a:ext>
          </a:extLst>
        </xdr:cNvPr>
        <xdr:cNvCxnSpPr/>
      </xdr:nvCxnSpPr>
      <xdr:spPr>
        <a:xfrm>
          <a:off x="11282680" y="17860735"/>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588" name="n_1aveValue【公民館】&#10;有形固定資産減価償却率">
          <a:extLst>
            <a:ext uri="{FF2B5EF4-FFF2-40B4-BE49-F238E27FC236}">
              <a16:creationId xmlns:a16="http://schemas.microsoft.com/office/drawing/2014/main" id="{AD3E8654-6B13-46DF-A968-4E5D59EC0EAA}"/>
            </a:ext>
          </a:extLst>
        </xdr:cNvPr>
        <xdr:cNvSpPr txBox="1"/>
      </xdr:nvSpPr>
      <xdr:spPr>
        <a:xfrm>
          <a:off x="13437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589" name="n_2aveValue【公民館】&#10;有形固定資産減価償却率">
          <a:extLst>
            <a:ext uri="{FF2B5EF4-FFF2-40B4-BE49-F238E27FC236}">
              <a16:creationId xmlns:a16="http://schemas.microsoft.com/office/drawing/2014/main" id="{5B07A087-EEEF-4A35-972D-0224A398F882}"/>
            </a:ext>
          </a:extLst>
        </xdr:cNvPr>
        <xdr:cNvSpPr txBox="1"/>
      </xdr:nvSpPr>
      <xdr:spPr>
        <a:xfrm>
          <a:off x="12675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590" name="n_3aveValue【公民館】&#10;有形固定資産減価償却率">
          <a:extLst>
            <a:ext uri="{FF2B5EF4-FFF2-40B4-BE49-F238E27FC236}">
              <a16:creationId xmlns:a16="http://schemas.microsoft.com/office/drawing/2014/main" id="{B115F84F-19AE-4A48-B434-B8886217D99B}"/>
            </a:ext>
          </a:extLst>
        </xdr:cNvPr>
        <xdr:cNvSpPr txBox="1"/>
      </xdr:nvSpPr>
      <xdr:spPr>
        <a:xfrm>
          <a:off x="1190054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591" name="n_4aveValue【公民館】&#10;有形固定資産減価償却率">
          <a:extLst>
            <a:ext uri="{FF2B5EF4-FFF2-40B4-BE49-F238E27FC236}">
              <a16:creationId xmlns:a16="http://schemas.microsoft.com/office/drawing/2014/main" id="{B949216C-7B42-43C1-808A-C670140ECCEE}"/>
            </a:ext>
          </a:extLst>
        </xdr:cNvPr>
        <xdr:cNvSpPr txBox="1"/>
      </xdr:nvSpPr>
      <xdr:spPr>
        <a:xfrm>
          <a:off x="1110298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592" name="n_1mainValue【公民館】&#10;有形固定資産減価償却率">
          <a:extLst>
            <a:ext uri="{FF2B5EF4-FFF2-40B4-BE49-F238E27FC236}">
              <a16:creationId xmlns:a16="http://schemas.microsoft.com/office/drawing/2014/main" id="{2BC03CC6-DEAE-4665-95B5-01C67C38C6F4}"/>
            </a:ext>
          </a:extLst>
        </xdr:cNvPr>
        <xdr:cNvSpPr txBox="1"/>
      </xdr:nvSpPr>
      <xdr:spPr>
        <a:xfrm>
          <a:off x="13437244" y="1793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593" name="n_2mainValue【公民館】&#10;有形固定資産減価償却率">
          <a:extLst>
            <a:ext uri="{FF2B5EF4-FFF2-40B4-BE49-F238E27FC236}">
              <a16:creationId xmlns:a16="http://schemas.microsoft.com/office/drawing/2014/main" id="{DCD702AE-CC77-47A4-AF9A-7ECB59DDE6C7}"/>
            </a:ext>
          </a:extLst>
        </xdr:cNvPr>
        <xdr:cNvSpPr txBox="1"/>
      </xdr:nvSpPr>
      <xdr:spPr>
        <a:xfrm>
          <a:off x="12675244" y="179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594" name="n_3mainValue【公民館】&#10;有形固定資産減価償却率">
          <a:extLst>
            <a:ext uri="{FF2B5EF4-FFF2-40B4-BE49-F238E27FC236}">
              <a16:creationId xmlns:a16="http://schemas.microsoft.com/office/drawing/2014/main" id="{C5A0A2B8-33F4-42B8-8E46-DE13C6127519}"/>
            </a:ext>
          </a:extLst>
        </xdr:cNvPr>
        <xdr:cNvSpPr txBox="1"/>
      </xdr:nvSpPr>
      <xdr:spPr>
        <a:xfrm>
          <a:off x="11900544" y="1793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132822</xdr:rowOff>
    </xdr:from>
    <xdr:ext cx="405111" cy="259045"/>
    <xdr:sp macro="" textlink="">
      <xdr:nvSpPr>
        <xdr:cNvPr id="595" name="n_4mainValue【公民館】&#10;有形固定資産減価償却率">
          <a:extLst>
            <a:ext uri="{FF2B5EF4-FFF2-40B4-BE49-F238E27FC236}">
              <a16:creationId xmlns:a16="http://schemas.microsoft.com/office/drawing/2014/main" id="{46ADACCD-F8D2-45BA-AA43-D8AC6E01C9AC}"/>
            </a:ext>
          </a:extLst>
        </xdr:cNvPr>
        <xdr:cNvSpPr txBox="1"/>
      </xdr:nvSpPr>
      <xdr:spPr>
        <a:xfrm>
          <a:off x="1110298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32EC9597-C8FB-48F9-9B1D-E7B04EBABC8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CF5B736F-3F6B-4260-A66F-BF43626D1BE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CC7F57EC-BB08-49D4-9D22-01D2021854F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602C17BD-06D6-48D7-B2D2-94EE8B0DF77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27303846-8DDC-4A28-966D-20887F7D1C2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D7D1436B-4E29-4794-B710-5BE34514178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657C5596-F8C1-4386-8B87-8802B4DBDD6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7B0C7A2B-272C-414B-83B0-32D854EA5EC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A1E13EBB-E660-4760-99F9-3978DFE6CCB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4F973F59-D7C0-45DB-83B5-E81619A9A7B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6" name="直線コネクタ 605">
          <a:extLst>
            <a:ext uri="{FF2B5EF4-FFF2-40B4-BE49-F238E27FC236}">
              <a16:creationId xmlns:a16="http://schemas.microsoft.com/office/drawing/2014/main" id="{5E995F40-75FD-43DC-B3E7-6C86E840287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7" name="テキスト ボックス 606">
          <a:extLst>
            <a:ext uri="{FF2B5EF4-FFF2-40B4-BE49-F238E27FC236}">
              <a16:creationId xmlns:a16="http://schemas.microsoft.com/office/drawing/2014/main" id="{984E8EFE-3CEF-4F09-A02E-FF6D4C64886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8" name="直線コネクタ 607">
          <a:extLst>
            <a:ext uri="{FF2B5EF4-FFF2-40B4-BE49-F238E27FC236}">
              <a16:creationId xmlns:a16="http://schemas.microsoft.com/office/drawing/2014/main" id="{B3C72991-0194-45B5-99AA-101FEFCA951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9" name="テキスト ボックス 608">
          <a:extLst>
            <a:ext uri="{FF2B5EF4-FFF2-40B4-BE49-F238E27FC236}">
              <a16:creationId xmlns:a16="http://schemas.microsoft.com/office/drawing/2014/main" id="{88CAA67B-09CF-4E88-A09E-B7C9A144B123}"/>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0" name="直線コネクタ 609">
          <a:extLst>
            <a:ext uri="{FF2B5EF4-FFF2-40B4-BE49-F238E27FC236}">
              <a16:creationId xmlns:a16="http://schemas.microsoft.com/office/drawing/2014/main" id="{B3D37C3F-6BA1-472F-AF21-1C9D2078FC5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1" name="テキスト ボックス 610">
          <a:extLst>
            <a:ext uri="{FF2B5EF4-FFF2-40B4-BE49-F238E27FC236}">
              <a16:creationId xmlns:a16="http://schemas.microsoft.com/office/drawing/2014/main" id="{EA792EBB-3A24-4B87-96B9-B72861087A3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2" name="直線コネクタ 611">
          <a:extLst>
            <a:ext uri="{FF2B5EF4-FFF2-40B4-BE49-F238E27FC236}">
              <a16:creationId xmlns:a16="http://schemas.microsoft.com/office/drawing/2014/main" id="{DE397F0E-6DB3-44EB-86B8-D204E760BB9C}"/>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3" name="テキスト ボックス 612">
          <a:extLst>
            <a:ext uri="{FF2B5EF4-FFF2-40B4-BE49-F238E27FC236}">
              <a16:creationId xmlns:a16="http://schemas.microsoft.com/office/drawing/2014/main" id="{39274655-2125-4ADC-B7E4-D16F60EC68D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4" name="直線コネクタ 613">
          <a:extLst>
            <a:ext uri="{FF2B5EF4-FFF2-40B4-BE49-F238E27FC236}">
              <a16:creationId xmlns:a16="http://schemas.microsoft.com/office/drawing/2014/main" id="{8BB7E206-7A0B-4AF8-9E18-812535CF394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5" name="テキスト ボックス 614">
          <a:extLst>
            <a:ext uri="{FF2B5EF4-FFF2-40B4-BE49-F238E27FC236}">
              <a16:creationId xmlns:a16="http://schemas.microsoft.com/office/drawing/2014/main" id="{21A5D400-B10C-4B1A-8AFE-8083E3883AB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6" name="直線コネクタ 615">
          <a:extLst>
            <a:ext uri="{FF2B5EF4-FFF2-40B4-BE49-F238E27FC236}">
              <a16:creationId xmlns:a16="http://schemas.microsoft.com/office/drawing/2014/main" id="{BDC5E0C0-08C4-42C5-A536-C52A8E66DEC4}"/>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7" name="テキスト ボックス 616">
          <a:extLst>
            <a:ext uri="{FF2B5EF4-FFF2-40B4-BE49-F238E27FC236}">
              <a16:creationId xmlns:a16="http://schemas.microsoft.com/office/drawing/2014/main" id="{21404E58-E980-4A87-B672-916245971CCD}"/>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E7DA66FE-1C20-4233-8189-9CD12598C87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B47C1B01-7388-4FF3-A049-D18C5A4D6C1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公民館】&#10;一人当たり面積グラフ枠">
          <a:extLst>
            <a:ext uri="{FF2B5EF4-FFF2-40B4-BE49-F238E27FC236}">
              <a16:creationId xmlns:a16="http://schemas.microsoft.com/office/drawing/2014/main" id="{BAE03DE8-8FE8-447B-88D3-F7CCE0530D7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621" name="直線コネクタ 620">
          <a:extLst>
            <a:ext uri="{FF2B5EF4-FFF2-40B4-BE49-F238E27FC236}">
              <a16:creationId xmlns:a16="http://schemas.microsoft.com/office/drawing/2014/main" id="{4D7E3775-11D8-4D30-BE7A-7191393F756D}"/>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22" name="【公民館】&#10;一人当たり面積最小値テキスト">
          <a:extLst>
            <a:ext uri="{FF2B5EF4-FFF2-40B4-BE49-F238E27FC236}">
              <a16:creationId xmlns:a16="http://schemas.microsoft.com/office/drawing/2014/main" id="{20FF70A1-AA72-4CEC-B21D-5F082F41BF04}"/>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23" name="直線コネクタ 622">
          <a:extLst>
            <a:ext uri="{FF2B5EF4-FFF2-40B4-BE49-F238E27FC236}">
              <a16:creationId xmlns:a16="http://schemas.microsoft.com/office/drawing/2014/main" id="{9F0AF634-63BB-41B4-864A-15837121AABB}"/>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624" name="【公民館】&#10;一人当たり面積最大値テキスト">
          <a:extLst>
            <a:ext uri="{FF2B5EF4-FFF2-40B4-BE49-F238E27FC236}">
              <a16:creationId xmlns:a16="http://schemas.microsoft.com/office/drawing/2014/main" id="{712F4FDD-CFB6-4350-912F-2D3FB5486303}"/>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625" name="直線コネクタ 624">
          <a:extLst>
            <a:ext uri="{FF2B5EF4-FFF2-40B4-BE49-F238E27FC236}">
              <a16:creationId xmlns:a16="http://schemas.microsoft.com/office/drawing/2014/main" id="{AF069A7B-02CD-41CA-82BF-89E69FCE0AC3}"/>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626" name="【公民館】&#10;一人当たり面積平均値テキスト">
          <a:extLst>
            <a:ext uri="{FF2B5EF4-FFF2-40B4-BE49-F238E27FC236}">
              <a16:creationId xmlns:a16="http://schemas.microsoft.com/office/drawing/2014/main" id="{E27F9E16-B74D-493F-A69E-815D3A9D144C}"/>
            </a:ext>
          </a:extLst>
        </xdr:cNvPr>
        <xdr:cNvSpPr txBox="1"/>
      </xdr:nvSpPr>
      <xdr:spPr>
        <a:xfrm>
          <a:off x="19547840" y="17838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627" name="フローチャート: 判断 626">
          <a:extLst>
            <a:ext uri="{FF2B5EF4-FFF2-40B4-BE49-F238E27FC236}">
              <a16:creationId xmlns:a16="http://schemas.microsoft.com/office/drawing/2014/main" id="{69B55C4F-4580-4EF8-9A97-42E23E901FB7}"/>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628" name="フローチャート: 判断 627">
          <a:extLst>
            <a:ext uri="{FF2B5EF4-FFF2-40B4-BE49-F238E27FC236}">
              <a16:creationId xmlns:a16="http://schemas.microsoft.com/office/drawing/2014/main" id="{EA1F2D35-F381-4E28-99D4-EA047A852B05}"/>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629" name="フローチャート: 判断 628">
          <a:extLst>
            <a:ext uri="{FF2B5EF4-FFF2-40B4-BE49-F238E27FC236}">
              <a16:creationId xmlns:a16="http://schemas.microsoft.com/office/drawing/2014/main" id="{A65263BC-D5B0-4E63-A0B8-538815250371}"/>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630" name="フローチャート: 判断 629">
          <a:extLst>
            <a:ext uri="{FF2B5EF4-FFF2-40B4-BE49-F238E27FC236}">
              <a16:creationId xmlns:a16="http://schemas.microsoft.com/office/drawing/2014/main" id="{52C5F78E-C042-4B65-9E1E-6163E3719392}"/>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631" name="フローチャート: 判断 630">
          <a:extLst>
            <a:ext uri="{FF2B5EF4-FFF2-40B4-BE49-F238E27FC236}">
              <a16:creationId xmlns:a16="http://schemas.microsoft.com/office/drawing/2014/main" id="{458FB56F-D7C7-42EB-ABF2-206C3278D9D5}"/>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C5EAB161-DDB7-46B5-84EA-7C74F5A2181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C275A66-E276-49D2-AF49-86FCAE2CAAE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B28AEE54-DBEC-4CCA-8760-9EFFB37FE6E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7136C0C3-A8D7-43DC-86D1-785C989292C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93C7BB-0D8A-470C-AC88-B6A03C28FC4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121738</xdr:rowOff>
    </xdr:from>
    <xdr:to>
      <xdr:col>116</xdr:col>
      <xdr:colOff>114300</xdr:colOff>
      <xdr:row>106</xdr:row>
      <xdr:rowOff>51888</xdr:rowOff>
    </xdr:to>
    <xdr:sp macro="" textlink="">
      <xdr:nvSpPr>
        <xdr:cNvPr id="637" name="楕円 636">
          <a:extLst>
            <a:ext uri="{FF2B5EF4-FFF2-40B4-BE49-F238E27FC236}">
              <a16:creationId xmlns:a16="http://schemas.microsoft.com/office/drawing/2014/main" id="{B4D41A3A-19D5-4EE5-8531-E954DAF93905}"/>
            </a:ext>
          </a:extLst>
        </xdr:cNvPr>
        <xdr:cNvSpPr/>
      </xdr:nvSpPr>
      <xdr:spPr>
        <a:xfrm>
          <a:off x="19458940" y="17723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144615</xdr:rowOff>
    </xdr:from>
    <xdr:ext cx="469744" cy="259045"/>
    <xdr:sp macro="" textlink="">
      <xdr:nvSpPr>
        <xdr:cNvPr id="638" name="【公民館】&#10;一人当たり面積該当値テキスト">
          <a:extLst>
            <a:ext uri="{FF2B5EF4-FFF2-40B4-BE49-F238E27FC236}">
              <a16:creationId xmlns:a16="http://schemas.microsoft.com/office/drawing/2014/main" id="{06E837C6-B7C2-4536-B420-2BCC5584B2DE}"/>
            </a:ext>
          </a:extLst>
        </xdr:cNvPr>
        <xdr:cNvSpPr txBox="1"/>
      </xdr:nvSpPr>
      <xdr:spPr>
        <a:xfrm>
          <a:off x="19547840" y="175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118473</xdr:rowOff>
    </xdr:from>
    <xdr:to>
      <xdr:col>112</xdr:col>
      <xdr:colOff>38100</xdr:colOff>
      <xdr:row>106</xdr:row>
      <xdr:rowOff>48623</xdr:rowOff>
    </xdr:to>
    <xdr:sp macro="" textlink="">
      <xdr:nvSpPr>
        <xdr:cNvPr id="639" name="楕円 638">
          <a:extLst>
            <a:ext uri="{FF2B5EF4-FFF2-40B4-BE49-F238E27FC236}">
              <a16:creationId xmlns:a16="http://schemas.microsoft.com/office/drawing/2014/main" id="{19577B3A-DE84-4743-A580-32385E141A85}"/>
            </a:ext>
          </a:extLst>
        </xdr:cNvPr>
        <xdr:cNvSpPr/>
      </xdr:nvSpPr>
      <xdr:spPr>
        <a:xfrm>
          <a:off x="18735040" y="177206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169273</xdr:rowOff>
    </xdr:from>
    <xdr:to>
      <xdr:col>116</xdr:col>
      <xdr:colOff>63500</xdr:colOff>
      <xdr:row>106</xdr:row>
      <xdr:rowOff>1088</xdr:rowOff>
    </xdr:to>
    <xdr:cxnSp macro="">
      <xdr:nvCxnSpPr>
        <xdr:cNvPr id="640" name="直線コネクタ 639">
          <a:extLst>
            <a:ext uri="{FF2B5EF4-FFF2-40B4-BE49-F238E27FC236}">
              <a16:creationId xmlns:a16="http://schemas.microsoft.com/office/drawing/2014/main" id="{2573A9E5-377D-41D0-8792-D28BE16F0664}"/>
            </a:ext>
          </a:extLst>
        </xdr:cNvPr>
        <xdr:cNvCxnSpPr/>
      </xdr:nvCxnSpPr>
      <xdr:spPr>
        <a:xfrm>
          <a:off x="18778220" y="1777147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115207</xdr:rowOff>
    </xdr:from>
    <xdr:to>
      <xdr:col>107</xdr:col>
      <xdr:colOff>101600</xdr:colOff>
      <xdr:row>106</xdr:row>
      <xdr:rowOff>45357</xdr:rowOff>
    </xdr:to>
    <xdr:sp macro="" textlink="">
      <xdr:nvSpPr>
        <xdr:cNvPr id="641" name="楕円 640">
          <a:extLst>
            <a:ext uri="{FF2B5EF4-FFF2-40B4-BE49-F238E27FC236}">
              <a16:creationId xmlns:a16="http://schemas.microsoft.com/office/drawing/2014/main" id="{C5D3B339-ED2E-4CE8-83B5-1A2BDEA0FA56}"/>
            </a:ext>
          </a:extLst>
        </xdr:cNvPr>
        <xdr:cNvSpPr/>
      </xdr:nvSpPr>
      <xdr:spPr>
        <a:xfrm>
          <a:off x="17937480" y="1771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166007</xdr:rowOff>
    </xdr:from>
    <xdr:to>
      <xdr:col>111</xdr:col>
      <xdr:colOff>177800</xdr:colOff>
      <xdr:row>105</xdr:row>
      <xdr:rowOff>169273</xdr:rowOff>
    </xdr:to>
    <xdr:cxnSp macro="">
      <xdr:nvCxnSpPr>
        <xdr:cNvPr id="642" name="直線コネクタ 641">
          <a:extLst>
            <a:ext uri="{FF2B5EF4-FFF2-40B4-BE49-F238E27FC236}">
              <a16:creationId xmlns:a16="http://schemas.microsoft.com/office/drawing/2014/main" id="{AAB3D8E5-B5EF-4178-9AC0-D81BFA80E55D}"/>
            </a:ext>
          </a:extLst>
        </xdr:cNvPr>
        <xdr:cNvCxnSpPr/>
      </xdr:nvCxnSpPr>
      <xdr:spPr>
        <a:xfrm>
          <a:off x="17988280" y="1776820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111942</xdr:rowOff>
    </xdr:from>
    <xdr:to>
      <xdr:col>102</xdr:col>
      <xdr:colOff>165100</xdr:colOff>
      <xdr:row>106</xdr:row>
      <xdr:rowOff>42092</xdr:rowOff>
    </xdr:to>
    <xdr:sp macro="" textlink="">
      <xdr:nvSpPr>
        <xdr:cNvPr id="643" name="楕円 642">
          <a:extLst>
            <a:ext uri="{FF2B5EF4-FFF2-40B4-BE49-F238E27FC236}">
              <a16:creationId xmlns:a16="http://schemas.microsoft.com/office/drawing/2014/main" id="{B6C4298D-889B-4448-A1D5-731838A59089}"/>
            </a:ext>
          </a:extLst>
        </xdr:cNvPr>
        <xdr:cNvSpPr/>
      </xdr:nvSpPr>
      <xdr:spPr>
        <a:xfrm>
          <a:off x="17162780" y="1771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162742</xdr:rowOff>
    </xdr:from>
    <xdr:to>
      <xdr:col>107</xdr:col>
      <xdr:colOff>50800</xdr:colOff>
      <xdr:row>105</xdr:row>
      <xdr:rowOff>166007</xdr:rowOff>
    </xdr:to>
    <xdr:cxnSp macro="">
      <xdr:nvCxnSpPr>
        <xdr:cNvPr id="644" name="直線コネクタ 643">
          <a:extLst>
            <a:ext uri="{FF2B5EF4-FFF2-40B4-BE49-F238E27FC236}">
              <a16:creationId xmlns:a16="http://schemas.microsoft.com/office/drawing/2014/main" id="{A768CA7E-2389-4C1C-B1AA-76A7B4AFDEF3}"/>
            </a:ext>
          </a:extLst>
        </xdr:cNvPr>
        <xdr:cNvCxnSpPr/>
      </xdr:nvCxnSpPr>
      <xdr:spPr>
        <a:xfrm>
          <a:off x="17213580" y="17764942"/>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645" name="楕円 644">
          <a:extLst>
            <a:ext uri="{FF2B5EF4-FFF2-40B4-BE49-F238E27FC236}">
              <a16:creationId xmlns:a16="http://schemas.microsoft.com/office/drawing/2014/main" id="{90D38348-9A12-4DF9-9511-9DC332812C9A}"/>
            </a:ext>
          </a:extLst>
        </xdr:cNvPr>
        <xdr:cNvSpPr/>
      </xdr:nvSpPr>
      <xdr:spPr>
        <a:xfrm>
          <a:off x="16388080" y="17710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159476</xdr:rowOff>
    </xdr:from>
    <xdr:to>
      <xdr:col>102</xdr:col>
      <xdr:colOff>114300</xdr:colOff>
      <xdr:row>105</xdr:row>
      <xdr:rowOff>162742</xdr:rowOff>
    </xdr:to>
    <xdr:cxnSp macro="">
      <xdr:nvCxnSpPr>
        <xdr:cNvPr id="646" name="直線コネクタ 645">
          <a:extLst>
            <a:ext uri="{FF2B5EF4-FFF2-40B4-BE49-F238E27FC236}">
              <a16:creationId xmlns:a16="http://schemas.microsoft.com/office/drawing/2014/main" id="{12952923-2023-4F72-B169-ECBBDDDD2960}"/>
            </a:ext>
          </a:extLst>
        </xdr:cNvPr>
        <xdr:cNvCxnSpPr/>
      </xdr:nvCxnSpPr>
      <xdr:spPr>
        <a:xfrm>
          <a:off x="16431260" y="17761676"/>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647" name="n_1aveValue【公民館】&#10;一人当たり面積">
          <a:extLst>
            <a:ext uri="{FF2B5EF4-FFF2-40B4-BE49-F238E27FC236}">
              <a16:creationId xmlns:a16="http://schemas.microsoft.com/office/drawing/2014/main" id="{408C87CE-947C-4951-90E9-D13A5C2EC469}"/>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648" name="n_2aveValue【公民館】&#10;一人当たり面積">
          <a:extLst>
            <a:ext uri="{FF2B5EF4-FFF2-40B4-BE49-F238E27FC236}">
              <a16:creationId xmlns:a16="http://schemas.microsoft.com/office/drawing/2014/main" id="{7400DFB4-A85E-4C09-8DC4-F0D7D6FBF322}"/>
            </a:ext>
          </a:extLst>
        </xdr:cNvPr>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649" name="n_3aveValue【公民館】&#10;一人当たり面積">
          <a:extLst>
            <a:ext uri="{FF2B5EF4-FFF2-40B4-BE49-F238E27FC236}">
              <a16:creationId xmlns:a16="http://schemas.microsoft.com/office/drawing/2014/main" id="{5211813B-456A-4B08-9A3B-29AA9F13A462}"/>
            </a:ext>
          </a:extLst>
        </xdr:cNvPr>
        <xdr:cNvSpPr txBox="1"/>
      </xdr:nvSpPr>
      <xdr:spPr>
        <a:xfrm>
          <a:off x="1700156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650" name="n_4aveValue【公民館】&#10;一人当たり面積">
          <a:extLst>
            <a:ext uri="{FF2B5EF4-FFF2-40B4-BE49-F238E27FC236}">
              <a16:creationId xmlns:a16="http://schemas.microsoft.com/office/drawing/2014/main" id="{00707192-E273-476E-8DB2-222275BE76C8}"/>
            </a:ext>
          </a:extLst>
        </xdr:cNvPr>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65150</xdr:rowOff>
    </xdr:from>
    <xdr:ext cx="469744" cy="259045"/>
    <xdr:sp macro="" textlink="">
      <xdr:nvSpPr>
        <xdr:cNvPr id="651" name="n_1mainValue【公民館】&#10;一人当たり面積">
          <a:extLst>
            <a:ext uri="{FF2B5EF4-FFF2-40B4-BE49-F238E27FC236}">
              <a16:creationId xmlns:a16="http://schemas.microsoft.com/office/drawing/2014/main" id="{8D5F0D71-CEEF-44E2-991E-CD25BF551D18}"/>
            </a:ext>
          </a:extLst>
        </xdr:cNvPr>
        <xdr:cNvSpPr txBox="1"/>
      </xdr:nvSpPr>
      <xdr:spPr>
        <a:xfrm>
          <a:off x="18561127" y="174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652" name="n_2mainValue【公民館】&#10;一人当たり面積">
          <a:extLst>
            <a:ext uri="{FF2B5EF4-FFF2-40B4-BE49-F238E27FC236}">
              <a16:creationId xmlns:a16="http://schemas.microsoft.com/office/drawing/2014/main" id="{CE4846C8-9CF1-4F46-9215-F3CC20A95215}"/>
            </a:ext>
          </a:extLst>
        </xdr:cNvPr>
        <xdr:cNvSpPr txBox="1"/>
      </xdr:nvSpPr>
      <xdr:spPr>
        <a:xfrm>
          <a:off x="17776267" y="1749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58619</xdr:rowOff>
    </xdr:from>
    <xdr:ext cx="469744" cy="259045"/>
    <xdr:sp macro="" textlink="">
      <xdr:nvSpPr>
        <xdr:cNvPr id="653" name="n_3mainValue【公民館】&#10;一人当たり面積">
          <a:extLst>
            <a:ext uri="{FF2B5EF4-FFF2-40B4-BE49-F238E27FC236}">
              <a16:creationId xmlns:a16="http://schemas.microsoft.com/office/drawing/2014/main" id="{F08E4CEB-1A5D-49BC-86DD-11D32F52BB17}"/>
            </a:ext>
          </a:extLst>
        </xdr:cNvPr>
        <xdr:cNvSpPr txBox="1"/>
      </xdr:nvSpPr>
      <xdr:spPr>
        <a:xfrm>
          <a:off x="17001567" y="1749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654" name="n_4mainValue【公民館】&#10;一人当たり面積">
          <a:extLst>
            <a:ext uri="{FF2B5EF4-FFF2-40B4-BE49-F238E27FC236}">
              <a16:creationId xmlns:a16="http://schemas.microsoft.com/office/drawing/2014/main" id="{C0BB74BC-7EC5-4A73-970E-664EAE7E7246}"/>
            </a:ext>
          </a:extLst>
        </xdr:cNvPr>
        <xdr:cNvSpPr txBox="1"/>
      </xdr:nvSpPr>
      <xdr:spPr>
        <a:xfrm>
          <a:off x="16226867" y="17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F67D64D3-7C59-486B-8AB0-742FDD20ABD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D699EA15-4068-4787-BB94-1032F368809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2D657712-F951-4897-92C9-BB48033D5D6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類似団体の平均値と比較すると、道路や学校施設、公民館の有形固定資産減価償却率が上回っているが、その他の施設等については類似団体平均値と近似値又は下回っている。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学校施設については、学校全体で老朽化が進んでいるため、令和元年度に作成した「学校施設長寿命化計画」に基づき維持管理を適切に進めていく。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D717A8-17C9-440E-B99B-521A32EBD16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A4B3B5-3C02-496B-8FC2-452C001069F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0152C58-EE95-4CF4-AD4E-E0C94623F43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A876F4-C514-46B1-8799-25F887901A8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DE77DC-2CF1-493B-9E0D-11E782CE2B8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D0CBDF-6FE8-401D-9F8A-C43714C9C7C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F57923-FDDA-492F-9D8C-223F9C24934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94787C-4174-4996-88FA-9F4383E5E08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CB7047-C456-4DC0-927A-58D0EB0849C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5F2D3C-5C4E-4ECA-9914-FA95C1165E5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33,567
32,511
6.59
11,084,987
10,803,817
171,516
6,524,375
6,602,575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DD9CB0-6249-4AB9-8A53-09A2AC2F7BE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09CF6F-9749-4337-B690-14D2FB27E26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E86D9E-69C3-479B-A796-3DA6802AFC3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18CE79-E181-4BA2-9DAF-14422217663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AF8B07-73EC-4462-A353-4821FFD1E9B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2AEFA49-C453-4430-836D-24D4D459DB5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70FED1-AE8D-481B-8EA7-5041842F156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7992EE8-C2D9-44CE-BC4E-6D5E9E86435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D8FB48-A32B-40C4-B0CA-B54F1DC3EB3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76A6BE-49FC-437B-B8CB-67F26466D1A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DFA4BE-A920-4EEF-9E8A-E8127389F5B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3007EB-524D-45D5-A754-8C8D9A8EB6E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0AE664-4E57-4C90-AB7C-BE7A2F43D68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1779B2-6532-43AD-94FE-B701B3FA36F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AD98E5-CB20-48A2-B032-39054CEEC25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F09AF4-98B6-4A9B-ABBC-63FA7376869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6E91FC-28B7-4D5A-A99C-070D2A4C591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4315F8-A92E-459C-9655-1092ECDE294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884ED1-77DE-40CF-A23C-46A7410A923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D2047E-21AF-4A26-B02E-623B294268B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5AD2DE-0074-43F1-8A14-0C70A853FB6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8F5CB2-66BF-4B9A-91BF-6C751D0A42B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40769B-BB25-4A71-B2F4-0AC8404D80E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7DEF364-22F2-4581-A517-2E106F443DF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0A2BED-3B93-4B72-8CE3-1A4EED296D0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F30FCE-8201-4456-A971-793C7AF1044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9EBB66-717F-4765-86F0-E171D037AD0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B7E7A5-53D3-4F47-97DD-3E3ECE034C3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1E174C-3091-40D6-A9E1-008BBB0F586B}"/>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5FA6AFB-687E-414C-8F6D-74D1CBCAB58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7493ED2-0856-4FCB-ADA3-A0C5EF8F269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C57A24D-0328-47B0-BF82-DFADA6EDFC4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E9F60B0-4C2E-4506-B4C0-EC4677F5D35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DD947DB-EBB8-4B27-9CDB-23B67C6D921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6A510C8-59D9-498E-9194-EAE1A4EBC38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EE8B635-96AD-45F7-8EF1-33D4C430837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74504E2-3578-4FA9-A216-BD79AAAFE373}"/>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BCD365A-C48D-4040-918C-06A1046D1D5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C381D7D-3755-4F7D-BF43-028C122138B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768E8F7-BF15-4298-8101-8F9CE5DDDC3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FF85084-3DDB-4358-9361-B11E991CC8D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A1CF956-F411-4E6F-B92A-0CCCFEFFAD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3DD72B8-D6D7-447A-B07A-A09C0E2E8A2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C608C1D-5455-4843-8E35-4C45F50F736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AFBD2F6-8481-48E6-A64B-C3C2593CB0D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E508AAF-9B51-4474-8B2A-D0B4612F539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87260EA-8057-4699-85EC-ECDE903C8C9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24C5E13-1AB9-4B83-953B-588EE9D1C6B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6DF17FE-65EE-4FF0-879D-D2D56EB937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6D46AFA-769B-496E-901B-FD71C14C9A9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DEB1CA5-E9DD-43D4-98E8-7F42022D4BA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F207BA9-DB14-4D61-A4D5-9D36371E1B11}"/>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FDDC1E2-1373-485A-AA22-C17BCF90612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12E27A2-0FB8-46A3-8FCB-39D35C8F0A6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7CD83551-E15C-405B-9ED3-89C23C4B5CB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673F156-2D7F-49EC-B82B-CA47E9C8D2B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15D5506-4304-4B78-AD9F-E5BC9EDCFC5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D8893DF-E9C7-46B5-93D3-870A1368259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7BF52F0-84CE-4807-80D7-6CF5FFF3946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419B23E-8E14-4409-AA3A-29F9E90A9E21}"/>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24D20998-1D77-44DF-8FE7-332461DAECF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36DBB9E-1623-4387-881B-9BE6FA2A50D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5DBBB1C-5FF9-4AEE-A40B-0A5AAB60C5AE}"/>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E7927DF-421B-4B57-B04E-126E1E9B86C4}"/>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18B8D04-0B68-42A4-A54E-846B5C6F71A7}"/>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161A8A25-11C6-466A-8233-957E9E6FF8BB}"/>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78" name="直線コネクタ 77">
          <a:extLst>
            <a:ext uri="{FF2B5EF4-FFF2-40B4-BE49-F238E27FC236}">
              <a16:creationId xmlns:a16="http://schemas.microsoft.com/office/drawing/2014/main" id="{5A75C4B0-F3B0-4A64-B8F0-11FCEB96CEED}"/>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D8349B6E-46E2-4B7D-9BDB-FE8AED15BE19}"/>
            </a:ext>
          </a:extLst>
        </xdr:cNvPr>
        <xdr:cNvSpPr txBox="1"/>
      </xdr:nvSpPr>
      <xdr:spPr>
        <a:xfrm>
          <a:off x="4124960" y="10227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80" name="フローチャート: 判断 79">
          <a:extLst>
            <a:ext uri="{FF2B5EF4-FFF2-40B4-BE49-F238E27FC236}">
              <a16:creationId xmlns:a16="http://schemas.microsoft.com/office/drawing/2014/main" id="{F6C5ECD2-6A99-4090-A335-4C78D02AE91E}"/>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81" name="フローチャート: 判断 80">
          <a:extLst>
            <a:ext uri="{FF2B5EF4-FFF2-40B4-BE49-F238E27FC236}">
              <a16:creationId xmlns:a16="http://schemas.microsoft.com/office/drawing/2014/main" id="{31889A92-37D7-4F46-BC36-5DD2D85F2D71}"/>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82" name="フローチャート: 判断 81">
          <a:extLst>
            <a:ext uri="{FF2B5EF4-FFF2-40B4-BE49-F238E27FC236}">
              <a16:creationId xmlns:a16="http://schemas.microsoft.com/office/drawing/2014/main" id="{EB0F30E7-82F7-4041-8864-CD75A7F7FEB4}"/>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83" name="フローチャート: 判断 82">
          <a:extLst>
            <a:ext uri="{FF2B5EF4-FFF2-40B4-BE49-F238E27FC236}">
              <a16:creationId xmlns:a16="http://schemas.microsoft.com/office/drawing/2014/main" id="{7781A1A1-D4DE-4342-933F-65D9FED10977}"/>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50195025-D7DC-4EDB-B652-F9CCEEEF6C7D}"/>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965D322-C75C-4FD2-A20E-DA2ED2A1ECA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66AE5CC-D79F-4B65-A1DA-5F27C07CE94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F017B91-8AAE-4C57-B940-BB0871D73C0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86B76F4-17B8-4A41-8C35-2C688FB69D8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89860CA-328D-473E-BEA4-DD071FFABFC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151674</xdr:rowOff>
    </xdr:from>
    <xdr:to>
      <xdr:col>24</xdr:col>
      <xdr:colOff>114300</xdr:colOff>
      <xdr:row>60</xdr:row>
      <xdr:rowOff>81824</xdr:rowOff>
    </xdr:to>
    <xdr:sp macro="" textlink="">
      <xdr:nvSpPr>
        <xdr:cNvPr id="90" name="楕円 89">
          <a:extLst>
            <a:ext uri="{FF2B5EF4-FFF2-40B4-BE49-F238E27FC236}">
              <a16:creationId xmlns:a16="http://schemas.microsoft.com/office/drawing/2014/main" id="{DED80A57-93BB-46C0-BFB8-95AD344790B5}"/>
            </a:ext>
          </a:extLst>
        </xdr:cNvPr>
        <xdr:cNvSpPr/>
      </xdr:nvSpPr>
      <xdr:spPr>
        <a:xfrm>
          <a:off x="4036060" y="10042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3101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EF276854-471C-4B8A-97FB-EB8B9B93D8A7}"/>
            </a:ext>
          </a:extLst>
        </xdr:cNvPr>
        <xdr:cNvSpPr txBox="1"/>
      </xdr:nvSpPr>
      <xdr:spPr>
        <a:xfrm>
          <a:off x="4124960"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107587</xdr:rowOff>
    </xdr:from>
    <xdr:to>
      <xdr:col>20</xdr:col>
      <xdr:colOff>38100</xdr:colOff>
      <xdr:row>60</xdr:row>
      <xdr:rowOff>37737</xdr:rowOff>
    </xdr:to>
    <xdr:sp macro="" textlink="">
      <xdr:nvSpPr>
        <xdr:cNvPr id="92" name="楕円 91">
          <a:extLst>
            <a:ext uri="{FF2B5EF4-FFF2-40B4-BE49-F238E27FC236}">
              <a16:creationId xmlns:a16="http://schemas.microsoft.com/office/drawing/2014/main" id="{67B1A324-AE51-40A1-8913-A627F7EE5D40}"/>
            </a:ext>
          </a:extLst>
        </xdr:cNvPr>
        <xdr:cNvSpPr/>
      </xdr:nvSpPr>
      <xdr:spPr>
        <a:xfrm>
          <a:off x="3312160" y="9998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158387</xdr:rowOff>
    </xdr:from>
    <xdr:to>
      <xdr:col>24</xdr:col>
      <xdr:colOff>63500</xdr:colOff>
      <xdr:row>60</xdr:row>
      <xdr:rowOff>31024</xdr:rowOff>
    </xdr:to>
    <xdr:cxnSp macro="">
      <xdr:nvCxnSpPr>
        <xdr:cNvPr id="93" name="直線コネクタ 92">
          <a:extLst>
            <a:ext uri="{FF2B5EF4-FFF2-40B4-BE49-F238E27FC236}">
              <a16:creationId xmlns:a16="http://schemas.microsoft.com/office/drawing/2014/main" id="{FD57F7FE-362C-446B-B848-546DE8E2C69C}"/>
            </a:ext>
          </a:extLst>
        </xdr:cNvPr>
        <xdr:cNvCxnSpPr/>
      </xdr:nvCxnSpPr>
      <xdr:spPr>
        <a:xfrm>
          <a:off x="3355340" y="10049147"/>
          <a:ext cx="7315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63500</xdr:rowOff>
    </xdr:from>
    <xdr:to>
      <xdr:col>15</xdr:col>
      <xdr:colOff>101600</xdr:colOff>
      <xdr:row>59</xdr:row>
      <xdr:rowOff>165100</xdr:rowOff>
    </xdr:to>
    <xdr:sp macro="" textlink="">
      <xdr:nvSpPr>
        <xdr:cNvPr id="94" name="楕円 93">
          <a:extLst>
            <a:ext uri="{FF2B5EF4-FFF2-40B4-BE49-F238E27FC236}">
              <a16:creationId xmlns:a16="http://schemas.microsoft.com/office/drawing/2014/main" id="{137306F5-81B4-4E7B-97E2-86B812D6DACC}"/>
            </a:ext>
          </a:extLst>
        </xdr:cNvPr>
        <xdr:cNvSpPr/>
      </xdr:nvSpPr>
      <xdr:spPr>
        <a:xfrm>
          <a:off x="25146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114300</xdr:rowOff>
    </xdr:from>
    <xdr:to>
      <xdr:col>19</xdr:col>
      <xdr:colOff>177800</xdr:colOff>
      <xdr:row>59</xdr:row>
      <xdr:rowOff>158387</xdr:rowOff>
    </xdr:to>
    <xdr:cxnSp macro="">
      <xdr:nvCxnSpPr>
        <xdr:cNvPr id="95" name="直線コネクタ 94">
          <a:extLst>
            <a:ext uri="{FF2B5EF4-FFF2-40B4-BE49-F238E27FC236}">
              <a16:creationId xmlns:a16="http://schemas.microsoft.com/office/drawing/2014/main" id="{074E9A6F-E000-4576-90AE-C7A8374A1603}"/>
            </a:ext>
          </a:extLst>
        </xdr:cNvPr>
        <xdr:cNvCxnSpPr/>
      </xdr:nvCxnSpPr>
      <xdr:spPr>
        <a:xfrm>
          <a:off x="2565400" y="10005060"/>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84727</xdr:rowOff>
    </xdr:from>
    <xdr:to>
      <xdr:col>10</xdr:col>
      <xdr:colOff>165100</xdr:colOff>
      <xdr:row>60</xdr:row>
      <xdr:rowOff>14877</xdr:rowOff>
    </xdr:to>
    <xdr:sp macro="" textlink="">
      <xdr:nvSpPr>
        <xdr:cNvPr id="96" name="楕円 95">
          <a:extLst>
            <a:ext uri="{FF2B5EF4-FFF2-40B4-BE49-F238E27FC236}">
              <a16:creationId xmlns:a16="http://schemas.microsoft.com/office/drawing/2014/main" id="{3B486234-8D14-4D65-AC9A-F74A863E629C}"/>
            </a:ext>
          </a:extLst>
        </xdr:cNvPr>
        <xdr:cNvSpPr/>
      </xdr:nvSpPr>
      <xdr:spPr>
        <a:xfrm>
          <a:off x="1739900" y="997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114300</xdr:rowOff>
    </xdr:from>
    <xdr:to>
      <xdr:col>15</xdr:col>
      <xdr:colOff>50800</xdr:colOff>
      <xdr:row>59</xdr:row>
      <xdr:rowOff>135527</xdr:rowOff>
    </xdr:to>
    <xdr:cxnSp macro="">
      <xdr:nvCxnSpPr>
        <xdr:cNvPr id="97" name="直線コネクタ 96">
          <a:extLst>
            <a:ext uri="{FF2B5EF4-FFF2-40B4-BE49-F238E27FC236}">
              <a16:creationId xmlns:a16="http://schemas.microsoft.com/office/drawing/2014/main" id="{A354615D-6545-472F-8DFF-9222AA6D966E}"/>
            </a:ext>
          </a:extLst>
        </xdr:cNvPr>
        <xdr:cNvCxnSpPr/>
      </xdr:nvCxnSpPr>
      <xdr:spPr>
        <a:xfrm flipV="1">
          <a:off x="1790700" y="10005060"/>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47172</xdr:rowOff>
    </xdr:from>
    <xdr:to>
      <xdr:col>6</xdr:col>
      <xdr:colOff>38100</xdr:colOff>
      <xdr:row>59</xdr:row>
      <xdr:rowOff>148772</xdr:rowOff>
    </xdr:to>
    <xdr:sp macro="" textlink="">
      <xdr:nvSpPr>
        <xdr:cNvPr id="98" name="楕円 97">
          <a:extLst>
            <a:ext uri="{FF2B5EF4-FFF2-40B4-BE49-F238E27FC236}">
              <a16:creationId xmlns:a16="http://schemas.microsoft.com/office/drawing/2014/main" id="{CB10B5BA-D8F6-4A9E-9E20-88F655F66557}"/>
            </a:ext>
          </a:extLst>
        </xdr:cNvPr>
        <xdr:cNvSpPr/>
      </xdr:nvSpPr>
      <xdr:spPr>
        <a:xfrm>
          <a:off x="965200" y="9937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97972</xdr:rowOff>
    </xdr:from>
    <xdr:to>
      <xdr:col>10</xdr:col>
      <xdr:colOff>114300</xdr:colOff>
      <xdr:row>59</xdr:row>
      <xdr:rowOff>135527</xdr:rowOff>
    </xdr:to>
    <xdr:cxnSp macro="">
      <xdr:nvCxnSpPr>
        <xdr:cNvPr id="99" name="直線コネクタ 98">
          <a:extLst>
            <a:ext uri="{FF2B5EF4-FFF2-40B4-BE49-F238E27FC236}">
              <a16:creationId xmlns:a16="http://schemas.microsoft.com/office/drawing/2014/main" id="{EF97E89F-CC10-4567-9F54-181E72C60522}"/>
            </a:ext>
          </a:extLst>
        </xdr:cNvPr>
        <xdr:cNvCxnSpPr/>
      </xdr:nvCxnSpPr>
      <xdr:spPr>
        <a:xfrm>
          <a:off x="1008380" y="9988732"/>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100" name="n_1aveValue【体育館・プール】&#10;有形固定資産減価償却率">
          <a:extLst>
            <a:ext uri="{FF2B5EF4-FFF2-40B4-BE49-F238E27FC236}">
              <a16:creationId xmlns:a16="http://schemas.microsoft.com/office/drawing/2014/main" id="{29DDDFF9-5038-4FA7-A71F-21585A3D8F25}"/>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01" name="n_2aveValue【体育館・プール】&#10;有形固定資産減価償却率">
          <a:extLst>
            <a:ext uri="{FF2B5EF4-FFF2-40B4-BE49-F238E27FC236}">
              <a16:creationId xmlns:a16="http://schemas.microsoft.com/office/drawing/2014/main" id="{47B746FB-9770-4055-BD14-8E83A75FC34E}"/>
            </a:ext>
          </a:extLst>
        </xdr:cNvPr>
        <xdr:cNvSpPr txBox="1"/>
      </xdr:nvSpPr>
      <xdr:spPr>
        <a:xfrm>
          <a:off x="23857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02" name="n_3aveValue【体育館・プール】&#10;有形固定資産減価償却率">
          <a:extLst>
            <a:ext uri="{FF2B5EF4-FFF2-40B4-BE49-F238E27FC236}">
              <a16:creationId xmlns:a16="http://schemas.microsoft.com/office/drawing/2014/main" id="{A0BAAA8B-208B-4FF2-9389-44EAADBEE504}"/>
            </a:ext>
          </a:extLst>
        </xdr:cNvPr>
        <xdr:cNvSpPr txBox="1"/>
      </xdr:nvSpPr>
      <xdr:spPr>
        <a:xfrm>
          <a:off x="16110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103" name="n_4aveValue【体育館・プール】&#10;有形固定資産減価償却率">
          <a:extLst>
            <a:ext uri="{FF2B5EF4-FFF2-40B4-BE49-F238E27FC236}">
              <a16:creationId xmlns:a16="http://schemas.microsoft.com/office/drawing/2014/main" id="{E311BF29-15D0-4ECE-A80F-D93DD064C1AD}"/>
            </a:ext>
          </a:extLst>
        </xdr:cNvPr>
        <xdr:cNvSpPr txBox="1"/>
      </xdr:nvSpPr>
      <xdr:spPr>
        <a:xfrm>
          <a:off x="83630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54264</xdr:rowOff>
    </xdr:from>
    <xdr:ext cx="405111" cy="259045"/>
    <xdr:sp macro="" textlink="">
      <xdr:nvSpPr>
        <xdr:cNvPr id="104" name="n_1mainValue【体育館・プール】&#10;有形固定資産減価償却率">
          <a:extLst>
            <a:ext uri="{FF2B5EF4-FFF2-40B4-BE49-F238E27FC236}">
              <a16:creationId xmlns:a16="http://schemas.microsoft.com/office/drawing/2014/main" id="{45FC8887-23B7-45C3-8B46-E5F09AAF00F6}"/>
            </a:ext>
          </a:extLst>
        </xdr:cNvPr>
        <xdr:cNvSpPr txBox="1"/>
      </xdr:nvSpPr>
      <xdr:spPr>
        <a:xfrm>
          <a:off x="3170564"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05" name="n_2mainValue【体育館・プール】&#10;有形固定資産減価償却率">
          <a:extLst>
            <a:ext uri="{FF2B5EF4-FFF2-40B4-BE49-F238E27FC236}">
              <a16:creationId xmlns:a16="http://schemas.microsoft.com/office/drawing/2014/main" id="{351EFAF6-6693-4477-84D7-6A33133A2ECD}"/>
            </a:ext>
          </a:extLst>
        </xdr:cNvPr>
        <xdr:cNvSpPr txBox="1"/>
      </xdr:nvSpPr>
      <xdr:spPr>
        <a:xfrm>
          <a:off x="238570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31404</xdr:rowOff>
    </xdr:from>
    <xdr:ext cx="405111" cy="259045"/>
    <xdr:sp macro="" textlink="">
      <xdr:nvSpPr>
        <xdr:cNvPr id="106" name="n_3mainValue【体育館・プール】&#10;有形固定資産減価償却率">
          <a:extLst>
            <a:ext uri="{FF2B5EF4-FFF2-40B4-BE49-F238E27FC236}">
              <a16:creationId xmlns:a16="http://schemas.microsoft.com/office/drawing/2014/main" id="{A1FFD8A7-9887-4C72-8480-922B38CD0129}"/>
            </a:ext>
          </a:extLst>
        </xdr:cNvPr>
        <xdr:cNvSpPr txBox="1"/>
      </xdr:nvSpPr>
      <xdr:spPr>
        <a:xfrm>
          <a:off x="161100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165299</xdr:rowOff>
    </xdr:from>
    <xdr:ext cx="405111" cy="259045"/>
    <xdr:sp macro="" textlink="">
      <xdr:nvSpPr>
        <xdr:cNvPr id="107" name="n_4mainValue【体育館・プール】&#10;有形固定資産減価償却率">
          <a:extLst>
            <a:ext uri="{FF2B5EF4-FFF2-40B4-BE49-F238E27FC236}">
              <a16:creationId xmlns:a16="http://schemas.microsoft.com/office/drawing/2014/main" id="{EA125B28-09BA-402D-9E16-D2EB746EF6E4}"/>
            </a:ext>
          </a:extLst>
        </xdr:cNvPr>
        <xdr:cNvSpPr txBox="1"/>
      </xdr:nvSpPr>
      <xdr:spPr>
        <a:xfrm>
          <a:off x="836304" y="972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41CFEF81-8947-40B0-8D12-537F14544DE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FB04CD82-9B84-4497-A2F4-60203D7B23C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669F5ED-30DC-4E9D-8DFC-8B6E380B2AA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AA2E1D60-B80B-4A41-933C-2F98A9E0B57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3F877C04-5D3D-4ED3-8DA9-588E7540FE8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664F50B8-1126-45CB-91D5-93C79BE598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AD98A95-076F-48B9-89D9-2A2DD2F845E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1188AFB-6095-4772-B1E9-FA2280E2AF8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E3487D9-81F0-4A47-A920-7A15AD5F196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1692C335-A160-4223-ADE4-DD990A45FC7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2573E26-B79F-469B-B7EB-0DBFED089BC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B59AEC2F-A898-41B4-829E-C9B606AB02F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B3A686CE-C60B-4303-AC03-F452E3524FC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75994193-156F-4564-A049-BE39F97A1CF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4FB408D9-6E12-48B4-BE4E-BEFD9B47F43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3154612-23EF-4873-BE5D-55D2374DA60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C741189-1DC1-46AF-A385-B772F2A55B1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FB8C7E75-D9A6-4EB1-A383-F81656B0D56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4A7B98D-26B9-4C82-BBFA-CC9D2FE7D57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630834FB-4485-40E0-BF76-C15C4C82E25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5878A38-B9D7-427B-833E-7BD38533D03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82F94C95-CF72-45C1-846F-D91DB004EAB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53528CC2-B519-43BD-A853-8718F80DD29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31" name="直線コネクタ 130">
          <a:extLst>
            <a:ext uri="{FF2B5EF4-FFF2-40B4-BE49-F238E27FC236}">
              <a16:creationId xmlns:a16="http://schemas.microsoft.com/office/drawing/2014/main" id="{148C7A98-4AA4-4176-B286-197405EC586F}"/>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a:extLst>
            <a:ext uri="{FF2B5EF4-FFF2-40B4-BE49-F238E27FC236}">
              <a16:creationId xmlns:a16="http://schemas.microsoft.com/office/drawing/2014/main" id="{87FA54D1-1E36-4D46-AE5B-7B834151FA46}"/>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a:extLst>
            <a:ext uri="{FF2B5EF4-FFF2-40B4-BE49-F238E27FC236}">
              <a16:creationId xmlns:a16="http://schemas.microsoft.com/office/drawing/2014/main" id="{5EB03D8C-2394-42CE-BC48-9C4CC15D3440}"/>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34" name="【体育館・プール】&#10;一人当たり面積最大値テキスト">
          <a:extLst>
            <a:ext uri="{FF2B5EF4-FFF2-40B4-BE49-F238E27FC236}">
              <a16:creationId xmlns:a16="http://schemas.microsoft.com/office/drawing/2014/main" id="{15D15A05-34DA-443D-9258-31D6D44836F0}"/>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35" name="直線コネクタ 134">
          <a:extLst>
            <a:ext uri="{FF2B5EF4-FFF2-40B4-BE49-F238E27FC236}">
              <a16:creationId xmlns:a16="http://schemas.microsoft.com/office/drawing/2014/main" id="{30DC76E4-0539-4762-9197-2E23FE4321B8}"/>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136" name="【体育館・プール】&#10;一人当たり面積平均値テキスト">
          <a:extLst>
            <a:ext uri="{FF2B5EF4-FFF2-40B4-BE49-F238E27FC236}">
              <a16:creationId xmlns:a16="http://schemas.microsoft.com/office/drawing/2014/main" id="{CC336051-E5B4-4DE8-AFB8-F369E29C989E}"/>
            </a:ext>
          </a:extLst>
        </xdr:cNvPr>
        <xdr:cNvSpPr txBox="1"/>
      </xdr:nvSpPr>
      <xdr:spPr>
        <a:xfrm>
          <a:off x="9258300" y="1041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7" name="フローチャート: 判断 136">
          <a:extLst>
            <a:ext uri="{FF2B5EF4-FFF2-40B4-BE49-F238E27FC236}">
              <a16:creationId xmlns:a16="http://schemas.microsoft.com/office/drawing/2014/main" id="{062665CC-8B45-43CE-8473-1388F7F09BD3}"/>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38" name="フローチャート: 判断 137">
          <a:extLst>
            <a:ext uri="{FF2B5EF4-FFF2-40B4-BE49-F238E27FC236}">
              <a16:creationId xmlns:a16="http://schemas.microsoft.com/office/drawing/2014/main" id="{FBE1B75D-A94C-4F44-85EC-4B9AD48E9B6A}"/>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39" name="フローチャート: 判断 138">
          <a:extLst>
            <a:ext uri="{FF2B5EF4-FFF2-40B4-BE49-F238E27FC236}">
              <a16:creationId xmlns:a16="http://schemas.microsoft.com/office/drawing/2014/main" id="{1A3716B6-D890-4E2B-BBB1-69B88DB2DD0C}"/>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140" name="フローチャート: 判断 139">
          <a:extLst>
            <a:ext uri="{FF2B5EF4-FFF2-40B4-BE49-F238E27FC236}">
              <a16:creationId xmlns:a16="http://schemas.microsoft.com/office/drawing/2014/main" id="{13852C55-588A-470D-AAFC-72A73C50DC35}"/>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141" name="フローチャート: 判断 140">
          <a:extLst>
            <a:ext uri="{FF2B5EF4-FFF2-40B4-BE49-F238E27FC236}">
              <a16:creationId xmlns:a16="http://schemas.microsoft.com/office/drawing/2014/main" id="{70CCBE5F-DDE9-465C-B71E-63CBC15D9AD3}"/>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76D26C65-4AC5-4ADA-B3F5-7D7FA955644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8303A56-75C9-466F-8682-1727A0BC908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1181A4E-34DB-423C-83D2-C2A1E856AF8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F121618-0E0F-4871-AA20-BA164755DD1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2C58C7B-C0CD-4A0C-B079-57A1076E03F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147" name="楕円 146">
          <a:extLst>
            <a:ext uri="{FF2B5EF4-FFF2-40B4-BE49-F238E27FC236}">
              <a16:creationId xmlns:a16="http://schemas.microsoft.com/office/drawing/2014/main" id="{DA10BB6C-2ACE-43E9-AD3E-881D97430EC2}"/>
            </a:ext>
          </a:extLst>
        </xdr:cNvPr>
        <xdr:cNvSpPr/>
      </xdr:nvSpPr>
      <xdr:spPr>
        <a:xfrm>
          <a:off x="9192260" y="10293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90187</xdr:rowOff>
    </xdr:from>
    <xdr:ext cx="469744" cy="259045"/>
    <xdr:sp macro="" textlink="">
      <xdr:nvSpPr>
        <xdr:cNvPr id="148" name="【体育館・プール】&#10;一人当たり面積該当値テキスト">
          <a:extLst>
            <a:ext uri="{FF2B5EF4-FFF2-40B4-BE49-F238E27FC236}">
              <a16:creationId xmlns:a16="http://schemas.microsoft.com/office/drawing/2014/main" id="{E976FE9E-0202-4B3B-9C6C-C9860617CC54}"/>
            </a:ext>
          </a:extLst>
        </xdr:cNvPr>
        <xdr:cNvSpPr txBox="1"/>
      </xdr:nvSpPr>
      <xdr:spPr>
        <a:xfrm>
          <a:off x="9258300"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63500</xdr:rowOff>
    </xdr:from>
    <xdr:to>
      <xdr:col>50</xdr:col>
      <xdr:colOff>165100</xdr:colOff>
      <xdr:row>61</xdr:row>
      <xdr:rowOff>165100</xdr:rowOff>
    </xdr:to>
    <xdr:sp macro="" textlink="">
      <xdr:nvSpPr>
        <xdr:cNvPr id="149" name="楕円 148">
          <a:extLst>
            <a:ext uri="{FF2B5EF4-FFF2-40B4-BE49-F238E27FC236}">
              <a16:creationId xmlns:a16="http://schemas.microsoft.com/office/drawing/2014/main" id="{334CDDB4-4BF5-4119-A41E-73A84EB6A512}"/>
            </a:ext>
          </a:extLst>
        </xdr:cNvPr>
        <xdr:cNvSpPr/>
      </xdr:nvSpPr>
      <xdr:spPr>
        <a:xfrm>
          <a:off x="8445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114300</xdr:rowOff>
    </xdr:from>
    <xdr:to>
      <xdr:col>55</xdr:col>
      <xdr:colOff>0</xdr:colOff>
      <xdr:row>61</xdr:row>
      <xdr:rowOff>118110</xdr:rowOff>
    </xdr:to>
    <xdr:cxnSp macro="">
      <xdr:nvCxnSpPr>
        <xdr:cNvPr id="150" name="直線コネクタ 149">
          <a:extLst>
            <a:ext uri="{FF2B5EF4-FFF2-40B4-BE49-F238E27FC236}">
              <a16:creationId xmlns:a16="http://schemas.microsoft.com/office/drawing/2014/main" id="{383729B9-9F4E-4D89-BCBF-78657F37B03B}"/>
            </a:ext>
          </a:extLst>
        </xdr:cNvPr>
        <xdr:cNvCxnSpPr/>
      </xdr:nvCxnSpPr>
      <xdr:spPr>
        <a:xfrm>
          <a:off x="8496300" y="1034034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61595</xdr:rowOff>
    </xdr:from>
    <xdr:to>
      <xdr:col>46</xdr:col>
      <xdr:colOff>38100</xdr:colOff>
      <xdr:row>61</xdr:row>
      <xdr:rowOff>163195</xdr:rowOff>
    </xdr:to>
    <xdr:sp macro="" textlink="">
      <xdr:nvSpPr>
        <xdr:cNvPr id="151" name="楕円 150">
          <a:extLst>
            <a:ext uri="{FF2B5EF4-FFF2-40B4-BE49-F238E27FC236}">
              <a16:creationId xmlns:a16="http://schemas.microsoft.com/office/drawing/2014/main" id="{1E150412-296A-455C-A7D6-C6AD940FFA21}"/>
            </a:ext>
          </a:extLst>
        </xdr:cNvPr>
        <xdr:cNvSpPr/>
      </xdr:nvSpPr>
      <xdr:spPr>
        <a:xfrm>
          <a:off x="7670800" y="10287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112395</xdr:rowOff>
    </xdr:from>
    <xdr:to>
      <xdr:col>50</xdr:col>
      <xdr:colOff>114300</xdr:colOff>
      <xdr:row>61</xdr:row>
      <xdr:rowOff>114300</xdr:rowOff>
    </xdr:to>
    <xdr:cxnSp macro="">
      <xdr:nvCxnSpPr>
        <xdr:cNvPr id="152" name="直線コネクタ 151">
          <a:extLst>
            <a:ext uri="{FF2B5EF4-FFF2-40B4-BE49-F238E27FC236}">
              <a16:creationId xmlns:a16="http://schemas.microsoft.com/office/drawing/2014/main" id="{8CD49098-1A56-431B-8EEA-8537B38578EA}"/>
            </a:ext>
          </a:extLst>
        </xdr:cNvPr>
        <xdr:cNvCxnSpPr/>
      </xdr:nvCxnSpPr>
      <xdr:spPr>
        <a:xfrm>
          <a:off x="7713980" y="1033843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57785</xdr:rowOff>
    </xdr:from>
    <xdr:to>
      <xdr:col>41</xdr:col>
      <xdr:colOff>101600</xdr:colOff>
      <xdr:row>61</xdr:row>
      <xdr:rowOff>159385</xdr:rowOff>
    </xdr:to>
    <xdr:sp macro="" textlink="">
      <xdr:nvSpPr>
        <xdr:cNvPr id="153" name="楕円 152">
          <a:extLst>
            <a:ext uri="{FF2B5EF4-FFF2-40B4-BE49-F238E27FC236}">
              <a16:creationId xmlns:a16="http://schemas.microsoft.com/office/drawing/2014/main" id="{F6671DC1-7A6B-48F3-BD16-0A18DC8F5F99}"/>
            </a:ext>
          </a:extLst>
        </xdr:cNvPr>
        <xdr:cNvSpPr/>
      </xdr:nvSpPr>
      <xdr:spPr>
        <a:xfrm>
          <a:off x="687324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108585</xdr:rowOff>
    </xdr:from>
    <xdr:to>
      <xdr:col>45</xdr:col>
      <xdr:colOff>177800</xdr:colOff>
      <xdr:row>61</xdr:row>
      <xdr:rowOff>112395</xdr:rowOff>
    </xdr:to>
    <xdr:cxnSp macro="">
      <xdr:nvCxnSpPr>
        <xdr:cNvPr id="154" name="直線コネクタ 153">
          <a:extLst>
            <a:ext uri="{FF2B5EF4-FFF2-40B4-BE49-F238E27FC236}">
              <a16:creationId xmlns:a16="http://schemas.microsoft.com/office/drawing/2014/main" id="{7E41D163-15C7-4043-9E35-5951EAC73670}"/>
            </a:ext>
          </a:extLst>
        </xdr:cNvPr>
        <xdr:cNvCxnSpPr/>
      </xdr:nvCxnSpPr>
      <xdr:spPr>
        <a:xfrm>
          <a:off x="6924040" y="1033462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53975</xdr:rowOff>
    </xdr:from>
    <xdr:to>
      <xdr:col>36</xdr:col>
      <xdr:colOff>165100</xdr:colOff>
      <xdr:row>61</xdr:row>
      <xdr:rowOff>155575</xdr:rowOff>
    </xdr:to>
    <xdr:sp macro="" textlink="">
      <xdr:nvSpPr>
        <xdr:cNvPr id="155" name="楕円 154">
          <a:extLst>
            <a:ext uri="{FF2B5EF4-FFF2-40B4-BE49-F238E27FC236}">
              <a16:creationId xmlns:a16="http://schemas.microsoft.com/office/drawing/2014/main" id="{D83CFBD4-6EF6-4DC3-8984-4ACE02719764}"/>
            </a:ext>
          </a:extLst>
        </xdr:cNvPr>
        <xdr:cNvSpPr/>
      </xdr:nvSpPr>
      <xdr:spPr>
        <a:xfrm>
          <a:off x="609854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104775</xdr:rowOff>
    </xdr:from>
    <xdr:to>
      <xdr:col>41</xdr:col>
      <xdr:colOff>50800</xdr:colOff>
      <xdr:row>61</xdr:row>
      <xdr:rowOff>108585</xdr:rowOff>
    </xdr:to>
    <xdr:cxnSp macro="">
      <xdr:nvCxnSpPr>
        <xdr:cNvPr id="156" name="直線コネクタ 155">
          <a:extLst>
            <a:ext uri="{FF2B5EF4-FFF2-40B4-BE49-F238E27FC236}">
              <a16:creationId xmlns:a16="http://schemas.microsoft.com/office/drawing/2014/main" id="{1BDDE23A-6087-4BD2-91DD-EED45D52E9E1}"/>
            </a:ext>
          </a:extLst>
        </xdr:cNvPr>
        <xdr:cNvCxnSpPr/>
      </xdr:nvCxnSpPr>
      <xdr:spPr>
        <a:xfrm>
          <a:off x="6149340" y="1033081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157" name="n_1aveValue【体育館・プール】&#10;一人当たり面積">
          <a:extLst>
            <a:ext uri="{FF2B5EF4-FFF2-40B4-BE49-F238E27FC236}">
              <a16:creationId xmlns:a16="http://schemas.microsoft.com/office/drawing/2014/main" id="{260EB30A-7B61-401C-9B32-501D24BC2482}"/>
            </a:ext>
          </a:extLst>
        </xdr:cNvPr>
        <xdr:cNvSpPr txBox="1"/>
      </xdr:nvSpPr>
      <xdr:spPr>
        <a:xfrm>
          <a:off x="827158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B0D47A2A-35F9-4BFB-96A1-37608ABDD27C}"/>
            </a:ext>
          </a:extLst>
        </xdr:cNvPr>
        <xdr:cNvSpPr txBox="1"/>
      </xdr:nvSpPr>
      <xdr:spPr>
        <a:xfrm>
          <a:off x="7509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159" name="n_3aveValue【体育館・プール】&#10;一人当たり面積">
          <a:extLst>
            <a:ext uri="{FF2B5EF4-FFF2-40B4-BE49-F238E27FC236}">
              <a16:creationId xmlns:a16="http://schemas.microsoft.com/office/drawing/2014/main" id="{57C2875B-5563-4D6E-8E0C-DA7BA95D074F}"/>
            </a:ext>
          </a:extLst>
        </xdr:cNvPr>
        <xdr:cNvSpPr txBox="1"/>
      </xdr:nvSpPr>
      <xdr:spPr>
        <a:xfrm>
          <a:off x="67120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160" name="n_4aveValue【体育館・プール】&#10;一人当たり面積">
          <a:extLst>
            <a:ext uri="{FF2B5EF4-FFF2-40B4-BE49-F238E27FC236}">
              <a16:creationId xmlns:a16="http://schemas.microsoft.com/office/drawing/2014/main" id="{1A400E9C-8C7F-49D0-A748-8AAD4892ED75}"/>
            </a:ext>
          </a:extLst>
        </xdr:cNvPr>
        <xdr:cNvSpPr txBox="1"/>
      </xdr:nvSpPr>
      <xdr:spPr>
        <a:xfrm>
          <a:off x="59373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10177</xdr:rowOff>
    </xdr:from>
    <xdr:ext cx="469744" cy="259045"/>
    <xdr:sp macro="" textlink="">
      <xdr:nvSpPr>
        <xdr:cNvPr id="161" name="n_1mainValue【体育館・プール】&#10;一人当たり面積">
          <a:extLst>
            <a:ext uri="{FF2B5EF4-FFF2-40B4-BE49-F238E27FC236}">
              <a16:creationId xmlns:a16="http://schemas.microsoft.com/office/drawing/2014/main" id="{5D26EE83-DB7C-42D6-93E4-F0E9DE68EE83}"/>
            </a:ext>
          </a:extLst>
        </xdr:cNvPr>
        <xdr:cNvSpPr txBox="1"/>
      </xdr:nvSpPr>
      <xdr:spPr>
        <a:xfrm>
          <a:off x="827158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8272</xdr:rowOff>
    </xdr:from>
    <xdr:ext cx="469744" cy="259045"/>
    <xdr:sp macro="" textlink="">
      <xdr:nvSpPr>
        <xdr:cNvPr id="162" name="n_2mainValue【体育館・プール】&#10;一人当たり面積">
          <a:extLst>
            <a:ext uri="{FF2B5EF4-FFF2-40B4-BE49-F238E27FC236}">
              <a16:creationId xmlns:a16="http://schemas.microsoft.com/office/drawing/2014/main" id="{BCBEB8BA-E98C-44D4-977A-2952489CD88D}"/>
            </a:ext>
          </a:extLst>
        </xdr:cNvPr>
        <xdr:cNvSpPr txBox="1"/>
      </xdr:nvSpPr>
      <xdr:spPr>
        <a:xfrm>
          <a:off x="7509587"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4462</xdr:rowOff>
    </xdr:from>
    <xdr:ext cx="469744" cy="259045"/>
    <xdr:sp macro="" textlink="">
      <xdr:nvSpPr>
        <xdr:cNvPr id="163" name="n_3mainValue【体育館・プール】&#10;一人当たり面積">
          <a:extLst>
            <a:ext uri="{FF2B5EF4-FFF2-40B4-BE49-F238E27FC236}">
              <a16:creationId xmlns:a16="http://schemas.microsoft.com/office/drawing/2014/main" id="{5EF4D53F-4323-49FD-84D5-2CAEF00CF176}"/>
            </a:ext>
          </a:extLst>
        </xdr:cNvPr>
        <xdr:cNvSpPr txBox="1"/>
      </xdr:nvSpPr>
      <xdr:spPr>
        <a:xfrm>
          <a:off x="6712027" y="1006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652</xdr:rowOff>
    </xdr:from>
    <xdr:ext cx="469744" cy="259045"/>
    <xdr:sp macro="" textlink="">
      <xdr:nvSpPr>
        <xdr:cNvPr id="164" name="n_4mainValue【体育館・プール】&#10;一人当たり面積">
          <a:extLst>
            <a:ext uri="{FF2B5EF4-FFF2-40B4-BE49-F238E27FC236}">
              <a16:creationId xmlns:a16="http://schemas.microsoft.com/office/drawing/2014/main" id="{BF3A319A-B85B-4025-9D11-3F828A93C372}"/>
            </a:ext>
          </a:extLst>
        </xdr:cNvPr>
        <xdr:cNvSpPr txBox="1"/>
      </xdr:nvSpPr>
      <xdr:spPr>
        <a:xfrm>
          <a:off x="5937327"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D149A323-4727-4536-A14B-76DFD9DFF23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5B3DA3C-BC34-486E-9832-B6660B5AF28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6077AD57-60C6-4FEF-8B86-45CBFA6E25D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87DEE27-D257-4F19-82F7-451757B0C62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C49524BB-79F0-4374-B0BE-0441CF4FB03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C184B668-ADB5-44EF-B3D8-2A15CCB4F61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6059679-1AD0-47A2-A04B-64DA0E292EA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1244BCB6-F6D8-48E2-9E8F-C3C3A723AD6A}"/>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164CB8C3-3AAA-48AC-938F-EA1A3F352B9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D2C27369-67B0-447A-A077-B17A4A8E926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9B4559DB-2B30-4F28-AE2C-F603B366DC4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E2235FD6-5CBD-4E85-AFF6-F26CDD800F4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242000D2-9910-4AFB-B1B1-EA90E5A7026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1E65CAA6-FD39-41AA-ADBB-0EBA5DC6FC2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4202C77F-6787-45A6-9E7A-2E40D79442B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7E848E34-1538-47BB-A8C8-9D96C9D1E229}"/>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AD31B2F8-E9BA-4242-AC29-3B366E01EED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E2949672-83C8-4659-8367-F2E07F7649D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56E5AF21-1395-4865-B22C-E17682AF35C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D5CA855E-91ED-4488-A482-7C72224635D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A37C95CF-25D5-4786-8D33-1E10C1BF3FD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780C818E-08F5-4AD4-BE59-02BBA98BBF1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8CF3EF85-422C-4B01-9A25-38D2CA5F26A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EBD4681E-48AC-41D7-A1F4-751C63D096F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0172B4A9-4575-4B56-BDB2-69CAC0E0F0E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B66DF06C-358E-44FE-B3B5-BED2E8E30B7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F2E02B4D-289D-4759-AF15-E3BBC6DF346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4C4D672B-4D29-4D26-B08C-D7A90EADA3A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570BA482-7E0F-450C-B3EA-780889516CA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2DF25C06-7ECF-4D67-AEDE-33003394CBE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B09F175C-633D-435D-96A3-2BEB903FA9E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856BD882-4E83-487D-8ADB-E7F4E7CF18C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4ACBA52A-A430-4F40-9065-EFC629EE7A2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DE55D04C-B199-4D14-ABDD-298F1C45413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DB94D8D7-AA45-4690-A027-7E95CAC7A2C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44AE360D-9DE2-4929-B65D-5F13BB6490C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B13D829D-583E-4948-B6EC-A3B353AA882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12C25C4A-EF75-4C10-AC87-2C6C3E25798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8E5280BB-F0AC-4EDC-BA3A-9FD6A12F547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4ECEB043-B83D-42AA-A3AA-EB22F108B06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71782407-BC47-425F-973D-B5F225EB26A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A1AFC6E0-40B8-4B46-99D9-D064A281E6A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237D8399-C46C-4293-AEED-ABB0ED22993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8" name="直線コネクタ 207">
          <a:extLst>
            <a:ext uri="{FF2B5EF4-FFF2-40B4-BE49-F238E27FC236}">
              <a16:creationId xmlns:a16="http://schemas.microsoft.com/office/drawing/2014/main" id="{BC907A0D-8028-414B-8367-DA9E75CFA52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9" name="テキスト ボックス 208">
          <a:extLst>
            <a:ext uri="{FF2B5EF4-FFF2-40B4-BE49-F238E27FC236}">
              <a16:creationId xmlns:a16="http://schemas.microsoft.com/office/drawing/2014/main" id="{C6C91113-CB76-41FE-84AA-34D42842DD9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0" name="直線コネクタ 209">
          <a:extLst>
            <a:ext uri="{FF2B5EF4-FFF2-40B4-BE49-F238E27FC236}">
              <a16:creationId xmlns:a16="http://schemas.microsoft.com/office/drawing/2014/main" id="{E5B8BCA2-E93F-4DBE-845B-C4075B262BD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1" name="テキスト ボックス 210">
          <a:extLst>
            <a:ext uri="{FF2B5EF4-FFF2-40B4-BE49-F238E27FC236}">
              <a16:creationId xmlns:a16="http://schemas.microsoft.com/office/drawing/2014/main" id="{38F357FE-5D8F-49D7-BD7F-8AEF1A8B902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2" name="直線コネクタ 211">
          <a:extLst>
            <a:ext uri="{FF2B5EF4-FFF2-40B4-BE49-F238E27FC236}">
              <a16:creationId xmlns:a16="http://schemas.microsoft.com/office/drawing/2014/main" id="{DB94BE09-6BB4-49ED-A3EC-C62960A9C8E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3" name="テキスト ボックス 212">
          <a:extLst>
            <a:ext uri="{FF2B5EF4-FFF2-40B4-BE49-F238E27FC236}">
              <a16:creationId xmlns:a16="http://schemas.microsoft.com/office/drawing/2014/main" id="{1789682F-D272-40A5-9924-103F3AC8A86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4" name="直線コネクタ 213">
          <a:extLst>
            <a:ext uri="{FF2B5EF4-FFF2-40B4-BE49-F238E27FC236}">
              <a16:creationId xmlns:a16="http://schemas.microsoft.com/office/drawing/2014/main" id="{19B6ECC4-2511-428D-BF75-C6ED0BA3B0F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5" name="テキスト ボックス 214">
          <a:extLst>
            <a:ext uri="{FF2B5EF4-FFF2-40B4-BE49-F238E27FC236}">
              <a16:creationId xmlns:a16="http://schemas.microsoft.com/office/drawing/2014/main" id="{8828EA34-7ADB-4858-AE8C-38E8CA733C8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6" name="直線コネクタ 215">
          <a:extLst>
            <a:ext uri="{FF2B5EF4-FFF2-40B4-BE49-F238E27FC236}">
              <a16:creationId xmlns:a16="http://schemas.microsoft.com/office/drawing/2014/main" id="{A5EF08AB-8A3A-464C-B5C8-024BD373112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7" name="テキスト ボックス 216">
          <a:extLst>
            <a:ext uri="{FF2B5EF4-FFF2-40B4-BE49-F238E27FC236}">
              <a16:creationId xmlns:a16="http://schemas.microsoft.com/office/drawing/2014/main" id="{9143C02D-91BA-4AF8-8021-F24BBCCC9C5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EB00762F-E99F-4E03-95A0-B11EAF4F03A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9" name="テキスト ボックス 218">
          <a:extLst>
            <a:ext uri="{FF2B5EF4-FFF2-40B4-BE49-F238E27FC236}">
              <a16:creationId xmlns:a16="http://schemas.microsoft.com/office/drawing/2014/main" id="{763D1696-E3B3-43D9-A843-C827152EA9A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0" name="【一般廃棄物処理施設】&#10;有形固定資産減価償却率グラフ枠">
          <a:extLst>
            <a:ext uri="{FF2B5EF4-FFF2-40B4-BE49-F238E27FC236}">
              <a16:creationId xmlns:a16="http://schemas.microsoft.com/office/drawing/2014/main" id="{CA167BE0-01BA-45C9-A3FA-2ED3C30E889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221" name="直線コネクタ 220">
          <a:extLst>
            <a:ext uri="{FF2B5EF4-FFF2-40B4-BE49-F238E27FC236}">
              <a16:creationId xmlns:a16="http://schemas.microsoft.com/office/drawing/2014/main" id="{1D3D36A7-CF2F-4233-B0AA-BBD03A32D8C4}"/>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2" name="【一般廃棄物処理施設】&#10;有形固定資産減価償却率最小値テキスト">
          <a:extLst>
            <a:ext uri="{FF2B5EF4-FFF2-40B4-BE49-F238E27FC236}">
              <a16:creationId xmlns:a16="http://schemas.microsoft.com/office/drawing/2014/main" id="{BA43DFBD-7E45-453D-80A9-67376F448B3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3" name="直線コネクタ 222">
          <a:extLst>
            <a:ext uri="{FF2B5EF4-FFF2-40B4-BE49-F238E27FC236}">
              <a16:creationId xmlns:a16="http://schemas.microsoft.com/office/drawing/2014/main" id="{C4E36AF7-5D4F-4A0D-BD0C-F7864633086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224" name="【一般廃棄物処理施設】&#10;有形固定資産減価償却率最大値テキスト">
          <a:extLst>
            <a:ext uri="{FF2B5EF4-FFF2-40B4-BE49-F238E27FC236}">
              <a16:creationId xmlns:a16="http://schemas.microsoft.com/office/drawing/2014/main" id="{9AF6A2E8-899A-4BB8-89C8-6449DF031EC7}"/>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225" name="直線コネクタ 224">
          <a:extLst>
            <a:ext uri="{FF2B5EF4-FFF2-40B4-BE49-F238E27FC236}">
              <a16:creationId xmlns:a16="http://schemas.microsoft.com/office/drawing/2014/main" id="{722D636F-3321-453C-9564-07B1B4D4B461}"/>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226" name="【一般廃棄物処理施設】&#10;有形固定資産減価償却率平均値テキスト">
          <a:extLst>
            <a:ext uri="{FF2B5EF4-FFF2-40B4-BE49-F238E27FC236}">
              <a16:creationId xmlns:a16="http://schemas.microsoft.com/office/drawing/2014/main" id="{003DF39F-01D1-420B-A9BF-5B6DB2DB14BC}"/>
            </a:ext>
          </a:extLst>
        </xdr:cNvPr>
        <xdr:cNvSpPr txBox="1"/>
      </xdr:nvSpPr>
      <xdr:spPr>
        <a:xfrm>
          <a:off x="1441450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227" name="フローチャート: 判断 226">
          <a:extLst>
            <a:ext uri="{FF2B5EF4-FFF2-40B4-BE49-F238E27FC236}">
              <a16:creationId xmlns:a16="http://schemas.microsoft.com/office/drawing/2014/main" id="{1D529769-92C8-4A9C-BB91-6952E2456FDA}"/>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228" name="フローチャート: 判断 227">
          <a:extLst>
            <a:ext uri="{FF2B5EF4-FFF2-40B4-BE49-F238E27FC236}">
              <a16:creationId xmlns:a16="http://schemas.microsoft.com/office/drawing/2014/main" id="{320A2D5C-E284-4A3D-9099-917C70C4F037}"/>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229" name="フローチャート: 判断 228">
          <a:extLst>
            <a:ext uri="{FF2B5EF4-FFF2-40B4-BE49-F238E27FC236}">
              <a16:creationId xmlns:a16="http://schemas.microsoft.com/office/drawing/2014/main" id="{1CDDC89D-7FDA-4DA7-8D7B-5FF319B068B2}"/>
            </a:ext>
          </a:extLst>
        </xdr:cNvPr>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230" name="フローチャート: 判断 229">
          <a:extLst>
            <a:ext uri="{FF2B5EF4-FFF2-40B4-BE49-F238E27FC236}">
              <a16:creationId xmlns:a16="http://schemas.microsoft.com/office/drawing/2014/main" id="{0A1F4C88-26FC-4C43-98E9-7079A63D5C1D}"/>
            </a:ext>
          </a:extLst>
        </xdr:cNvPr>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231" name="フローチャート: 判断 230">
          <a:extLst>
            <a:ext uri="{FF2B5EF4-FFF2-40B4-BE49-F238E27FC236}">
              <a16:creationId xmlns:a16="http://schemas.microsoft.com/office/drawing/2014/main" id="{43860964-33C5-4E3E-A616-05FD467FEF40}"/>
            </a:ext>
          </a:extLst>
        </xdr:cNvPr>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39F5D52E-B7D8-47C1-9A48-02EEE0AE15B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8DAB82D0-1CF2-4458-AE5D-77FA5886292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1C38C045-2153-48AC-96DB-2DE56BFE1CE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9DAFB47F-0F28-4351-AB98-D749B46E057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B68C7691-D4F8-4065-89CF-12DAA5F7047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xdr:rowOff>
    </xdr:from>
    <xdr:to>
      <xdr:col>85</xdr:col>
      <xdr:colOff>177800</xdr:colOff>
      <xdr:row>37</xdr:row>
      <xdr:rowOff>106045</xdr:rowOff>
    </xdr:to>
    <xdr:sp macro="" textlink="">
      <xdr:nvSpPr>
        <xdr:cNvPr id="237" name="楕円 236">
          <a:extLst>
            <a:ext uri="{FF2B5EF4-FFF2-40B4-BE49-F238E27FC236}">
              <a16:creationId xmlns:a16="http://schemas.microsoft.com/office/drawing/2014/main" id="{86029DFA-37CD-47FA-9A9B-77829654AB34}"/>
            </a:ext>
          </a:extLst>
        </xdr:cNvPr>
        <xdr:cNvSpPr/>
      </xdr:nvSpPr>
      <xdr:spPr>
        <a:xfrm>
          <a:off x="14325600" y="62071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27322</xdr:rowOff>
    </xdr:from>
    <xdr:ext cx="405111" cy="259045"/>
    <xdr:sp macro="" textlink="">
      <xdr:nvSpPr>
        <xdr:cNvPr id="238" name="【一般廃棄物処理施設】&#10;有形固定資産減価償却率該当値テキスト">
          <a:extLst>
            <a:ext uri="{FF2B5EF4-FFF2-40B4-BE49-F238E27FC236}">
              <a16:creationId xmlns:a16="http://schemas.microsoft.com/office/drawing/2014/main" id="{38949BCD-ABA7-4B18-876F-D31FD5B55695}"/>
            </a:ext>
          </a:extLst>
        </xdr:cNvPr>
        <xdr:cNvSpPr txBox="1"/>
      </xdr:nvSpPr>
      <xdr:spPr>
        <a:xfrm>
          <a:off x="14414500"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52070</xdr:rowOff>
    </xdr:from>
    <xdr:to>
      <xdr:col>81</xdr:col>
      <xdr:colOff>101600</xdr:colOff>
      <xdr:row>36</xdr:row>
      <xdr:rowOff>153670</xdr:rowOff>
    </xdr:to>
    <xdr:sp macro="" textlink="">
      <xdr:nvSpPr>
        <xdr:cNvPr id="239" name="楕円 238">
          <a:extLst>
            <a:ext uri="{FF2B5EF4-FFF2-40B4-BE49-F238E27FC236}">
              <a16:creationId xmlns:a16="http://schemas.microsoft.com/office/drawing/2014/main" id="{55FD8CAA-6BBA-4B28-B9B8-465A4F868483}"/>
            </a:ext>
          </a:extLst>
        </xdr:cNvPr>
        <xdr:cNvSpPr/>
      </xdr:nvSpPr>
      <xdr:spPr>
        <a:xfrm>
          <a:off x="1357884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102870</xdr:rowOff>
    </xdr:from>
    <xdr:to>
      <xdr:col>85</xdr:col>
      <xdr:colOff>127000</xdr:colOff>
      <xdr:row>37</xdr:row>
      <xdr:rowOff>55245</xdr:rowOff>
    </xdr:to>
    <xdr:cxnSp macro="">
      <xdr:nvCxnSpPr>
        <xdr:cNvPr id="240" name="直線コネクタ 239">
          <a:extLst>
            <a:ext uri="{FF2B5EF4-FFF2-40B4-BE49-F238E27FC236}">
              <a16:creationId xmlns:a16="http://schemas.microsoft.com/office/drawing/2014/main" id="{611E25B4-0311-43B5-A787-A9F8A7DC005F}"/>
            </a:ext>
          </a:extLst>
        </xdr:cNvPr>
        <xdr:cNvCxnSpPr/>
      </xdr:nvCxnSpPr>
      <xdr:spPr>
        <a:xfrm>
          <a:off x="13629640" y="6137910"/>
          <a:ext cx="74676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99695</xdr:rowOff>
    </xdr:from>
    <xdr:to>
      <xdr:col>76</xdr:col>
      <xdr:colOff>165100</xdr:colOff>
      <xdr:row>36</xdr:row>
      <xdr:rowOff>29845</xdr:rowOff>
    </xdr:to>
    <xdr:sp macro="" textlink="">
      <xdr:nvSpPr>
        <xdr:cNvPr id="241" name="楕円 240">
          <a:extLst>
            <a:ext uri="{FF2B5EF4-FFF2-40B4-BE49-F238E27FC236}">
              <a16:creationId xmlns:a16="http://schemas.microsoft.com/office/drawing/2014/main" id="{6947C60B-1D05-4D95-9D38-87806FFF1641}"/>
            </a:ext>
          </a:extLst>
        </xdr:cNvPr>
        <xdr:cNvSpPr/>
      </xdr:nvSpPr>
      <xdr:spPr>
        <a:xfrm>
          <a:off x="12804140" y="5967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150495</xdr:rowOff>
    </xdr:from>
    <xdr:to>
      <xdr:col>81</xdr:col>
      <xdr:colOff>50800</xdr:colOff>
      <xdr:row>36</xdr:row>
      <xdr:rowOff>102870</xdr:rowOff>
    </xdr:to>
    <xdr:cxnSp macro="">
      <xdr:nvCxnSpPr>
        <xdr:cNvPr id="242" name="直線コネクタ 241">
          <a:extLst>
            <a:ext uri="{FF2B5EF4-FFF2-40B4-BE49-F238E27FC236}">
              <a16:creationId xmlns:a16="http://schemas.microsoft.com/office/drawing/2014/main" id="{3CD6271A-0E69-4D29-8B2C-864070F26F4B}"/>
            </a:ext>
          </a:extLst>
        </xdr:cNvPr>
        <xdr:cNvCxnSpPr/>
      </xdr:nvCxnSpPr>
      <xdr:spPr>
        <a:xfrm>
          <a:off x="12854940" y="6017895"/>
          <a:ext cx="7747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143510</xdr:rowOff>
    </xdr:from>
    <xdr:to>
      <xdr:col>72</xdr:col>
      <xdr:colOff>38100</xdr:colOff>
      <xdr:row>35</xdr:row>
      <xdr:rowOff>73660</xdr:rowOff>
    </xdr:to>
    <xdr:sp macro="" textlink="">
      <xdr:nvSpPr>
        <xdr:cNvPr id="243" name="楕円 242">
          <a:extLst>
            <a:ext uri="{FF2B5EF4-FFF2-40B4-BE49-F238E27FC236}">
              <a16:creationId xmlns:a16="http://schemas.microsoft.com/office/drawing/2014/main" id="{B68588C1-01D3-4D34-A5B8-EC2A0570E57C}"/>
            </a:ext>
          </a:extLst>
        </xdr:cNvPr>
        <xdr:cNvSpPr/>
      </xdr:nvSpPr>
      <xdr:spPr>
        <a:xfrm>
          <a:off x="12029440" y="5843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22860</xdr:rowOff>
    </xdr:from>
    <xdr:to>
      <xdr:col>76</xdr:col>
      <xdr:colOff>114300</xdr:colOff>
      <xdr:row>35</xdr:row>
      <xdr:rowOff>150495</xdr:rowOff>
    </xdr:to>
    <xdr:cxnSp macro="">
      <xdr:nvCxnSpPr>
        <xdr:cNvPr id="244" name="直線コネクタ 243">
          <a:extLst>
            <a:ext uri="{FF2B5EF4-FFF2-40B4-BE49-F238E27FC236}">
              <a16:creationId xmlns:a16="http://schemas.microsoft.com/office/drawing/2014/main" id="{6606505C-D288-4EFF-9D0C-9C11904DEB70}"/>
            </a:ext>
          </a:extLst>
        </xdr:cNvPr>
        <xdr:cNvCxnSpPr/>
      </xdr:nvCxnSpPr>
      <xdr:spPr>
        <a:xfrm>
          <a:off x="12072620" y="5890260"/>
          <a:ext cx="78232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44450</xdr:rowOff>
    </xdr:from>
    <xdr:to>
      <xdr:col>67</xdr:col>
      <xdr:colOff>101600</xdr:colOff>
      <xdr:row>36</xdr:row>
      <xdr:rowOff>146050</xdr:rowOff>
    </xdr:to>
    <xdr:sp macro="" textlink="">
      <xdr:nvSpPr>
        <xdr:cNvPr id="245" name="楕円 244">
          <a:extLst>
            <a:ext uri="{FF2B5EF4-FFF2-40B4-BE49-F238E27FC236}">
              <a16:creationId xmlns:a16="http://schemas.microsoft.com/office/drawing/2014/main" id="{CD4BEAEA-1B17-40BC-A83E-749026BB96B8}"/>
            </a:ext>
          </a:extLst>
        </xdr:cNvPr>
        <xdr:cNvSpPr/>
      </xdr:nvSpPr>
      <xdr:spPr>
        <a:xfrm>
          <a:off x="1123188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22860</xdr:rowOff>
    </xdr:from>
    <xdr:to>
      <xdr:col>71</xdr:col>
      <xdr:colOff>177800</xdr:colOff>
      <xdr:row>36</xdr:row>
      <xdr:rowOff>95250</xdr:rowOff>
    </xdr:to>
    <xdr:cxnSp macro="">
      <xdr:nvCxnSpPr>
        <xdr:cNvPr id="246" name="直線コネクタ 245">
          <a:extLst>
            <a:ext uri="{FF2B5EF4-FFF2-40B4-BE49-F238E27FC236}">
              <a16:creationId xmlns:a16="http://schemas.microsoft.com/office/drawing/2014/main" id="{89636B4D-A0C1-48D0-8FC6-A280DE26E75B}"/>
            </a:ext>
          </a:extLst>
        </xdr:cNvPr>
        <xdr:cNvCxnSpPr/>
      </xdr:nvCxnSpPr>
      <xdr:spPr>
        <a:xfrm flipV="1">
          <a:off x="11282680" y="5890260"/>
          <a:ext cx="78994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247" name="n_1aveValue【一般廃棄物処理施設】&#10;有形固定資産減価償却率">
          <a:extLst>
            <a:ext uri="{FF2B5EF4-FFF2-40B4-BE49-F238E27FC236}">
              <a16:creationId xmlns:a16="http://schemas.microsoft.com/office/drawing/2014/main" id="{A030FB53-5EB5-4CAF-8A3D-474A42C9E24F}"/>
            </a:ext>
          </a:extLst>
        </xdr:cNvPr>
        <xdr:cNvSpPr txBox="1"/>
      </xdr:nvSpPr>
      <xdr:spPr>
        <a:xfrm>
          <a:off x="13437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248" name="n_2aveValue【一般廃棄物処理施設】&#10;有形固定資産減価償却率">
          <a:extLst>
            <a:ext uri="{FF2B5EF4-FFF2-40B4-BE49-F238E27FC236}">
              <a16:creationId xmlns:a16="http://schemas.microsoft.com/office/drawing/2014/main" id="{6288A3D1-BAD8-4546-A543-67D250750EED}"/>
            </a:ext>
          </a:extLst>
        </xdr:cNvPr>
        <xdr:cNvSpPr txBox="1"/>
      </xdr:nvSpPr>
      <xdr:spPr>
        <a:xfrm>
          <a:off x="126752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249" name="n_3aveValue【一般廃棄物処理施設】&#10;有形固定資産減価償却率">
          <a:extLst>
            <a:ext uri="{FF2B5EF4-FFF2-40B4-BE49-F238E27FC236}">
              <a16:creationId xmlns:a16="http://schemas.microsoft.com/office/drawing/2014/main" id="{8C5144E0-E744-4BBD-8CD5-87E4E2FCE9C5}"/>
            </a:ext>
          </a:extLst>
        </xdr:cNvPr>
        <xdr:cNvSpPr txBox="1"/>
      </xdr:nvSpPr>
      <xdr:spPr>
        <a:xfrm>
          <a:off x="119005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250" name="n_4aveValue【一般廃棄物処理施設】&#10;有形固定資産減価償却率">
          <a:extLst>
            <a:ext uri="{FF2B5EF4-FFF2-40B4-BE49-F238E27FC236}">
              <a16:creationId xmlns:a16="http://schemas.microsoft.com/office/drawing/2014/main" id="{F9C22778-F9AF-48CE-9D86-5C33CF00210F}"/>
            </a:ext>
          </a:extLst>
        </xdr:cNvPr>
        <xdr:cNvSpPr txBox="1"/>
      </xdr:nvSpPr>
      <xdr:spPr>
        <a:xfrm>
          <a:off x="1110298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170197</xdr:rowOff>
    </xdr:from>
    <xdr:ext cx="405111" cy="259045"/>
    <xdr:sp macro="" textlink="">
      <xdr:nvSpPr>
        <xdr:cNvPr id="251" name="n_1mainValue【一般廃棄物処理施設】&#10;有形固定資産減価償却率">
          <a:extLst>
            <a:ext uri="{FF2B5EF4-FFF2-40B4-BE49-F238E27FC236}">
              <a16:creationId xmlns:a16="http://schemas.microsoft.com/office/drawing/2014/main" id="{F2657BD6-B795-4B5D-8220-758D91A56326}"/>
            </a:ext>
          </a:extLst>
        </xdr:cNvPr>
        <xdr:cNvSpPr txBox="1"/>
      </xdr:nvSpPr>
      <xdr:spPr>
        <a:xfrm>
          <a:off x="134372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46372</xdr:rowOff>
    </xdr:from>
    <xdr:ext cx="405111" cy="259045"/>
    <xdr:sp macro="" textlink="">
      <xdr:nvSpPr>
        <xdr:cNvPr id="252" name="n_2mainValue【一般廃棄物処理施設】&#10;有形固定資産減価償却率">
          <a:extLst>
            <a:ext uri="{FF2B5EF4-FFF2-40B4-BE49-F238E27FC236}">
              <a16:creationId xmlns:a16="http://schemas.microsoft.com/office/drawing/2014/main" id="{A0CBE607-BF89-4C4A-95C5-7D46281B9158}"/>
            </a:ext>
          </a:extLst>
        </xdr:cNvPr>
        <xdr:cNvSpPr txBox="1"/>
      </xdr:nvSpPr>
      <xdr:spPr>
        <a:xfrm>
          <a:off x="126752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90187</xdr:rowOff>
    </xdr:from>
    <xdr:ext cx="405111" cy="259045"/>
    <xdr:sp macro="" textlink="">
      <xdr:nvSpPr>
        <xdr:cNvPr id="253" name="n_3mainValue【一般廃棄物処理施設】&#10;有形固定資産減価償却率">
          <a:extLst>
            <a:ext uri="{FF2B5EF4-FFF2-40B4-BE49-F238E27FC236}">
              <a16:creationId xmlns:a16="http://schemas.microsoft.com/office/drawing/2014/main" id="{BB6DE8FE-4605-4B8B-AD9E-143FCE8129A2}"/>
            </a:ext>
          </a:extLst>
        </xdr:cNvPr>
        <xdr:cNvSpPr txBox="1"/>
      </xdr:nvSpPr>
      <xdr:spPr>
        <a:xfrm>
          <a:off x="119005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254" name="n_4mainValue【一般廃棄物処理施設】&#10;有形固定資産減価償却率">
          <a:extLst>
            <a:ext uri="{FF2B5EF4-FFF2-40B4-BE49-F238E27FC236}">
              <a16:creationId xmlns:a16="http://schemas.microsoft.com/office/drawing/2014/main" id="{5BDAE19E-36BA-4522-9313-9DC591A7DCC1}"/>
            </a:ext>
          </a:extLst>
        </xdr:cNvPr>
        <xdr:cNvSpPr txBox="1"/>
      </xdr:nvSpPr>
      <xdr:spPr>
        <a:xfrm>
          <a:off x="1110298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a:extLst>
            <a:ext uri="{FF2B5EF4-FFF2-40B4-BE49-F238E27FC236}">
              <a16:creationId xmlns:a16="http://schemas.microsoft.com/office/drawing/2014/main" id="{4593C35E-F8E0-4A54-8154-78A80E8142B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a:extLst>
            <a:ext uri="{FF2B5EF4-FFF2-40B4-BE49-F238E27FC236}">
              <a16:creationId xmlns:a16="http://schemas.microsoft.com/office/drawing/2014/main" id="{7E0C746C-1C45-4441-9782-B57378209BC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a:extLst>
            <a:ext uri="{FF2B5EF4-FFF2-40B4-BE49-F238E27FC236}">
              <a16:creationId xmlns:a16="http://schemas.microsoft.com/office/drawing/2014/main" id="{B722A296-2752-4463-BBEA-461E70D8703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a:extLst>
            <a:ext uri="{FF2B5EF4-FFF2-40B4-BE49-F238E27FC236}">
              <a16:creationId xmlns:a16="http://schemas.microsoft.com/office/drawing/2014/main" id="{51F60FAA-998C-4029-83AC-8E7B0EF7496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a:extLst>
            <a:ext uri="{FF2B5EF4-FFF2-40B4-BE49-F238E27FC236}">
              <a16:creationId xmlns:a16="http://schemas.microsoft.com/office/drawing/2014/main" id="{5CE138D7-D5BC-468D-85A8-939FED6F280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a:extLst>
            <a:ext uri="{FF2B5EF4-FFF2-40B4-BE49-F238E27FC236}">
              <a16:creationId xmlns:a16="http://schemas.microsoft.com/office/drawing/2014/main" id="{49CACFF5-016D-4BE4-93FB-8C5887BD07F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a:extLst>
            <a:ext uri="{FF2B5EF4-FFF2-40B4-BE49-F238E27FC236}">
              <a16:creationId xmlns:a16="http://schemas.microsoft.com/office/drawing/2014/main" id="{437DC20B-FAD6-4CEF-B226-B62548EE67D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a:extLst>
            <a:ext uri="{FF2B5EF4-FFF2-40B4-BE49-F238E27FC236}">
              <a16:creationId xmlns:a16="http://schemas.microsoft.com/office/drawing/2014/main" id="{596B98FD-635C-4224-B1BA-0E74DBD39F5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a:extLst>
            <a:ext uri="{FF2B5EF4-FFF2-40B4-BE49-F238E27FC236}">
              <a16:creationId xmlns:a16="http://schemas.microsoft.com/office/drawing/2014/main" id="{AD725035-88B7-47FB-935A-FE34602D544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a:extLst>
            <a:ext uri="{FF2B5EF4-FFF2-40B4-BE49-F238E27FC236}">
              <a16:creationId xmlns:a16="http://schemas.microsoft.com/office/drawing/2014/main" id="{DB7AA57F-D25B-44FD-914B-B551707862A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5" name="直線コネクタ 264">
          <a:extLst>
            <a:ext uri="{FF2B5EF4-FFF2-40B4-BE49-F238E27FC236}">
              <a16:creationId xmlns:a16="http://schemas.microsoft.com/office/drawing/2014/main" id="{90CE42D0-E33D-4C0C-B440-01635E6425F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6" name="テキスト ボックス 265">
          <a:extLst>
            <a:ext uri="{FF2B5EF4-FFF2-40B4-BE49-F238E27FC236}">
              <a16:creationId xmlns:a16="http://schemas.microsoft.com/office/drawing/2014/main" id="{7AF912E3-A127-4436-B8E8-ABC95DDE8278}"/>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7" name="直線コネクタ 266">
          <a:extLst>
            <a:ext uri="{FF2B5EF4-FFF2-40B4-BE49-F238E27FC236}">
              <a16:creationId xmlns:a16="http://schemas.microsoft.com/office/drawing/2014/main" id="{9A231D69-0429-4B39-8798-F66EA31F660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8" name="テキスト ボックス 267">
          <a:extLst>
            <a:ext uri="{FF2B5EF4-FFF2-40B4-BE49-F238E27FC236}">
              <a16:creationId xmlns:a16="http://schemas.microsoft.com/office/drawing/2014/main" id="{C3D8EDCE-67FF-4D3A-A316-FB03CE7F119C}"/>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9" name="直線コネクタ 268">
          <a:extLst>
            <a:ext uri="{FF2B5EF4-FFF2-40B4-BE49-F238E27FC236}">
              <a16:creationId xmlns:a16="http://schemas.microsoft.com/office/drawing/2014/main" id="{2AF95E79-570F-42E9-8891-F7E8DF58161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70" name="テキスト ボックス 269">
          <a:extLst>
            <a:ext uri="{FF2B5EF4-FFF2-40B4-BE49-F238E27FC236}">
              <a16:creationId xmlns:a16="http://schemas.microsoft.com/office/drawing/2014/main" id="{3FF77EB9-75E1-4921-8D35-3D793C93746D}"/>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1" name="直線コネクタ 270">
          <a:extLst>
            <a:ext uri="{FF2B5EF4-FFF2-40B4-BE49-F238E27FC236}">
              <a16:creationId xmlns:a16="http://schemas.microsoft.com/office/drawing/2014/main" id="{94BBB915-F796-4A40-90F4-FB873ADF5B1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72" name="テキスト ボックス 271">
          <a:extLst>
            <a:ext uri="{FF2B5EF4-FFF2-40B4-BE49-F238E27FC236}">
              <a16:creationId xmlns:a16="http://schemas.microsoft.com/office/drawing/2014/main" id="{4CFC5237-D429-4C0C-A2A6-BDA05FB3815E}"/>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3" name="直線コネクタ 272">
          <a:extLst>
            <a:ext uri="{FF2B5EF4-FFF2-40B4-BE49-F238E27FC236}">
              <a16:creationId xmlns:a16="http://schemas.microsoft.com/office/drawing/2014/main" id="{A5A81650-C0A7-48DB-9415-4F9D30A799E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4" name="テキスト ボックス 273">
          <a:extLst>
            <a:ext uri="{FF2B5EF4-FFF2-40B4-BE49-F238E27FC236}">
              <a16:creationId xmlns:a16="http://schemas.microsoft.com/office/drawing/2014/main" id="{297FE7C9-FF40-420C-971A-A485D43A4F7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5" name="直線コネクタ 274">
          <a:extLst>
            <a:ext uri="{FF2B5EF4-FFF2-40B4-BE49-F238E27FC236}">
              <a16:creationId xmlns:a16="http://schemas.microsoft.com/office/drawing/2014/main" id="{941D3EAC-AD69-4A8F-859D-9806A1C573C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6" name="テキスト ボックス 275">
          <a:extLst>
            <a:ext uri="{FF2B5EF4-FFF2-40B4-BE49-F238E27FC236}">
              <a16:creationId xmlns:a16="http://schemas.microsoft.com/office/drawing/2014/main" id="{5B07A2C3-6267-44B0-9586-4EC72AFE498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7" name="【一般廃棄物処理施設】&#10;一人当たり有形固定資産（償却資産）額グラフ枠">
          <a:extLst>
            <a:ext uri="{FF2B5EF4-FFF2-40B4-BE49-F238E27FC236}">
              <a16:creationId xmlns:a16="http://schemas.microsoft.com/office/drawing/2014/main" id="{A7684770-6EAC-48C9-9489-51598222214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278" name="直線コネクタ 277">
          <a:extLst>
            <a:ext uri="{FF2B5EF4-FFF2-40B4-BE49-F238E27FC236}">
              <a16:creationId xmlns:a16="http://schemas.microsoft.com/office/drawing/2014/main" id="{2310687E-3E0F-42F5-B0E2-C9DC0538B5D1}"/>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279" name="【一般廃棄物処理施設】&#10;一人当たり有形固定資産（償却資産）額最小値テキスト">
          <a:extLst>
            <a:ext uri="{FF2B5EF4-FFF2-40B4-BE49-F238E27FC236}">
              <a16:creationId xmlns:a16="http://schemas.microsoft.com/office/drawing/2014/main" id="{9EA20D8A-7D4F-4A22-BDEA-B079B088FC2B}"/>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280" name="直線コネクタ 279">
          <a:extLst>
            <a:ext uri="{FF2B5EF4-FFF2-40B4-BE49-F238E27FC236}">
              <a16:creationId xmlns:a16="http://schemas.microsoft.com/office/drawing/2014/main" id="{64B45D62-F01A-4032-8DA6-8516F9251FC8}"/>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281" name="【一般廃棄物処理施設】&#10;一人当たり有形固定資産（償却資産）額最大値テキスト">
          <a:extLst>
            <a:ext uri="{FF2B5EF4-FFF2-40B4-BE49-F238E27FC236}">
              <a16:creationId xmlns:a16="http://schemas.microsoft.com/office/drawing/2014/main" id="{30820F38-B0BE-4F67-B283-627283CB72C6}"/>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282" name="直線コネクタ 281">
          <a:extLst>
            <a:ext uri="{FF2B5EF4-FFF2-40B4-BE49-F238E27FC236}">
              <a16:creationId xmlns:a16="http://schemas.microsoft.com/office/drawing/2014/main" id="{A81CE0B4-F0E3-4886-9094-F55D1FA861F0}"/>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283" name="【一般廃棄物処理施設】&#10;一人当たり有形固定資産（償却資産）額平均値テキスト">
          <a:extLst>
            <a:ext uri="{FF2B5EF4-FFF2-40B4-BE49-F238E27FC236}">
              <a16:creationId xmlns:a16="http://schemas.microsoft.com/office/drawing/2014/main" id="{AC291777-2B47-48EC-BA45-047E9D7731A1}"/>
            </a:ext>
          </a:extLst>
        </xdr:cNvPr>
        <xdr:cNvSpPr txBox="1"/>
      </xdr:nvSpPr>
      <xdr:spPr>
        <a:xfrm>
          <a:off x="19547840" y="654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284" name="フローチャート: 判断 283">
          <a:extLst>
            <a:ext uri="{FF2B5EF4-FFF2-40B4-BE49-F238E27FC236}">
              <a16:creationId xmlns:a16="http://schemas.microsoft.com/office/drawing/2014/main" id="{05F8E4B6-BA4D-4694-AF0B-AF8B8E99231C}"/>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285" name="フローチャート: 判断 284">
          <a:extLst>
            <a:ext uri="{FF2B5EF4-FFF2-40B4-BE49-F238E27FC236}">
              <a16:creationId xmlns:a16="http://schemas.microsoft.com/office/drawing/2014/main" id="{B13BEC83-656F-4A2B-B0F2-8DEA4C69E689}"/>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286" name="フローチャート: 判断 285">
          <a:extLst>
            <a:ext uri="{FF2B5EF4-FFF2-40B4-BE49-F238E27FC236}">
              <a16:creationId xmlns:a16="http://schemas.microsoft.com/office/drawing/2014/main" id="{18C3DEA3-C5D6-444E-AB54-9220BAE066CF}"/>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287" name="フローチャート: 判断 286">
          <a:extLst>
            <a:ext uri="{FF2B5EF4-FFF2-40B4-BE49-F238E27FC236}">
              <a16:creationId xmlns:a16="http://schemas.microsoft.com/office/drawing/2014/main" id="{300E3306-FBB7-4BA3-9796-A406DA2498DA}"/>
            </a:ext>
          </a:extLst>
        </xdr:cNvPr>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288" name="フローチャート: 判断 287">
          <a:extLst>
            <a:ext uri="{FF2B5EF4-FFF2-40B4-BE49-F238E27FC236}">
              <a16:creationId xmlns:a16="http://schemas.microsoft.com/office/drawing/2014/main" id="{9FDDEAEB-1A8F-4107-9025-93D04A464139}"/>
            </a:ext>
          </a:extLst>
        </xdr:cNvPr>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C99D6782-8068-4A6E-8FC7-4419000CE06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533D2DEF-529D-4E5F-99A2-EAE4D4B560A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D23FB1A1-E2A2-497E-B74F-F3985DC9BCA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B83C730E-FFC4-42F5-960E-6CBA1E214AD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A869D8EF-CAFB-4126-8BCD-EE58994A878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149392</xdr:rowOff>
    </xdr:from>
    <xdr:to>
      <xdr:col>116</xdr:col>
      <xdr:colOff>114300</xdr:colOff>
      <xdr:row>41</xdr:row>
      <xdr:rowOff>79542</xdr:rowOff>
    </xdr:to>
    <xdr:sp macro="" textlink="">
      <xdr:nvSpPr>
        <xdr:cNvPr id="294" name="楕円 293">
          <a:extLst>
            <a:ext uri="{FF2B5EF4-FFF2-40B4-BE49-F238E27FC236}">
              <a16:creationId xmlns:a16="http://schemas.microsoft.com/office/drawing/2014/main" id="{04D78A95-6F96-476B-97CD-EB78E20D29A9}"/>
            </a:ext>
          </a:extLst>
        </xdr:cNvPr>
        <xdr:cNvSpPr/>
      </xdr:nvSpPr>
      <xdr:spPr>
        <a:xfrm>
          <a:off x="19458940" y="6854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127819</xdr:rowOff>
    </xdr:from>
    <xdr:ext cx="534377" cy="259045"/>
    <xdr:sp macro="" textlink="">
      <xdr:nvSpPr>
        <xdr:cNvPr id="295" name="【一般廃棄物処理施設】&#10;一人当たり有形固定資産（償却資産）額該当値テキスト">
          <a:extLst>
            <a:ext uri="{FF2B5EF4-FFF2-40B4-BE49-F238E27FC236}">
              <a16:creationId xmlns:a16="http://schemas.microsoft.com/office/drawing/2014/main" id="{FDCB5EA1-5E98-441B-95CC-F37E1DD61BCF}"/>
            </a:ext>
          </a:extLst>
        </xdr:cNvPr>
        <xdr:cNvSpPr txBox="1"/>
      </xdr:nvSpPr>
      <xdr:spPr>
        <a:xfrm>
          <a:off x="19547840" y="683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149199</xdr:rowOff>
    </xdr:from>
    <xdr:to>
      <xdr:col>112</xdr:col>
      <xdr:colOff>38100</xdr:colOff>
      <xdr:row>41</xdr:row>
      <xdr:rowOff>79349</xdr:rowOff>
    </xdr:to>
    <xdr:sp macro="" textlink="">
      <xdr:nvSpPr>
        <xdr:cNvPr id="296" name="楕円 295">
          <a:extLst>
            <a:ext uri="{FF2B5EF4-FFF2-40B4-BE49-F238E27FC236}">
              <a16:creationId xmlns:a16="http://schemas.microsoft.com/office/drawing/2014/main" id="{46B73A4E-4456-467E-8B0F-01B1E9B1CE32}"/>
            </a:ext>
          </a:extLst>
        </xdr:cNvPr>
        <xdr:cNvSpPr/>
      </xdr:nvSpPr>
      <xdr:spPr>
        <a:xfrm>
          <a:off x="18735040" y="68547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28549</xdr:rowOff>
    </xdr:from>
    <xdr:to>
      <xdr:col>116</xdr:col>
      <xdr:colOff>63500</xdr:colOff>
      <xdr:row>41</xdr:row>
      <xdr:rowOff>28742</xdr:rowOff>
    </xdr:to>
    <xdr:cxnSp macro="">
      <xdr:nvCxnSpPr>
        <xdr:cNvPr id="297" name="直線コネクタ 296">
          <a:extLst>
            <a:ext uri="{FF2B5EF4-FFF2-40B4-BE49-F238E27FC236}">
              <a16:creationId xmlns:a16="http://schemas.microsoft.com/office/drawing/2014/main" id="{E9A6466C-B982-42FF-89F0-5488954B891C}"/>
            </a:ext>
          </a:extLst>
        </xdr:cNvPr>
        <xdr:cNvCxnSpPr/>
      </xdr:nvCxnSpPr>
      <xdr:spPr>
        <a:xfrm>
          <a:off x="18778220" y="6901789"/>
          <a:ext cx="73152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150536</xdr:rowOff>
    </xdr:from>
    <xdr:to>
      <xdr:col>107</xdr:col>
      <xdr:colOff>101600</xdr:colOff>
      <xdr:row>41</xdr:row>
      <xdr:rowOff>80686</xdr:rowOff>
    </xdr:to>
    <xdr:sp macro="" textlink="">
      <xdr:nvSpPr>
        <xdr:cNvPr id="298" name="楕円 297">
          <a:extLst>
            <a:ext uri="{FF2B5EF4-FFF2-40B4-BE49-F238E27FC236}">
              <a16:creationId xmlns:a16="http://schemas.microsoft.com/office/drawing/2014/main" id="{6BD22126-E210-4FCC-BFC4-B49EF76A6486}"/>
            </a:ext>
          </a:extLst>
        </xdr:cNvPr>
        <xdr:cNvSpPr/>
      </xdr:nvSpPr>
      <xdr:spPr>
        <a:xfrm>
          <a:off x="17937480" y="6856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28549</xdr:rowOff>
    </xdr:from>
    <xdr:to>
      <xdr:col>111</xdr:col>
      <xdr:colOff>177800</xdr:colOff>
      <xdr:row>41</xdr:row>
      <xdr:rowOff>29886</xdr:rowOff>
    </xdr:to>
    <xdr:cxnSp macro="">
      <xdr:nvCxnSpPr>
        <xdr:cNvPr id="299" name="直線コネクタ 298">
          <a:extLst>
            <a:ext uri="{FF2B5EF4-FFF2-40B4-BE49-F238E27FC236}">
              <a16:creationId xmlns:a16="http://schemas.microsoft.com/office/drawing/2014/main" id="{E984EDA2-88ED-4228-A642-C7055BEFEA17}"/>
            </a:ext>
          </a:extLst>
        </xdr:cNvPr>
        <xdr:cNvCxnSpPr/>
      </xdr:nvCxnSpPr>
      <xdr:spPr>
        <a:xfrm flipV="1">
          <a:off x="17988280" y="6901789"/>
          <a:ext cx="78994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142398</xdr:rowOff>
    </xdr:from>
    <xdr:to>
      <xdr:col>102</xdr:col>
      <xdr:colOff>165100</xdr:colOff>
      <xdr:row>41</xdr:row>
      <xdr:rowOff>72548</xdr:rowOff>
    </xdr:to>
    <xdr:sp macro="" textlink="">
      <xdr:nvSpPr>
        <xdr:cNvPr id="300" name="楕円 299">
          <a:extLst>
            <a:ext uri="{FF2B5EF4-FFF2-40B4-BE49-F238E27FC236}">
              <a16:creationId xmlns:a16="http://schemas.microsoft.com/office/drawing/2014/main" id="{EC59400E-8D3F-4CF6-B42B-6CC27D259512}"/>
            </a:ext>
          </a:extLst>
        </xdr:cNvPr>
        <xdr:cNvSpPr/>
      </xdr:nvSpPr>
      <xdr:spPr>
        <a:xfrm>
          <a:off x="17162780" y="6847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21748</xdr:rowOff>
    </xdr:from>
    <xdr:to>
      <xdr:col>107</xdr:col>
      <xdr:colOff>50800</xdr:colOff>
      <xdr:row>41</xdr:row>
      <xdr:rowOff>29886</xdr:rowOff>
    </xdr:to>
    <xdr:cxnSp macro="">
      <xdr:nvCxnSpPr>
        <xdr:cNvPr id="301" name="直線コネクタ 300">
          <a:extLst>
            <a:ext uri="{FF2B5EF4-FFF2-40B4-BE49-F238E27FC236}">
              <a16:creationId xmlns:a16="http://schemas.microsoft.com/office/drawing/2014/main" id="{E890C62C-F340-4631-81EE-64A62D9CD882}"/>
            </a:ext>
          </a:extLst>
        </xdr:cNvPr>
        <xdr:cNvCxnSpPr/>
      </xdr:nvCxnSpPr>
      <xdr:spPr>
        <a:xfrm>
          <a:off x="17213580" y="6894988"/>
          <a:ext cx="7747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58258</xdr:rowOff>
    </xdr:from>
    <xdr:to>
      <xdr:col>98</xdr:col>
      <xdr:colOff>38100</xdr:colOff>
      <xdr:row>41</xdr:row>
      <xdr:rowOff>159858</xdr:rowOff>
    </xdr:to>
    <xdr:sp macro="" textlink="">
      <xdr:nvSpPr>
        <xdr:cNvPr id="302" name="楕円 301">
          <a:extLst>
            <a:ext uri="{FF2B5EF4-FFF2-40B4-BE49-F238E27FC236}">
              <a16:creationId xmlns:a16="http://schemas.microsoft.com/office/drawing/2014/main" id="{CE635C6B-EA9D-41A7-BA0E-0DC3FF34738F}"/>
            </a:ext>
          </a:extLst>
        </xdr:cNvPr>
        <xdr:cNvSpPr/>
      </xdr:nvSpPr>
      <xdr:spPr>
        <a:xfrm>
          <a:off x="16388080" y="69314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21748</xdr:rowOff>
    </xdr:from>
    <xdr:to>
      <xdr:col>102</xdr:col>
      <xdr:colOff>114300</xdr:colOff>
      <xdr:row>41</xdr:row>
      <xdr:rowOff>109058</xdr:rowOff>
    </xdr:to>
    <xdr:cxnSp macro="">
      <xdr:nvCxnSpPr>
        <xdr:cNvPr id="303" name="直線コネクタ 302">
          <a:extLst>
            <a:ext uri="{FF2B5EF4-FFF2-40B4-BE49-F238E27FC236}">
              <a16:creationId xmlns:a16="http://schemas.microsoft.com/office/drawing/2014/main" id="{C04228B2-EF97-4142-BDD8-E78E5A871AEA}"/>
            </a:ext>
          </a:extLst>
        </xdr:cNvPr>
        <xdr:cNvCxnSpPr/>
      </xdr:nvCxnSpPr>
      <xdr:spPr>
        <a:xfrm flipV="1">
          <a:off x="16431260" y="6894988"/>
          <a:ext cx="782320" cy="8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304" name="n_1aveValue【一般廃棄物処理施設】&#10;一人当たり有形固定資産（償却資産）額">
          <a:extLst>
            <a:ext uri="{FF2B5EF4-FFF2-40B4-BE49-F238E27FC236}">
              <a16:creationId xmlns:a16="http://schemas.microsoft.com/office/drawing/2014/main" id="{92C2BDD4-D160-4ED4-9E05-14B1607FAF59}"/>
            </a:ext>
          </a:extLst>
        </xdr:cNvPr>
        <xdr:cNvSpPr txBox="1"/>
      </xdr:nvSpPr>
      <xdr:spPr>
        <a:xfrm>
          <a:off x="18528811" y="6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305" name="n_2aveValue【一般廃棄物処理施設】&#10;一人当たり有形固定資産（償却資産）額">
          <a:extLst>
            <a:ext uri="{FF2B5EF4-FFF2-40B4-BE49-F238E27FC236}">
              <a16:creationId xmlns:a16="http://schemas.microsoft.com/office/drawing/2014/main" id="{27E1F079-78E4-4530-8E84-D7136F46B729}"/>
            </a:ext>
          </a:extLst>
        </xdr:cNvPr>
        <xdr:cNvSpPr txBox="1"/>
      </xdr:nvSpPr>
      <xdr:spPr>
        <a:xfrm>
          <a:off x="17766811" y="65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306" name="n_3aveValue【一般廃棄物処理施設】&#10;一人当たり有形固定資産（償却資産）額">
          <a:extLst>
            <a:ext uri="{FF2B5EF4-FFF2-40B4-BE49-F238E27FC236}">
              <a16:creationId xmlns:a16="http://schemas.microsoft.com/office/drawing/2014/main" id="{1175AF03-B4BD-4F84-9CBD-D1FD3BD500CB}"/>
            </a:ext>
          </a:extLst>
        </xdr:cNvPr>
        <xdr:cNvSpPr txBox="1"/>
      </xdr:nvSpPr>
      <xdr:spPr>
        <a:xfrm>
          <a:off x="16969251" y="65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307" name="n_4aveValue【一般廃棄物処理施設】&#10;一人当たり有形固定資産（償却資産）額">
          <a:extLst>
            <a:ext uri="{FF2B5EF4-FFF2-40B4-BE49-F238E27FC236}">
              <a16:creationId xmlns:a16="http://schemas.microsoft.com/office/drawing/2014/main" id="{41E86AA9-E950-4FFD-893C-57A5D8038BAC}"/>
            </a:ext>
          </a:extLst>
        </xdr:cNvPr>
        <xdr:cNvSpPr txBox="1"/>
      </xdr:nvSpPr>
      <xdr:spPr>
        <a:xfrm>
          <a:off x="16194551" y="65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70476</xdr:rowOff>
    </xdr:from>
    <xdr:ext cx="534377" cy="259045"/>
    <xdr:sp macro="" textlink="">
      <xdr:nvSpPr>
        <xdr:cNvPr id="308" name="n_1mainValue【一般廃棄物処理施設】&#10;一人当たり有形固定資産（償却資産）額">
          <a:extLst>
            <a:ext uri="{FF2B5EF4-FFF2-40B4-BE49-F238E27FC236}">
              <a16:creationId xmlns:a16="http://schemas.microsoft.com/office/drawing/2014/main" id="{FB341AB7-D48C-4C1D-B372-3DC5A2ED9084}"/>
            </a:ext>
          </a:extLst>
        </xdr:cNvPr>
        <xdr:cNvSpPr txBox="1"/>
      </xdr:nvSpPr>
      <xdr:spPr>
        <a:xfrm>
          <a:off x="18528811" y="694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71813</xdr:rowOff>
    </xdr:from>
    <xdr:ext cx="534377" cy="259045"/>
    <xdr:sp macro="" textlink="">
      <xdr:nvSpPr>
        <xdr:cNvPr id="309" name="n_2mainValue【一般廃棄物処理施設】&#10;一人当たり有形固定資産（償却資産）額">
          <a:extLst>
            <a:ext uri="{FF2B5EF4-FFF2-40B4-BE49-F238E27FC236}">
              <a16:creationId xmlns:a16="http://schemas.microsoft.com/office/drawing/2014/main" id="{29A3570A-99A0-467A-A836-E6C66F24C213}"/>
            </a:ext>
          </a:extLst>
        </xdr:cNvPr>
        <xdr:cNvSpPr txBox="1"/>
      </xdr:nvSpPr>
      <xdr:spPr>
        <a:xfrm>
          <a:off x="17766811" y="694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63675</xdr:rowOff>
    </xdr:from>
    <xdr:ext cx="534377" cy="259045"/>
    <xdr:sp macro="" textlink="">
      <xdr:nvSpPr>
        <xdr:cNvPr id="310" name="n_3mainValue【一般廃棄物処理施設】&#10;一人当たり有形固定資産（償却資産）額">
          <a:extLst>
            <a:ext uri="{FF2B5EF4-FFF2-40B4-BE49-F238E27FC236}">
              <a16:creationId xmlns:a16="http://schemas.microsoft.com/office/drawing/2014/main" id="{781FC763-00D7-4614-B605-64F0BE4F2D51}"/>
            </a:ext>
          </a:extLst>
        </xdr:cNvPr>
        <xdr:cNvSpPr txBox="1"/>
      </xdr:nvSpPr>
      <xdr:spPr>
        <a:xfrm>
          <a:off x="16969251" y="69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150985</xdr:rowOff>
    </xdr:from>
    <xdr:ext cx="534377" cy="259045"/>
    <xdr:sp macro="" textlink="">
      <xdr:nvSpPr>
        <xdr:cNvPr id="311" name="n_4mainValue【一般廃棄物処理施設】&#10;一人当たり有形固定資産（償却資産）額">
          <a:extLst>
            <a:ext uri="{FF2B5EF4-FFF2-40B4-BE49-F238E27FC236}">
              <a16:creationId xmlns:a16="http://schemas.microsoft.com/office/drawing/2014/main" id="{99618B4F-CE90-4B27-A055-E65A3ECA9352}"/>
            </a:ext>
          </a:extLst>
        </xdr:cNvPr>
        <xdr:cNvSpPr txBox="1"/>
      </xdr:nvSpPr>
      <xdr:spPr>
        <a:xfrm>
          <a:off x="16194551" y="70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94ED633F-AFDD-4202-8CF1-82BC1A42EC3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AAF768BF-31A5-472B-918E-319DB414DC5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D7CD5E22-3656-4AED-B61E-5E36811EE0D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3BBA567A-87F2-4A2E-81CB-0A9BCB9914A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BD8E9CBE-D32E-4977-B2A4-2A6F5FDFD33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9D7DB1DE-8EC5-43D1-92E9-62954B121A6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5D98571B-5072-4E10-99FD-0EDE19DC044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64DD620E-4111-4719-860F-305DEC8CA46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0AB51D14-C134-4282-A0C9-7B208E08A36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ECBDFCA1-76DB-48D1-8D1B-1E6B9EE0ACC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940206C0-60B9-4B6B-97F1-1A878741409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3" name="直線コネクタ 322">
          <a:extLst>
            <a:ext uri="{FF2B5EF4-FFF2-40B4-BE49-F238E27FC236}">
              <a16:creationId xmlns:a16="http://schemas.microsoft.com/office/drawing/2014/main" id="{45CB1154-461C-491C-821C-FB431DE22E6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4" name="テキスト ボックス 323">
          <a:extLst>
            <a:ext uri="{FF2B5EF4-FFF2-40B4-BE49-F238E27FC236}">
              <a16:creationId xmlns:a16="http://schemas.microsoft.com/office/drawing/2014/main" id="{A4788C2E-ACC6-4077-A013-A36F26F175CB}"/>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5" name="直線コネクタ 324">
          <a:extLst>
            <a:ext uri="{FF2B5EF4-FFF2-40B4-BE49-F238E27FC236}">
              <a16:creationId xmlns:a16="http://schemas.microsoft.com/office/drawing/2014/main" id="{87A3D6A2-17A1-4D3A-9387-5DBF02F6C28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6" name="テキスト ボックス 325">
          <a:extLst>
            <a:ext uri="{FF2B5EF4-FFF2-40B4-BE49-F238E27FC236}">
              <a16:creationId xmlns:a16="http://schemas.microsoft.com/office/drawing/2014/main" id="{7552D270-D584-4FFF-B5EB-CAD724D9E2C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7" name="直線コネクタ 326">
          <a:extLst>
            <a:ext uri="{FF2B5EF4-FFF2-40B4-BE49-F238E27FC236}">
              <a16:creationId xmlns:a16="http://schemas.microsoft.com/office/drawing/2014/main" id="{595C284C-7770-4D11-A45C-913EEC3CE6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8" name="テキスト ボックス 327">
          <a:extLst>
            <a:ext uri="{FF2B5EF4-FFF2-40B4-BE49-F238E27FC236}">
              <a16:creationId xmlns:a16="http://schemas.microsoft.com/office/drawing/2014/main" id="{0A62F5BD-E486-4865-9F66-373839792E9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9" name="直線コネクタ 328">
          <a:extLst>
            <a:ext uri="{FF2B5EF4-FFF2-40B4-BE49-F238E27FC236}">
              <a16:creationId xmlns:a16="http://schemas.microsoft.com/office/drawing/2014/main" id="{38B3B324-36E3-4E00-9419-B3C5E3106B9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0" name="テキスト ボックス 329">
          <a:extLst>
            <a:ext uri="{FF2B5EF4-FFF2-40B4-BE49-F238E27FC236}">
              <a16:creationId xmlns:a16="http://schemas.microsoft.com/office/drawing/2014/main" id="{DFBDBEBB-D490-4A21-9353-96EA2CABF84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1" name="直線コネクタ 330">
          <a:extLst>
            <a:ext uri="{FF2B5EF4-FFF2-40B4-BE49-F238E27FC236}">
              <a16:creationId xmlns:a16="http://schemas.microsoft.com/office/drawing/2014/main" id="{41F1B166-AA88-4B4C-980C-1BAF8A72416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2" name="テキスト ボックス 331">
          <a:extLst>
            <a:ext uri="{FF2B5EF4-FFF2-40B4-BE49-F238E27FC236}">
              <a16:creationId xmlns:a16="http://schemas.microsoft.com/office/drawing/2014/main" id="{41619409-0C31-4881-BD2D-B4A1FC9C823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3" name="直線コネクタ 332">
          <a:extLst>
            <a:ext uri="{FF2B5EF4-FFF2-40B4-BE49-F238E27FC236}">
              <a16:creationId xmlns:a16="http://schemas.microsoft.com/office/drawing/2014/main" id="{1D08B9AE-53DB-43E9-A9B6-7C7CD08E3CB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4" name="テキスト ボックス 333">
          <a:extLst>
            <a:ext uri="{FF2B5EF4-FFF2-40B4-BE49-F238E27FC236}">
              <a16:creationId xmlns:a16="http://schemas.microsoft.com/office/drawing/2014/main" id="{40B929FC-F36E-44FF-B95D-E30BDA6A9AC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a:extLst>
            <a:ext uri="{FF2B5EF4-FFF2-40B4-BE49-F238E27FC236}">
              <a16:creationId xmlns:a16="http://schemas.microsoft.com/office/drawing/2014/main" id="{B2798ED2-A6A1-4639-865C-AE616C1FFC3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a:extLst>
            <a:ext uri="{FF2B5EF4-FFF2-40B4-BE49-F238E27FC236}">
              <a16:creationId xmlns:a16="http://schemas.microsoft.com/office/drawing/2014/main" id="{8211743C-0CA0-4D64-8A3B-F6086DEBD81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337" name="直線コネクタ 336">
          <a:extLst>
            <a:ext uri="{FF2B5EF4-FFF2-40B4-BE49-F238E27FC236}">
              <a16:creationId xmlns:a16="http://schemas.microsoft.com/office/drawing/2014/main" id="{763B37AB-6E3B-44C5-9709-F7DB01B0C0DA}"/>
            </a:ext>
          </a:extLst>
        </xdr:cNvPr>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338" name="【保健センター・保健所】&#10;有形固定資産減価償却率最小値テキスト">
          <a:extLst>
            <a:ext uri="{FF2B5EF4-FFF2-40B4-BE49-F238E27FC236}">
              <a16:creationId xmlns:a16="http://schemas.microsoft.com/office/drawing/2014/main" id="{0C723109-4478-460F-93F8-BBD96605751A}"/>
            </a:ext>
          </a:extLst>
        </xdr:cNvPr>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339" name="直線コネクタ 338">
          <a:extLst>
            <a:ext uri="{FF2B5EF4-FFF2-40B4-BE49-F238E27FC236}">
              <a16:creationId xmlns:a16="http://schemas.microsoft.com/office/drawing/2014/main" id="{F06F3C48-BE12-454F-B2F7-FAC8ABC36FAB}"/>
            </a:ext>
          </a:extLst>
        </xdr:cNvPr>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340" name="【保健センター・保健所】&#10;有形固定資産減価償却率最大値テキスト">
          <a:extLst>
            <a:ext uri="{FF2B5EF4-FFF2-40B4-BE49-F238E27FC236}">
              <a16:creationId xmlns:a16="http://schemas.microsoft.com/office/drawing/2014/main" id="{6D8D972B-3FA0-4797-9242-F9D9C38841E3}"/>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341" name="直線コネクタ 340">
          <a:extLst>
            <a:ext uri="{FF2B5EF4-FFF2-40B4-BE49-F238E27FC236}">
              <a16:creationId xmlns:a16="http://schemas.microsoft.com/office/drawing/2014/main" id="{B094CBDA-80C3-4E2E-905E-94F332130CC3}"/>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342" name="【保健センター・保健所】&#10;有形固定資産減価償却率平均値テキスト">
          <a:extLst>
            <a:ext uri="{FF2B5EF4-FFF2-40B4-BE49-F238E27FC236}">
              <a16:creationId xmlns:a16="http://schemas.microsoft.com/office/drawing/2014/main" id="{E7670C3B-02DB-45B9-AB75-87AB1BFF55FC}"/>
            </a:ext>
          </a:extLst>
        </xdr:cNvPr>
        <xdr:cNvSpPr txBox="1"/>
      </xdr:nvSpPr>
      <xdr:spPr>
        <a:xfrm>
          <a:off x="14414500" y="995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343" name="フローチャート: 判断 342">
          <a:extLst>
            <a:ext uri="{FF2B5EF4-FFF2-40B4-BE49-F238E27FC236}">
              <a16:creationId xmlns:a16="http://schemas.microsoft.com/office/drawing/2014/main" id="{50E6564E-BE72-42B7-B62A-E969ED9B895A}"/>
            </a:ext>
          </a:extLst>
        </xdr:cNvPr>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344" name="フローチャート: 判断 343">
          <a:extLst>
            <a:ext uri="{FF2B5EF4-FFF2-40B4-BE49-F238E27FC236}">
              <a16:creationId xmlns:a16="http://schemas.microsoft.com/office/drawing/2014/main" id="{10E287D1-4D59-4629-9990-9977BC73DDD7}"/>
            </a:ext>
          </a:extLst>
        </xdr:cNvPr>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345" name="フローチャート: 判断 344">
          <a:extLst>
            <a:ext uri="{FF2B5EF4-FFF2-40B4-BE49-F238E27FC236}">
              <a16:creationId xmlns:a16="http://schemas.microsoft.com/office/drawing/2014/main" id="{723541C0-D250-4198-9300-A98DF23E60F3}"/>
            </a:ext>
          </a:extLst>
        </xdr:cNvPr>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346" name="フローチャート: 判断 345">
          <a:extLst>
            <a:ext uri="{FF2B5EF4-FFF2-40B4-BE49-F238E27FC236}">
              <a16:creationId xmlns:a16="http://schemas.microsoft.com/office/drawing/2014/main" id="{BA48098D-10DB-42F8-9F41-5BAE37E2B446}"/>
            </a:ext>
          </a:extLst>
        </xdr:cNvPr>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347" name="フローチャート: 判断 346">
          <a:extLst>
            <a:ext uri="{FF2B5EF4-FFF2-40B4-BE49-F238E27FC236}">
              <a16:creationId xmlns:a16="http://schemas.microsoft.com/office/drawing/2014/main" id="{7456C49C-D60F-4655-90AB-DC862354938A}"/>
            </a:ext>
          </a:extLst>
        </xdr:cNvPr>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1F11067C-05C1-4BBC-8A08-23DF0041CE3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C55BEBD5-A4B9-4A98-9A77-827EC37D36D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E4074666-7EF4-47AA-BB8F-B77B837F90C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5A81039A-AE1E-42A0-9341-F617A43037A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791E9032-DB99-4B60-9D3F-329680124B2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55335</xdr:rowOff>
    </xdr:from>
    <xdr:to>
      <xdr:col>85</xdr:col>
      <xdr:colOff>177800</xdr:colOff>
      <xdr:row>60</xdr:row>
      <xdr:rowOff>156935</xdr:rowOff>
    </xdr:to>
    <xdr:sp macro="" textlink="">
      <xdr:nvSpPr>
        <xdr:cNvPr id="353" name="楕円 352">
          <a:extLst>
            <a:ext uri="{FF2B5EF4-FFF2-40B4-BE49-F238E27FC236}">
              <a16:creationId xmlns:a16="http://schemas.microsoft.com/office/drawing/2014/main" id="{E7D20959-1451-4B32-8256-AFF9877D3708}"/>
            </a:ext>
          </a:extLst>
        </xdr:cNvPr>
        <xdr:cNvSpPr/>
      </xdr:nvSpPr>
      <xdr:spPr>
        <a:xfrm>
          <a:off x="14325600" y="101137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33762</xdr:rowOff>
    </xdr:from>
    <xdr:ext cx="405111" cy="259045"/>
    <xdr:sp macro="" textlink="">
      <xdr:nvSpPr>
        <xdr:cNvPr id="354" name="【保健センター・保健所】&#10;有形固定資産減価償却率該当値テキスト">
          <a:extLst>
            <a:ext uri="{FF2B5EF4-FFF2-40B4-BE49-F238E27FC236}">
              <a16:creationId xmlns:a16="http://schemas.microsoft.com/office/drawing/2014/main" id="{7F613C9E-246C-46AD-B0B6-B8161899B7DC}"/>
            </a:ext>
          </a:extLst>
        </xdr:cNvPr>
        <xdr:cNvSpPr txBox="1"/>
      </xdr:nvSpPr>
      <xdr:spPr>
        <a:xfrm>
          <a:off x="14414500" y="1009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11249</xdr:rowOff>
    </xdr:from>
    <xdr:to>
      <xdr:col>81</xdr:col>
      <xdr:colOff>101600</xdr:colOff>
      <xdr:row>60</xdr:row>
      <xdr:rowOff>112849</xdr:rowOff>
    </xdr:to>
    <xdr:sp macro="" textlink="">
      <xdr:nvSpPr>
        <xdr:cNvPr id="355" name="楕円 354">
          <a:extLst>
            <a:ext uri="{FF2B5EF4-FFF2-40B4-BE49-F238E27FC236}">
              <a16:creationId xmlns:a16="http://schemas.microsoft.com/office/drawing/2014/main" id="{0911BE00-5F5A-4C1E-AED3-5EF9FB8DF56D}"/>
            </a:ext>
          </a:extLst>
        </xdr:cNvPr>
        <xdr:cNvSpPr/>
      </xdr:nvSpPr>
      <xdr:spPr>
        <a:xfrm>
          <a:off x="1357884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62049</xdr:rowOff>
    </xdr:from>
    <xdr:to>
      <xdr:col>85</xdr:col>
      <xdr:colOff>127000</xdr:colOff>
      <xdr:row>60</xdr:row>
      <xdr:rowOff>106135</xdr:rowOff>
    </xdr:to>
    <xdr:cxnSp macro="">
      <xdr:nvCxnSpPr>
        <xdr:cNvPr id="356" name="直線コネクタ 355">
          <a:extLst>
            <a:ext uri="{FF2B5EF4-FFF2-40B4-BE49-F238E27FC236}">
              <a16:creationId xmlns:a16="http://schemas.microsoft.com/office/drawing/2014/main" id="{A56FEE4A-1F19-41CB-BD86-3A588101309B}"/>
            </a:ext>
          </a:extLst>
        </xdr:cNvPr>
        <xdr:cNvCxnSpPr/>
      </xdr:nvCxnSpPr>
      <xdr:spPr>
        <a:xfrm>
          <a:off x="13629640" y="10120449"/>
          <a:ext cx="74676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136978</xdr:rowOff>
    </xdr:from>
    <xdr:to>
      <xdr:col>76</xdr:col>
      <xdr:colOff>165100</xdr:colOff>
      <xdr:row>60</xdr:row>
      <xdr:rowOff>67128</xdr:rowOff>
    </xdr:to>
    <xdr:sp macro="" textlink="">
      <xdr:nvSpPr>
        <xdr:cNvPr id="357" name="楕円 356">
          <a:extLst>
            <a:ext uri="{FF2B5EF4-FFF2-40B4-BE49-F238E27FC236}">
              <a16:creationId xmlns:a16="http://schemas.microsoft.com/office/drawing/2014/main" id="{2C137B38-BC6F-4F33-AD3E-447BD1291E48}"/>
            </a:ext>
          </a:extLst>
        </xdr:cNvPr>
        <xdr:cNvSpPr/>
      </xdr:nvSpPr>
      <xdr:spPr>
        <a:xfrm>
          <a:off x="12804140" y="10027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xdr:rowOff>
    </xdr:from>
    <xdr:to>
      <xdr:col>81</xdr:col>
      <xdr:colOff>50800</xdr:colOff>
      <xdr:row>60</xdr:row>
      <xdr:rowOff>62049</xdr:rowOff>
    </xdr:to>
    <xdr:cxnSp macro="">
      <xdr:nvCxnSpPr>
        <xdr:cNvPr id="358" name="直線コネクタ 357">
          <a:extLst>
            <a:ext uri="{FF2B5EF4-FFF2-40B4-BE49-F238E27FC236}">
              <a16:creationId xmlns:a16="http://schemas.microsoft.com/office/drawing/2014/main" id="{A5C25C18-E4C7-4E25-B9EF-E41FCB643B81}"/>
            </a:ext>
          </a:extLst>
        </xdr:cNvPr>
        <xdr:cNvCxnSpPr/>
      </xdr:nvCxnSpPr>
      <xdr:spPr>
        <a:xfrm>
          <a:off x="12854940" y="10074728"/>
          <a:ext cx="7747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117384</xdr:rowOff>
    </xdr:from>
    <xdr:to>
      <xdr:col>72</xdr:col>
      <xdr:colOff>38100</xdr:colOff>
      <xdr:row>60</xdr:row>
      <xdr:rowOff>47534</xdr:rowOff>
    </xdr:to>
    <xdr:sp macro="" textlink="">
      <xdr:nvSpPr>
        <xdr:cNvPr id="359" name="楕円 358">
          <a:extLst>
            <a:ext uri="{FF2B5EF4-FFF2-40B4-BE49-F238E27FC236}">
              <a16:creationId xmlns:a16="http://schemas.microsoft.com/office/drawing/2014/main" id="{AF8BB6F5-DEF1-485D-AAF9-710B0F3F51A7}"/>
            </a:ext>
          </a:extLst>
        </xdr:cNvPr>
        <xdr:cNvSpPr/>
      </xdr:nvSpPr>
      <xdr:spPr>
        <a:xfrm>
          <a:off x="12029440" y="100081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168184</xdr:rowOff>
    </xdr:from>
    <xdr:to>
      <xdr:col>76</xdr:col>
      <xdr:colOff>114300</xdr:colOff>
      <xdr:row>60</xdr:row>
      <xdr:rowOff>16328</xdr:rowOff>
    </xdr:to>
    <xdr:cxnSp macro="">
      <xdr:nvCxnSpPr>
        <xdr:cNvPr id="360" name="直線コネクタ 359">
          <a:extLst>
            <a:ext uri="{FF2B5EF4-FFF2-40B4-BE49-F238E27FC236}">
              <a16:creationId xmlns:a16="http://schemas.microsoft.com/office/drawing/2014/main" id="{90AC093E-102B-47BD-ABA1-77897CFC986D}"/>
            </a:ext>
          </a:extLst>
        </xdr:cNvPr>
        <xdr:cNvCxnSpPr/>
      </xdr:nvCxnSpPr>
      <xdr:spPr>
        <a:xfrm>
          <a:off x="12072620" y="10058944"/>
          <a:ext cx="78232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73297</xdr:rowOff>
    </xdr:from>
    <xdr:to>
      <xdr:col>67</xdr:col>
      <xdr:colOff>101600</xdr:colOff>
      <xdr:row>60</xdr:row>
      <xdr:rowOff>3447</xdr:rowOff>
    </xdr:to>
    <xdr:sp macro="" textlink="">
      <xdr:nvSpPr>
        <xdr:cNvPr id="361" name="楕円 360">
          <a:extLst>
            <a:ext uri="{FF2B5EF4-FFF2-40B4-BE49-F238E27FC236}">
              <a16:creationId xmlns:a16="http://schemas.microsoft.com/office/drawing/2014/main" id="{444FF438-F0CE-4954-BACB-3EFD198D343F}"/>
            </a:ext>
          </a:extLst>
        </xdr:cNvPr>
        <xdr:cNvSpPr/>
      </xdr:nvSpPr>
      <xdr:spPr>
        <a:xfrm>
          <a:off x="11231880" y="9964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124097</xdr:rowOff>
    </xdr:from>
    <xdr:to>
      <xdr:col>71</xdr:col>
      <xdr:colOff>177800</xdr:colOff>
      <xdr:row>59</xdr:row>
      <xdr:rowOff>168184</xdr:rowOff>
    </xdr:to>
    <xdr:cxnSp macro="">
      <xdr:nvCxnSpPr>
        <xdr:cNvPr id="362" name="直線コネクタ 361">
          <a:extLst>
            <a:ext uri="{FF2B5EF4-FFF2-40B4-BE49-F238E27FC236}">
              <a16:creationId xmlns:a16="http://schemas.microsoft.com/office/drawing/2014/main" id="{39EDFF5B-43CE-417A-9561-A6FBAA0C8593}"/>
            </a:ext>
          </a:extLst>
        </xdr:cNvPr>
        <xdr:cNvCxnSpPr/>
      </xdr:nvCxnSpPr>
      <xdr:spPr>
        <a:xfrm>
          <a:off x="11282680" y="10014857"/>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363" name="n_1aveValue【保健センター・保健所】&#10;有形固定資産減価償却率">
          <a:extLst>
            <a:ext uri="{FF2B5EF4-FFF2-40B4-BE49-F238E27FC236}">
              <a16:creationId xmlns:a16="http://schemas.microsoft.com/office/drawing/2014/main" id="{ABD1EC16-46B9-484C-867C-C8DBD34CD6B1}"/>
            </a:ext>
          </a:extLst>
        </xdr:cNvPr>
        <xdr:cNvSpPr txBox="1"/>
      </xdr:nvSpPr>
      <xdr:spPr>
        <a:xfrm>
          <a:off x="13437244" y="101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364" name="n_2aveValue【保健センター・保健所】&#10;有形固定資産減価償却率">
          <a:extLst>
            <a:ext uri="{FF2B5EF4-FFF2-40B4-BE49-F238E27FC236}">
              <a16:creationId xmlns:a16="http://schemas.microsoft.com/office/drawing/2014/main" id="{F23DBE68-304B-4303-BEFF-416E408BBA55}"/>
            </a:ext>
          </a:extLst>
        </xdr:cNvPr>
        <xdr:cNvSpPr txBox="1"/>
      </xdr:nvSpPr>
      <xdr:spPr>
        <a:xfrm>
          <a:off x="12675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365" name="n_3aveValue【保健センター・保健所】&#10;有形固定資産減価償却率">
          <a:extLst>
            <a:ext uri="{FF2B5EF4-FFF2-40B4-BE49-F238E27FC236}">
              <a16:creationId xmlns:a16="http://schemas.microsoft.com/office/drawing/2014/main" id="{3CC0FC30-90A6-4CB6-81D9-BAF74AE978C5}"/>
            </a:ext>
          </a:extLst>
        </xdr:cNvPr>
        <xdr:cNvSpPr txBox="1"/>
      </xdr:nvSpPr>
      <xdr:spPr>
        <a:xfrm>
          <a:off x="11900544" y="1013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366" name="n_4aveValue【保健センター・保健所】&#10;有形固定資産減価償却率">
          <a:extLst>
            <a:ext uri="{FF2B5EF4-FFF2-40B4-BE49-F238E27FC236}">
              <a16:creationId xmlns:a16="http://schemas.microsoft.com/office/drawing/2014/main" id="{DEC19D96-888F-4F66-A623-8FB171EF0153}"/>
            </a:ext>
          </a:extLst>
        </xdr:cNvPr>
        <xdr:cNvSpPr txBox="1"/>
      </xdr:nvSpPr>
      <xdr:spPr>
        <a:xfrm>
          <a:off x="11102984" y="1009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129376</xdr:rowOff>
    </xdr:from>
    <xdr:ext cx="405111" cy="259045"/>
    <xdr:sp macro="" textlink="">
      <xdr:nvSpPr>
        <xdr:cNvPr id="367" name="n_1mainValue【保健センター・保健所】&#10;有形固定資産減価償却率">
          <a:extLst>
            <a:ext uri="{FF2B5EF4-FFF2-40B4-BE49-F238E27FC236}">
              <a16:creationId xmlns:a16="http://schemas.microsoft.com/office/drawing/2014/main" id="{F29EFC0F-25C4-4F15-B87F-D2BE529D93A6}"/>
            </a:ext>
          </a:extLst>
        </xdr:cNvPr>
        <xdr:cNvSpPr txBox="1"/>
      </xdr:nvSpPr>
      <xdr:spPr>
        <a:xfrm>
          <a:off x="13437244" y="985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368" name="n_2mainValue【保健センター・保健所】&#10;有形固定資産減価償却率">
          <a:extLst>
            <a:ext uri="{FF2B5EF4-FFF2-40B4-BE49-F238E27FC236}">
              <a16:creationId xmlns:a16="http://schemas.microsoft.com/office/drawing/2014/main" id="{62E24C4D-31F2-438D-92CC-6E098869A0D3}"/>
            </a:ext>
          </a:extLst>
        </xdr:cNvPr>
        <xdr:cNvSpPr txBox="1"/>
      </xdr:nvSpPr>
      <xdr:spPr>
        <a:xfrm>
          <a:off x="12675244" y="980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64061</xdr:rowOff>
    </xdr:from>
    <xdr:ext cx="405111" cy="259045"/>
    <xdr:sp macro="" textlink="">
      <xdr:nvSpPr>
        <xdr:cNvPr id="369" name="n_3mainValue【保健センター・保健所】&#10;有形固定資産減価償却率">
          <a:extLst>
            <a:ext uri="{FF2B5EF4-FFF2-40B4-BE49-F238E27FC236}">
              <a16:creationId xmlns:a16="http://schemas.microsoft.com/office/drawing/2014/main" id="{DDA0193E-35F1-4F2A-A992-41B0ACD67029}"/>
            </a:ext>
          </a:extLst>
        </xdr:cNvPr>
        <xdr:cNvSpPr txBox="1"/>
      </xdr:nvSpPr>
      <xdr:spPr>
        <a:xfrm>
          <a:off x="11900544"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370" name="n_4mainValue【保健センター・保健所】&#10;有形固定資産減価償却率">
          <a:extLst>
            <a:ext uri="{FF2B5EF4-FFF2-40B4-BE49-F238E27FC236}">
              <a16:creationId xmlns:a16="http://schemas.microsoft.com/office/drawing/2014/main" id="{8F136674-0370-4CE6-915C-20BDB64D05C7}"/>
            </a:ext>
          </a:extLst>
        </xdr:cNvPr>
        <xdr:cNvSpPr txBox="1"/>
      </xdr:nvSpPr>
      <xdr:spPr>
        <a:xfrm>
          <a:off x="1110298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id="{B4926AA2-FCD4-4187-B3C7-B0832BA9683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id="{AD8BC3F1-4983-4664-A564-377B9AC0DC1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id="{9B1385C9-50CF-4089-85F6-5845B4EBB5E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id="{DBBAF825-62CA-4CA3-B5D8-39E78971D4A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id="{3FDD285A-95FA-499D-8CB7-EE07F7A8082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id="{61B9CF67-2A61-4C72-9214-09EEEF7E31A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id="{FEF1631D-41BB-4D8B-9223-EBFB3425E88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id="{5A4AB97F-61F1-4B48-B09D-E5FCD367391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a:extLst>
            <a:ext uri="{FF2B5EF4-FFF2-40B4-BE49-F238E27FC236}">
              <a16:creationId xmlns:a16="http://schemas.microsoft.com/office/drawing/2014/main" id="{C729C4DE-B979-4E13-9586-50A6D27143A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a:extLst>
            <a:ext uri="{FF2B5EF4-FFF2-40B4-BE49-F238E27FC236}">
              <a16:creationId xmlns:a16="http://schemas.microsoft.com/office/drawing/2014/main" id="{AC05E034-7F31-4B79-9488-1583917A17E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1" name="直線コネクタ 380">
          <a:extLst>
            <a:ext uri="{FF2B5EF4-FFF2-40B4-BE49-F238E27FC236}">
              <a16:creationId xmlns:a16="http://schemas.microsoft.com/office/drawing/2014/main" id="{49E4A8CC-866A-43D4-901C-1D87D8DEDFAF}"/>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2" name="テキスト ボックス 381">
          <a:extLst>
            <a:ext uri="{FF2B5EF4-FFF2-40B4-BE49-F238E27FC236}">
              <a16:creationId xmlns:a16="http://schemas.microsoft.com/office/drawing/2014/main" id="{6E57B8D3-B991-4528-AD5D-CE56D9DBAC28}"/>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3" name="直線コネクタ 382">
          <a:extLst>
            <a:ext uri="{FF2B5EF4-FFF2-40B4-BE49-F238E27FC236}">
              <a16:creationId xmlns:a16="http://schemas.microsoft.com/office/drawing/2014/main" id="{44F91F0E-25B7-4F87-BC2D-65830ECC940C}"/>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4" name="テキスト ボックス 383">
          <a:extLst>
            <a:ext uri="{FF2B5EF4-FFF2-40B4-BE49-F238E27FC236}">
              <a16:creationId xmlns:a16="http://schemas.microsoft.com/office/drawing/2014/main" id="{D4888DAB-7787-4F03-8F42-8A134F110A86}"/>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5" name="直線コネクタ 384">
          <a:extLst>
            <a:ext uri="{FF2B5EF4-FFF2-40B4-BE49-F238E27FC236}">
              <a16:creationId xmlns:a16="http://schemas.microsoft.com/office/drawing/2014/main" id="{6484057C-C84F-451A-BE55-0E48925E8E86}"/>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6" name="テキスト ボックス 385">
          <a:extLst>
            <a:ext uri="{FF2B5EF4-FFF2-40B4-BE49-F238E27FC236}">
              <a16:creationId xmlns:a16="http://schemas.microsoft.com/office/drawing/2014/main" id="{32B13762-7277-4788-A8D5-239D043141A3}"/>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7" name="直線コネクタ 386">
          <a:extLst>
            <a:ext uri="{FF2B5EF4-FFF2-40B4-BE49-F238E27FC236}">
              <a16:creationId xmlns:a16="http://schemas.microsoft.com/office/drawing/2014/main" id="{FF38A465-8504-48BE-8634-BBB7068185C2}"/>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8" name="テキスト ボックス 387">
          <a:extLst>
            <a:ext uri="{FF2B5EF4-FFF2-40B4-BE49-F238E27FC236}">
              <a16:creationId xmlns:a16="http://schemas.microsoft.com/office/drawing/2014/main" id="{0EB23FB1-F384-4892-97C9-16993574DC6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9" name="直線コネクタ 388">
          <a:extLst>
            <a:ext uri="{FF2B5EF4-FFF2-40B4-BE49-F238E27FC236}">
              <a16:creationId xmlns:a16="http://schemas.microsoft.com/office/drawing/2014/main" id="{65330875-59EC-4C14-907A-1483D0B9874D}"/>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90" name="テキスト ボックス 389">
          <a:extLst>
            <a:ext uri="{FF2B5EF4-FFF2-40B4-BE49-F238E27FC236}">
              <a16:creationId xmlns:a16="http://schemas.microsoft.com/office/drawing/2014/main" id="{4F108FD2-565C-40B6-98A0-0D885AB2D997}"/>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1" name="直線コネクタ 390">
          <a:extLst>
            <a:ext uri="{FF2B5EF4-FFF2-40B4-BE49-F238E27FC236}">
              <a16:creationId xmlns:a16="http://schemas.microsoft.com/office/drawing/2014/main" id="{5189165B-1D21-48A3-B20A-671EA7797755}"/>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2" name="テキスト ボックス 391">
          <a:extLst>
            <a:ext uri="{FF2B5EF4-FFF2-40B4-BE49-F238E27FC236}">
              <a16:creationId xmlns:a16="http://schemas.microsoft.com/office/drawing/2014/main" id="{65E411A5-F605-4259-8BBF-15CFAAB4892B}"/>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a:extLst>
            <a:ext uri="{FF2B5EF4-FFF2-40B4-BE49-F238E27FC236}">
              <a16:creationId xmlns:a16="http://schemas.microsoft.com/office/drawing/2014/main" id="{A08ACBC6-F465-448C-8A9B-DD5F3EA7780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a:extLst>
            <a:ext uri="{FF2B5EF4-FFF2-40B4-BE49-F238E27FC236}">
              <a16:creationId xmlns:a16="http://schemas.microsoft.com/office/drawing/2014/main" id="{E92C964B-F52C-408E-9D95-CF1ADEF6C8C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保健センター・保健所】&#10;一人当たり面積グラフ枠">
          <a:extLst>
            <a:ext uri="{FF2B5EF4-FFF2-40B4-BE49-F238E27FC236}">
              <a16:creationId xmlns:a16="http://schemas.microsoft.com/office/drawing/2014/main" id="{AA0DBEAF-108D-4D43-B6E5-83685A73D8B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396" name="直線コネクタ 395">
          <a:extLst>
            <a:ext uri="{FF2B5EF4-FFF2-40B4-BE49-F238E27FC236}">
              <a16:creationId xmlns:a16="http://schemas.microsoft.com/office/drawing/2014/main" id="{928EA55C-B005-4658-B4AF-A82D95B5ACFF}"/>
            </a:ext>
          </a:extLst>
        </xdr:cNvPr>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397" name="【保健センター・保健所】&#10;一人当たり面積最小値テキスト">
          <a:extLst>
            <a:ext uri="{FF2B5EF4-FFF2-40B4-BE49-F238E27FC236}">
              <a16:creationId xmlns:a16="http://schemas.microsoft.com/office/drawing/2014/main" id="{7ACFBA23-EA4A-4172-8508-2290898E1101}"/>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398" name="直線コネクタ 397">
          <a:extLst>
            <a:ext uri="{FF2B5EF4-FFF2-40B4-BE49-F238E27FC236}">
              <a16:creationId xmlns:a16="http://schemas.microsoft.com/office/drawing/2014/main" id="{59BEDE6A-912C-4F79-9EB1-D1653BDC45B2}"/>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399" name="【保健センター・保健所】&#10;一人当たり面積最大値テキスト">
          <a:extLst>
            <a:ext uri="{FF2B5EF4-FFF2-40B4-BE49-F238E27FC236}">
              <a16:creationId xmlns:a16="http://schemas.microsoft.com/office/drawing/2014/main" id="{FBE13907-C73D-4916-A0B4-951C57E71C93}"/>
            </a:ext>
          </a:extLst>
        </xdr:cNvPr>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400" name="直線コネクタ 399">
          <a:extLst>
            <a:ext uri="{FF2B5EF4-FFF2-40B4-BE49-F238E27FC236}">
              <a16:creationId xmlns:a16="http://schemas.microsoft.com/office/drawing/2014/main" id="{5284D73D-DF11-42B0-A9FC-08D9316AECA0}"/>
            </a:ext>
          </a:extLst>
        </xdr:cNvPr>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401" name="【保健センター・保健所】&#10;一人当たり面積平均値テキスト">
          <a:extLst>
            <a:ext uri="{FF2B5EF4-FFF2-40B4-BE49-F238E27FC236}">
              <a16:creationId xmlns:a16="http://schemas.microsoft.com/office/drawing/2014/main" id="{23778067-AFB5-40EC-879E-6F01DD851110}"/>
            </a:ext>
          </a:extLst>
        </xdr:cNvPr>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02" name="フローチャート: 判断 401">
          <a:extLst>
            <a:ext uri="{FF2B5EF4-FFF2-40B4-BE49-F238E27FC236}">
              <a16:creationId xmlns:a16="http://schemas.microsoft.com/office/drawing/2014/main" id="{0A4EE143-69E8-48B3-8B26-19DC88B2F4AF}"/>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403" name="フローチャート: 判断 402">
          <a:extLst>
            <a:ext uri="{FF2B5EF4-FFF2-40B4-BE49-F238E27FC236}">
              <a16:creationId xmlns:a16="http://schemas.microsoft.com/office/drawing/2014/main" id="{31BCF218-5A24-40E4-8374-4E545B48B51A}"/>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404" name="フローチャート: 判断 403">
          <a:extLst>
            <a:ext uri="{FF2B5EF4-FFF2-40B4-BE49-F238E27FC236}">
              <a16:creationId xmlns:a16="http://schemas.microsoft.com/office/drawing/2014/main" id="{5CD471D0-3346-49F8-AE42-236D15ED8572}"/>
            </a:ext>
          </a:extLst>
        </xdr:cNvPr>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405" name="フローチャート: 判断 404">
          <a:extLst>
            <a:ext uri="{FF2B5EF4-FFF2-40B4-BE49-F238E27FC236}">
              <a16:creationId xmlns:a16="http://schemas.microsoft.com/office/drawing/2014/main" id="{24B3DDE0-C6CB-4E4D-8AB9-A70EE4FEE6D3}"/>
            </a:ext>
          </a:extLst>
        </xdr:cNvPr>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406" name="フローチャート: 判断 405">
          <a:extLst>
            <a:ext uri="{FF2B5EF4-FFF2-40B4-BE49-F238E27FC236}">
              <a16:creationId xmlns:a16="http://schemas.microsoft.com/office/drawing/2014/main" id="{D4136516-D4F1-450F-A6A3-59908027EF22}"/>
            </a:ext>
          </a:extLst>
        </xdr:cNvPr>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3FFCF5C5-39F1-4EC0-8750-98F792EA84D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6FA07970-9FFE-4BCA-9170-6EE3D703215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B8D21B44-A39B-400C-B12E-A60CDC79E11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E1896322-5793-4167-BA28-4BDE177A068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BC84E550-C93F-40E5-9F2A-6544D571CE4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91259</xdr:rowOff>
    </xdr:from>
    <xdr:to>
      <xdr:col>116</xdr:col>
      <xdr:colOff>114300</xdr:colOff>
      <xdr:row>64</xdr:row>
      <xdr:rowOff>21409</xdr:rowOff>
    </xdr:to>
    <xdr:sp macro="" textlink="">
      <xdr:nvSpPr>
        <xdr:cNvPr id="412" name="楕円 411">
          <a:extLst>
            <a:ext uri="{FF2B5EF4-FFF2-40B4-BE49-F238E27FC236}">
              <a16:creationId xmlns:a16="http://schemas.microsoft.com/office/drawing/2014/main" id="{EF33513C-2712-43B8-A2BA-A8E67DFD26D1}"/>
            </a:ext>
          </a:extLst>
        </xdr:cNvPr>
        <xdr:cNvSpPr/>
      </xdr:nvSpPr>
      <xdr:spPr>
        <a:xfrm>
          <a:off x="19458940" y="10652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69686</xdr:rowOff>
    </xdr:from>
    <xdr:ext cx="469744" cy="259045"/>
    <xdr:sp macro="" textlink="">
      <xdr:nvSpPr>
        <xdr:cNvPr id="413" name="【保健センター・保健所】&#10;一人当たり面積該当値テキスト">
          <a:extLst>
            <a:ext uri="{FF2B5EF4-FFF2-40B4-BE49-F238E27FC236}">
              <a16:creationId xmlns:a16="http://schemas.microsoft.com/office/drawing/2014/main" id="{48DA2D26-5DD0-4567-B418-A2C9701BC234}"/>
            </a:ext>
          </a:extLst>
        </xdr:cNvPr>
        <xdr:cNvSpPr txBox="1"/>
      </xdr:nvSpPr>
      <xdr:spPr>
        <a:xfrm>
          <a:off x="19547840" y="1063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91259</xdr:rowOff>
    </xdr:from>
    <xdr:to>
      <xdr:col>112</xdr:col>
      <xdr:colOff>38100</xdr:colOff>
      <xdr:row>64</xdr:row>
      <xdr:rowOff>21409</xdr:rowOff>
    </xdr:to>
    <xdr:sp macro="" textlink="">
      <xdr:nvSpPr>
        <xdr:cNvPr id="414" name="楕円 413">
          <a:extLst>
            <a:ext uri="{FF2B5EF4-FFF2-40B4-BE49-F238E27FC236}">
              <a16:creationId xmlns:a16="http://schemas.microsoft.com/office/drawing/2014/main" id="{9BE773B4-EE78-4D89-8E9B-1EF08AC92422}"/>
            </a:ext>
          </a:extLst>
        </xdr:cNvPr>
        <xdr:cNvSpPr/>
      </xdr:nvSpPr>
      <xdr:spPr>
        <a:xfrm>
          <a:off x="18735040" y="10652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142059</xdr:rowOff>
    </xdr:from>
    <xdr:to>
      <xdr:col>116</xdr:col>
      <xdr:colOff>63500</xdr:colOff>
      <xdr:row>63</xdr:row>
      <xdr:rowOff>142059</xdr:rowOff>
    </xdr:to>
    <xdr:cxnSp macro="">
      <xdr:nvCxnSpPr>
        <xdr:cNvPr id="415" name="直線コネクタ 414">
          <a:extLst>
            <a:ext uri="{FF2B5EF4-FFF2-40B4-BE49-F238E27FC236}">
              <a16:creationId xmlns:a16="http://schemas.microsoft.com/office/drawing/2014/main" id="{AEC996D8-4563-456B-BCF2-F72C7266EBFC}"/>
            </a:ext>
          </a:extLst>
        </xdr:cNvPr>
        <xdr:cNvCxnSpPr/>
      </xdr:nvCxnSpPr>
      <xdr:spPr>
        <a:xfrm>
          <a:off x="18778220" y="1070337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87993</xdr:rowOff>
    </xdr:from>
    <xdr:to>
      <xdr:col>107</xdr:col>
      <xdr:colOff>101600</xdr:colOff>
      <xdr:row>64</xdr:row>
      <xdr:rowOff>18143</xdr:rowOff>
    </xdr:to>
    <xdr:sp macro="" textlink="">
      <xdr:nvSpPr>
        <xdr:cNvPr id="416" name="楕円 415">
          <a:extLst>
            <a:ext uri="{FF2B5EF4-FFF2-40B4-BE49-F238E27FC236}">
              <a16:creationId xmlns:a16="http://schemas.microsoft.com/office/drawing/2014/main" id="{8D62A906-E73A-46A9-9E69-9D5D621EE0AB}"/>
            </a:ext>
          </a:extLst>
        </xdr:cNvPr>
        <xdr:cNvSpPr/>
      </xdr:nvSpPr>
      <xdr:spPr>
        <a:xfrm>
          <a:off x="17937480" y="10649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138793</xdr:rowOff>
    </xdr:from>
    <xdr:to>
      <xdr:col>111</xdr:col>
      <xdr:colOff>177800</xdr:colOff>
      <xdr:row>63</xdr:row>
      <xdr:rowOff>142059</xdr:rowOff>
    </xdr:to>
    <xdr:cxnSp macro="">
      <xdr:nvCxnSpPr>
        <xdr:cNvPr id="417" name="直線コネクタ 416">
          <a:extLst>
            <a:ext uri="{FF2B5EF4-FFF2-40B4-BE49-F238E27FC236}">
              <a16:creationId xmlns:a16="http://schemas.microsoft.com/office/drawing/2014/main" id="{D40B9181-321A-4379-ABB2-ED8AA637107B}"/>
            </a:ext>
          </a:extLst>
        </xdr:cNvPr>
        <xdr:cNvCxnSpPr/>
      </xdr:nvCxnSpPr>
      <xdr:spPr>
        <a:xfrm>
          <a:off x="17988280" y="10700113"/>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87993</xdr:rowOff>
    </xdr:from>
    <xdr:to>
      <xdr:col>102</xdr:col>
      <xdr:colOff>165100</xdr:colOff>
      <xdr:row>64</xdr:row>
      <xdr:rowOff>18143</xdr:rowOff>
    </xdr:to>
    <xdr:sp macro="" textlink="">
      <xdr:nvSpPr>
        <xdr:cNvPr id="418" name="楕円 417">
          <a:extLst>
            <a:ext uri="{FF2B5EF4-FFF2-40B4-BE49-F238E27FC236}">
              <a16:creationId xmlns:a16="http://schemas.microsoft.com/office/drawing/2014/main" id="{A47D4CDC-A53B-44AF-84D2-867009DDBC02}"/>
            </a:ext>
          </a:extLst>
        </xdr:cNvPr>
        <xdr:cNvSpPr/>
      </xdr:nvSpPr>
      <xdr:spPr>
        <a:xfrm>
          <a:off x="17162780" y="10649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138793</xdr:rowOff>
    </xdr:from>
    <xdr:to>
      <xdr:col>107</xdr:col>
      <xdr:colOff>50800</xdr:colOff>
      <xdr:row>63</xdr:row>
      <xdr:rowOff>138793</xdr:rowOff>
    </xdr:to>
    <xdr:cxnSp macro="">
      <xdr:nvCxnSpPr>
        <xdr:cNvPr id="419" name="直線コネクタ 418">
          <a:extLst>
            <a:ext uri="{FF2B5EF4-FFF2-40B4-BE49-F238E27FC236}">
              <a16:creationId xmlns:a16="http://schemas.microsoft.com/office/drawing/2014/main" id="{E4E7C27E-E1E5-44EB-8750-E9375BC958B5}"/>
            </a:ext>
          </a:extLst>
        </xdr:cNvPr>
        <xdr:cNvCxnSpPr/>
      </xdr:nvCxnSpPr>
      <xdr:spPr>
        <a:xfrm>
          <a:off x="17213580" y="1070011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87993</xdr:rowOff>
    </xdr:from>
    <xdr:to>
      <xdr:col>98</xdr:col>
      <xdr:colOff>38100</xdr:colOff>
      <xdr:row>64</xdr:row>
      <xdr:rowOff>18143</xdr:rowOff>
    </xdr:to>
    <xdr:sp macro="" textlink="">
      <xdr:nvSpPr>
        <xdr:cNvPr id="420" name="楕円 419">
          <a:extLst>
            <a:ext uri="{FF2B5EF4-FFF2-40B4-BE49-F238E27FC236}">
              <a16:creationId xmlns:a16="http://schemas.microsoft.com/office/drawing/2014/main" id="{3363B16C-915F-4D60-A18C-B2B7E568CF1E}"/>
            </a:ext>
          </a:extLst>
        </xdr:cNvPr>
        <xdr:cNvSpPr/>
      </xdr:nvSpPr>
      <xdr:spPr>
        <a:xfrm>
          <a:off x="16388080" y="10649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138793</xdr:rowOff>
    </xdr:from>
    <xdr:to>
      <xdr:col>102</xdr:col>
      <xdr:colOff>114300</xdr:colOff>
      <xdr:row>63</xdr:row>
      <xdr:rowOff>138793</xdr:rowOff>
    </xdr:to>
    <xdr:cxnSp macro="">
      <xdr:nvCxnSpPr>
        <xdr:cNvPr id="421" name="直線コネクタ 420">
          <a:extLst>
            <a:ext uri="{FF2B5EF4-FFF2-40B4-BE49-F238E27FC236}">
              <a16:creationId xmlns:a16="http://schemas.microsoft.com/office/drawing/2014/main" id="{C5E08CA6-FCD5-4721-9E6D-F1FC2302B0C4}"/>
            </a:ext>
          </a:extLst>
        </xdr:cNvPr>
        <xdr:cNvCxnSpPr/>
      </xdr:nvCxnSpPr>
      <xdr:spPr>
        <a:xfrm>
          <a:off x="16431260" y="1070011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422" name="n_1aveValue【保健センター・保健所】&#10;一人当たり面積">
          <a:extLst>
            <a:ext uri="{FF2B5EF4-FFF2-40B4-BE49-F238E27FC236}">
              <a16:creationId xmlns:a16="http://schemas.microsoft.com/office/drawing/2014/main" id="{F3D8AA4E-9BEB-4D8A-9191-AF182E4D6FCC}"/>
            </a:ext>
          </a:extLst>
        </xdr:cNvPr>
        <xdr:cNvSpPr txBox="1"/>
      </xdr:nvSpPr>
      <xdr:spPr>
        <a:xfrm>
          <a:off x="1856112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423" name="n_2aveValue【保健センター・保健所】&#10;一人当たり面積">
          <a:extLst>
            <a:ext uri="{FF2B5EF4-FFF2-40B4-BE49-F238E27FC236}">
              <a16:creationId xmlns:a16="http://schemas.microsoft.com/office/drawing/2014/main" id="{3489766C-9876-46FA-93A0-CCCD93918CC3}"/>
            </a:ext>
          </a:extLst>
        </xdr:cNvPr>
        <xdr:cNvSpPr txBox="1"/>
      </xdr:nvSpPr>
      <xdr:spPr>
        <a:xfrm>
          <a:off x="1777626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424" name="n_3aveValue【保健センター・保健所】&#10;一人当たり面積">
          <a:extLst>
            <a:ext uri="{FF2B5EF4-FFF2-40B4-BE49-F238E27FC236}">
              <a16:creationId xmlns:a16="http://schemas.microsoft.com/office/drawing/2014/main" id="{DCA85242-1180-4858-AF56-3D84E3D00469}"/>
            </a:ext>
          </a:extLst>
        </xdr:cNvPr>
        <xdr:cNvSpPr txBox="1"/>
      </xdr:nvSpPr>
      <xdr:spPr>
        <a:xfrm>
          <a:off x="17001567" y="1040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425" name="n_4aveValue【保健センター・保健所】&#10;一人当たり面積">
          <a:extLst>
            <a:ext uri="{FF2B5EF4-FFF2-40B4-BE49-F238E27FC236}">
              <a16:creationId xmlns:a16="http://schemas.microsoft.com/office/drawing/2014/main" id="{772F2BB5-AC80-486D-A083-2D21AF870394}"/>
            </a:ext>
          </a:extLst>
        </xdr:cNvPr>
        <xdr:cNvSpPr txBox="1"/>
      </xdr:nvSpPr>
      <xdr:spPr>
        <a:xfrm>
          <a:off x="16226867" y="103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12536</xdr:rowOff>
    </xdr:from>
    <xdr:ext cx="469744" cy="259045"/>
    <xdr:sp macro="" textlink="">
      <xdr:nvSpPr>
        <xdr:cNvPr id="426" name="n_1mainValue【保健センター・保健所】&#10;一人当たり面積">
          <a:extLst>
            <a:ext uri="{FF2B5EF4-FFF2-40B4-BE49-F238E27FC236}">
              <a16:creationId xmlns:a16="http://schemas.microsoft.com/office/drawing/2014/main" id="{5DD8F980-59E3-46BA-9829-6E1E222D9DDF}"/>
            </a:ext>
          </a:extLst>
        </xdr:cNvPr>
        <xdr:cNvSpPr txBox="1"/>
      </xdr:nvSpPr>
      <xdr:spPr>
        <a:xfrm>
          <a:off x="18561127" y="1074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9270</xdr:rowOff>
    </xdr:from>
    <xdr:ext cx="469744" cy="259045"/>
    <xdr:sp macro="" textlink="">
      <xdr:nvSpPr>
        <xdr:cNvPr id="427" name="n_2mainValue【保健センター・保健所】&#10;一人当たり面積">
          <a:extLst>
            <a:ext uri="{FF2B5EF4-FFF2-40B4-BE49-F238E27FC236}">
              <a16:creationId xmlns:a16="http://schemas.microsoft.com/office/drawing/2014/main" id="{80EBD170-AB17-4FBE-9072-0E7284523E54}"/>
            </a:ext>
          </a:extLst>
        </xdr:cNvPr>
        <xdr:cNvSpPr txBox="1"/>
      </xdr:nvSpPr>
      <xdr:spPr>
        <a:xfrm>
          <a:off x="1777626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9270</xdr:rowOff>
    </xdr:from>
    <xdr:ext cx="469744" cy="259045"/>
    <xdr:sp macro="" textlink="">
      <xdr:nvSpPr>
        <xdr:cNvPr id="428" name="n_3mainValue【保健センター・保健所】&#10;一人当たり面積">
          <a:extLst>
            <a:ext uri="{FF2B5EF4-FFF2-40B4-BE49-F238E27FC236}">
              <a16:creationId xmlns:a16="http://schemas.microsoft.com/office/drawing/2014/main" id="{338ECAA7-F99D-4F81-AB52-5D8D98643C0F}"/>
            </a:ext>
          </a:extLst>
        </xdr:cNvPr>
        <xdr:cNvSpPr txBox="1"/>
      </xdr:nvSpPr>
      <xdr:spPr>
        <a:xfrm>
          <a:off x="1700156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9270</xdr:rowOff>
    </xdr:from>
    <xdr:ext cx="469744" cy="259045"/>
    <xdr:sp macro="" textlink="">
      <xdr:nvSpPr>
        <xdr:cNvPr id="429" name="n_4mainValue【保健センター・保健所】&#10;一人当たり面積">
          <a:extLst>
            <a:ext uri="{FF2B5EF4-FFF2-40B4-BE49-F238E27FC236}">
              <a16:creationId xmlns:a16="http://schemas.microsoft.com/office/drawing/2014/main" id="{9468E807-7DEE-4B21-94B3-DB94E0868FA5}"/>
            </a:ext>
          </a:extLst>
        </xdr:cNvPr>
        <xdr:cNvSpPr txBox="1"/>
      </xdr:nvSpPr>
      <xdr:spPr>
        <a:xfrm>
          <a:off x="1622686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a:extLst>
            <a:ext uri="{FF2B5EF4-FFF2-40B4-BE49-F238E27FC236}">
              <a16:creationId xmlns:a16="http://schemas.microsoft.com/office/drawing/2014/main" id="{801A8448-4558-4978-AA50-069AFF7C3C0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a:extLst>
            <a:ext uri="{FF2B5EF4-FFF2-40B4-BE49-F238E27FC236}">
              <a16:creationId xmlns:a16="http://schemas.microsoft.com/office/drawing/2014/main" id="{CAD41361-EADA-4B51-B099-5D724F9B79D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a:extLst>
            <a:ext uri="{FF2B5EF4-FFF2-40B4-BE49-F238E27FC236}">
              <a16:creationId xmlns:a16="http://schemas.microsoft.com/office/drawing/2014/main" id="{0D58A2C0-817C-452E-9976-DD63D7D6586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a:extLst>
            <a:ext uri="{FF2B5EF4-FFF2-40B4-BE49-F238E27FC236}">
              <a16:creationId xmlns:a16="http://schemas.microsoft.com/office/drawing/2014/main" id="{05815E7A-58E1-4304-9A70-40BD89C8213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a:extLst>
            <a:ext uri="{FF2B5EF4-FFF2-40B4-BE49-F238E27FC236}">
              <a16:creationId xmlns:a16="http://schemas.microsoft.com/office/drawing/2014/main" id="{453FBDDD-C758-492F-821D-10B3E92FB94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a:extLst>
            <a:ext uri="{FF2B5EF4-FFF2-40B4-BE49-F238E27FC236}">
              <a16:creationId xmlns:a16="http://schemas.microsoft.com/office/drawing/2014/main" id="{EE9EE36C-4823-464A-A23D-73AE83338BF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a:extLst>
            <a:ext uri="{FF2B5EF4-FFF2-40B4-BE49-F238E27FC236}">
              <a16:creationId xmlns:a16="http://schemas.microsoft.com/office/drawing/2014/main" id="{5F0AE415-59BA-4B61-A84B-AC5ED2F6E1E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a:extLst>
            <a:ext uri="{FF2B5EF4-FFF2-40B4-BE49-F238E27FC236}">
              <a16:creationId xmlns:a16="http://schemas.microsoft.com/office/drawing/2014/main" id="{91884C22-127E-4874-9A35-63D1031EF81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8" name="テキスト ボックス 437">
          <a:extLst>
            <a:ext uri="{FF2B5EF4-FFF2-40B4-BE49-F238E27FC236}">
              <a16:creationId xmlns:a16="http://schemas.microsoft.com/office/drawing/2014/main" id="{027C04A8-7B23-47F6-B9A9-B538C09C249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9" name="直線コネクタ 438">
          <a:extLst>
            <a:ext uri="{FF2B5EF4-FFF2-40B4-BE49-F238E27FC236}">
              <a16:creationId xmlns:a16="http://schemas.microsoft.com/office/drawing/2014/main" id="{843D8006-AA5A-4482-851D-0CF52E26061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0" name="テキスト ボックス 439">
          <a:extLst>
            <a:ext uri="{FF2B5EF4-FFF2-40B4-BE49-F238E27FC236}">
              <a16:creationId xmlns:a16="http://schemas.microsoft.com/office/drawing/2014/main" id="{C8A6664F-2E0A-4B02-819D-28B0FF8FA00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1" name="直線コネクタ 440">
          <a:extLst>
            <a:ext uri="{FF2B5EF4-FFF2-40B4-BE49-F238E27FC236}">
              <a16:creationId xmlns:a16="http://schemas.microsoft.com/office/drawing/2014/main" id="{E02A9ECC-6A8B-45F2-9C22-5970F992D15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2" name="テキスト ボックス 441">
          <a:extLst>
            <a:ext uri="{FF2B5EF4-FFF2-40B4-BE49-F238E27FC236}">
              <a16:creationId xmlns:a16="http://schemas.microsoft.com/office/drawing/2014/main" id="{D65F1110-1799-44BD-A130-B544D0F464B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3" name="直線コネクタ 442">
          <a:extLst>
            <a:ext uri="{FF2B5EF4-FFF2-40B4-BE49-F238E27FC236}">
              <a16:creationId xmlns:a16="http://schemas.microsoft.com/office/drawing/2014/main" id="{8283BA38-258B-45ED-B4BD-53AB6D86A7F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4" name="テキスト ボックス 443">
          <a:extLst>
            <a:ext uri="{FF2B5EF4-FFF2-40B4-BE49-F238E27FC236}">
              <a16:creationId xmlns:a16="http://schemas.microsoft.com/office/drawing/2014/main" id="{29551A53-3668-48FC-8E13-176A2BE05BA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5" name="直線コネクタ 444">
          <a:extLst>
            <a:ext uri="{FF2B5EF4-FFF2-40B4-BE49-F238E27FC236}">
              <a16:creationId xmlns:a16="http://schemas.microsoft.com/office/drawing/2014/main" id="{AA5792D5-2CBD-467A-B0F0-A04EBA83C78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6" name="テキスト ボックス 445">
          <a:extLst>
            <a:ext uri="{FF2B5EF4-FFF2-40B4-BE49-F238E27FC236}">
              <a16:creationId xmlns:a16="http://schemas.microsoft.com/office/drawing/2014/main" id="{01674E95-2892-4D60-A3D1-50A70251A3A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7" name="直線コネクタ 446">
          <a:extLst>
            <a:ext uri="{FF2B5EF4-FFF2-40B4-BE49-F238E27FC236}">
              <a16:creationId xmlns:a16="http://schemas.microsoft.com/office/drawing/2014/main" id="{ED3E6A7F-1A39-4771-BE75-FFA1E51D6FA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8" name="テキスト ボックス 447">
          <a:extLst>
            <a:ext uri="{FF2B5EF4-FFF2-40B4-BE49-F238E27FC236}">
              <a16:creationId xmlns:a16="http://schemas.microsoft.com/office/drawing/2014/main" id="{9E6DBEBF-D404-43E2-9EE7-180C0FC99CB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9" name="直線コネクタ 448">
          <a:extLst>
            <a:ext uri="{FF2B5EF4-FFF2-40B4-BE49-F238E27FC236}">
              <a16:creationId xmlns:a16="http://schemas.microsoft.com/office/drawing/2014/main" id="{D46DFC1F-4972-416F-ACC9-A9D59E6ABBF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0" name="テキスト ボックス 449">
          <a:extLst>
            <a:ext uri="{FF2B5EF4-FFF2-40B4-BE49-F238E27FC236}">
              <a16:creationId xmlns:a16="http://schemas.microsoft.com/office/drawing/2014/main" id="{1F2FA580-04B6-4053-93C8-1C9B7BAAFB3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id="{1359E9AE-D968-4B2E-A28D-1A464B9F750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2" name="テキスト ボックス 451">
          <a:extLst>
            <a:ext uri="{FF2B5EF4-FFF2-40B4-BE49-F238E27FC236}">
              <a16:creationId xmlns:a16="http://schemas.microsoft.com/office/drawing/2014/main" id="{4FEBCAA6-DC72-4C34-889D-70214BFDBB2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id="{EBAE3C80-A0D0-4680-9FBA-62161508213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454" name="直線コネクタ 453">
          <a:extLst>
            <a:ext uri="{FF2B5EF4-FFF2-40B4-BE49-F238E27FC236}">
              <a16:creationId xmlns:a16="http://schemas.microsoft.com/office/drawing/2014/main" id="{5C67438B-C49D-4B39-9B41-761961EA56DE}"/>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5" name="【消防施設】&#10;有形固定資産減価償却率最小値テキスト">
          <a:extLst>
            <a:ext uri="{FF2B5EF4-FFF2-40B4-BE49-F238E27FC236}">
              <a16:creationId xmlns:a16="http://schemas.microsoft.com/office/drawing/2014/main" id="{E4B60D17-E89D-452F-AFF0-4CE65944A146}"/>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6" name="直線コネクタ 455">
          <a:extLst>
            <a:ext uri="{FF2B5EF4-FFF2-40B4-BE49-F238E27FC236}">
              <a16:creationId xmlns:a16="http://schemas.microsoft.com/office/drawing/2014/main" id="{2AB615F1-182B-4122-A33A-9619F45D1BBD}"/>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457" name="【消防施設】&#10;有形固定資産減価償却率最大値テキスト">
          <a:extLst>
            <a:ext uri="{FF2B5EF4-FFF2-40B4-BE49-F238E27FC236}">
              <a16:creationId xmlns:a16="http://schemas.microsoft.com/office/drawing/2014/main" id="{23C249CD-5516-4AB9-A735-657D5099E8B0}"/>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458" name="直線コネクタ 457">
          <a:extLst>
            <a:ext uri="{FF2B5EF4-FFF2-40B4-BE49-F238E27FC236}">
              <a16:creationId xmlns:a16="http://schemas.microsoft.com/office/drawing/2014/main" id="{F81BE1D4-2FC8-4871-A818-AE6493394BED}"/>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459" name="【消防施設】&#10;有形固定資産減価償却率平均値テキスト">
          <a:extLst>
            <a:ext uri="{FF2B5EF4-FFF2-40B4-BE49-F238E27FC236}">
              <a16:creationId xmlns:a16="http://schemas.microsoft.com/office/drawing/2014/main" id="{3A4DDCBB-BB73-4D76-8AAD-554C378EA39F}"/>
            </a:ext>
          </a:extLst>
        </xdr:cNvPr>
        <xdr:cNvSpPr txBox="1"/>
      </xdr:nvSpPr>
      <xdr:spPr>
        <a:xfrm>
          <a:off x="14414500" y="1361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460" name="フローチャート: 判断 459">
          <a:extLst>
            <a:ext uri="{FF2B5EF4-FFF2-40B4-BE49-F238E27FC236}">
              <a16:creationId xmlns:a16="http://schemas.microsoft.com/office/drawing/2014/main" id="{679500FD-8E9B-4AF6-8D84-2ED7514D996C}"/>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61" name="フローチャート: 判断 460">
          <a:extLst>
            <a:ext uri="{FF2B5EF4-FFF2-40B4-BE49-F238E27FC236}">
              <a16:creationId xmlns:a16="http://schemas.microsoft.com/office/drawing/2014/main" id="{470ECF40-E3CE-46B0-B70A-07FD4A0CB7A1}"/>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462" name="フローチャート: 判断 461">
          <a:extLst>
            <a:ext uri="{FF2B5EF4-FFF2-40B4-BE49-F238E27FC236}">
              <a16:creationId xmlns:a16="http://schemas.microsoft.com/office/drawing/2014/main" id="{D8CB31CE-3D16-4E5E-B7A2-44F6383AB4AF}"/>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463" name="フローチャート: 判断 462">
          <a:extLst>
            <a:ext uri="{FF2B5EF4-FFF2-40B4-BE49-F238E27FC236}">
              <a16:creationId xmlns:a16="http://schemas.microsoft.com/office/drawing/2014/main" id="{01E14D3E-ED3E-499E-A4D2-F8FD3BC1FC43}"/>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464" name="フローチャート: 判断 463">
          <a:extLst>
            <a:ext uri="{FF2B5EF4-FFF2-40B4-BE49-F238E27FC236}">
              <a16:creationId xmlns:a16="http://schemas.microsoft.com/office/drawing/2014/main" id="{CAA7EAF2-C843-4786-BCA6-FE3131AEE3C1}"/>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945FC41E-AD74-4845-A1C6-DB140ABA789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59F37651-0EA3-4DED-B196-41CC2C83120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EDF50EC8-306C-4969-BA5D-4F30F5B6D9E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303936D7-1387-4FB3-899D-66725EC342C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0BFBD0D4-F849-4BE6-AD23-BE4426414CF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80645</xdr:rowOff>
    </xdr:from>
    <xdr:to>
      <xdr:col>85</xdr:col>
      <xdr:colOff>177800</xdr:colOff>
      <xdr:row>83</xdr:row>
      <xdr:rowOff>10795</xdr:rowOff>
    </xdr:to>
    <xdr:sp macro="" textlink="">
      <xdr:nvSpPr>
        <xdr:cNvPr id="470" name="楕円 469">
          <a:extLst>
            <a:ext uri="{FF2B5EF4-FFF2-40B4-BE49-F238E27FC236}">
              <a16:creationId xmlns:a16="http://schemas.microsoft.com/office/drawing/2014/main" id="{A791CD7D-79CB-4AE1-9289-8015BE4DD9A3}"/>
            </a:ext>
          </a:extLst>
        </xdr:cNvPr>
        <xdr:cNvSpPr/>
      </xdr:nvSpPr>
      <xdr:spPr>
        <a:xfrm>
          <a:off x="14325600" y="138271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59072</xdr:rowOff>
    </xdr:from>
    <xdr:ext cx="405111" cy="259045"/>
    <xdr:sp macro="" textlink="">
      <xdr:nvSpPr>
        <xdr:cNvPr id="471" name="【消防施設】&#10;有形固定資産減価償却率該当値テキスト">
          <a:extLst>
            <a:ext uri="{FF2B5EF4-FFF2-40B4-BE49-F238E27FC236}">
              <a16:creationId xmlns:a16="http://schemas.microsoft.com/office/drawing/2014/main" id="{FA7075E6-C21C-4EA5-961F-96A23D56B4E4}"/>
            </a:ext>
          </a:extLst>
        </xdr:cNvPr>
        <xdr:cNvSpPr txBox="1"/>
      </xdr:nvSpPr>
      <xdr:spPr>
        <a:xfrm>
          <a:off x="14414500"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40639</xdr:rowOff>
    </xdr:from>
    <xdr:to>
      <xdr:col>81</xdr:col>
      <xdr:colOff>101600</xdr:colOff>
      <xdr:row>82</xdr:row>
      <xdr:rowOff>142239</xdr:rowOff>
    </xdr:to>
    <xdr:sp macro="" textlink="">
      <xdr:nvSpPr>
        <xdr:cNvPr id="472" name="楕円 471">
          <a:extLst>
            <a:ext uri="{FF2B5EF4-FFF2-40B4-BE49-F238E27FC236}">
              <a16:creationId xmlns:a16="http://schemas.microsoft.com/office/drawing/2014/main" id="{E17EB4EA-C671-4C47-90B5-E503160135BF}"/>
            </a:ext>
          </a:extLst>
        </xdr:cNvPr>
        <xdr:cNvSpPr/>
      </xdr:nvSpPr>
      <xdr:spPr>
        <a:xfrm>
          <a:off x="13578840" y="137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91439</xdr:rowOff>
    </xdr:from>
    <xdr:to>
      <xdr:col>85</xdr:col>
      <xdr:colOff>127000</xdr:colOff>
      <xdr:row>82</xdr:row>
      <xdr:rowOff>131445</xdr:rowOff>
    </xdr:to>
    <xdr:cxnSp macro="">
      <xdr:nvCxnSpPr>
        <xdr:cNvPr id="473" name="直線コネクタ 472">
          <a:extLst>
            <a:ext uri="{FF2B5EF4-FFF2-40B4-BE49-F238E27FC236}">
              <a16:creationId xmlns:a16="http://schemas.microsoft.com/office/drawing/2014/main" id="{F5844065-10A0-41DA-98CE-5DB0C5E27A41}"/>
            </a:ext>
          </a:extLst>
        </xdr:cNvPr>
        <xdr:cNvCxnSpPr/>
      </xdr:nvCxnSpPr>
      <xdr:spPr>
        <a:xfrm>
          <a:off x="13629640" y="13837919"/>
          <a:ext cx="7467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4445</xdr:rowOff>
    </xdr:from>
    <xdr:to>
      <xdr:col>76</xdr:col>
      <xdr:colOff>165100</xdr:colOff>
      <xdr:row>82</xdr:row>
      <xdr:rowOff>106045</xdr:rowOff>
    </xdr:to>
    <xdr:sp macro="" textlink="">
      <xdr:nvSpPr>
        <xdr:cNvPr id="474" name="楕円 473">
          <a:extLst>
            <a:ext uri="{FF2B5EF4-FFF2-40B4-BE49-F238E27FC236}">
              <a16:creationId xmlns:a16="http://schemas.microsoft.com/office/drawing/2014/main" id="{34C8E1BA-C06D-4E7A-B413-53D13817DBF8}"/>
            </a:ext>
          </a:extLst>
        </xdr:cNvPr>
        <xdr:cNvSpPr/>
      </xdr:nvSpPr>
      <xdr:spPr>
        <a:xfrm>
          <a:off x="1280414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55245</xdr:rowOff>
    </xdr:from>
    <xdr:to>
      <xdr:col>81</xdr:col>
      <xdr:colOff>50800</xdr:colOff>
      <xdr:row>82</xdr:row>
      <xdr:rowOff>91439</xdr:rowOff>
    </xdr:to>
    <xdr:cxnSp macro="">
      <xdr:nvCxnSpPr>
        <xdr:cNvPr id="475" name="直線コネクタ 474">
          <a:extLst>
            <a:ext uri="{FF2B5EF4-FFF2-40B4-BE49-F238E27FC236}">
              <a16:creationId xmlns:a16="http://schemas.microsoft.com/office/drawing/2014/main" id="{687AFEAD-732E-4E22-BEAD-965BB9267229}"/>
            </a:ext>
          </a:extLst>
        </xdr:cNvPr>
        <xdr:cNvCxnSpPr/>
      </xdr:nvCxnSpPr>
      <xdr:spPr>
        <a:xfrm>
          <a:off x="12854940" y="13801725"/>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636</xdr:rowOff>
    </xdr:from>
    <xdr:to>
      <xdr:col>72</xdr:col>
      <xdr:colOff>38100</xdr:colOff>
      <xdr:row>82</xdr:row>
      <xdr:rowOff>102236</xdr:rowOff>
    </xdr:to>
    <xdr:sp macro="" textlink="">
      <xdr:nvSpPr>
        <xdr:cNvPr id="476" name="楕円 475">
          <a:extLst>
            <a:ext uri="{FF2B5EF4-FFF2-40B4-BE49-F238E27FC236}">
              <a16:creationId xmlns:a16="http://schemas.microsoft.com/office/drawing/2014/main" id="{CF7455B0-3AA1-457F-988D-C7713E7E3E63}"/>
            </a:ext>
          </a:extLst>
        </xdr:cNvPr>
        <xdr:cNvSpPr/>
      </xdr:nvSpPr>
      <xdr:spPr>
        <a:xfrm>
          <a:off x="12029440" y="13747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51436</xdr:rowOff>
    </xdr:from>
    <xdr:to>
      <xdr:col>76</xdr:col>
      <xdr:colOff>114300</xdr:colOff>
      <xdr:row>82</xdr:row>
      <xdr:rowOff>55245</xdr:rowOff>
    </xdr:to>
    <xdr:cxnSp macro="">
      <xdr:nvCxnSpPr>
        <xdr:cNvPr id="477" name="直線コネクタ 476">
          <a:extLst>
            <a:ext uri="{FF2B5EF4-FFF2-40B4-BE49-F238E27FC236}">
              <a16:creationId xmlns:a16="http://schemas.microsoft.com/office/drawing/2014/main" id="{E0E68281-A951-4237-9300-F0D2CBD0601A}"/>
            </a:ext>
          </a:extLst>
        </xdr:cNvPr>
        <xdr:cNvCxnSpPr/>
      </xdr:nvCxnSpPr>
      <xdr:spPr>
        <a:xfrm>
          <a:off x="12072620" y="13797916"/>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135889</xdr:rowOff>
    </xdr:from>
    <xdr:to>
      <xdr:col>67</xdr:col>
      <xdr:colOff>101600</xdr:colOff>
      <xdr:row>82</xdr:row>
      <xdr:rowOff>66039</xdr:rowOff>
    </xdr:to>
    <xdr:sp macro="" textlink="">
      <xdr:nvSpPr>
        <xdr:cNvPr id="478" name="楕円 477">
          <a:extLst>
            <a:ext uri="{FF2B5EF4-FFF2-40B4-BE49-F238E27FC236}">
              <a16:creationId xmlns:a16="http://schemas.microsoft.com/office/drawing/2014/main" id="{DCEC3221-D5B0-4F48-99BD-2BD1AFD0931C}"/>
            </a:ext>
          </a:extLst>
        </xdr:cNvPr>
        <xdr:cNvSpPr/>
      </xdr:nvSpPr>
      <xdr:spPr>
        <a:xfrm>
          <a:off x="1123188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15239</xdr:rowOff>
    </xdr:from>
    <xdr:to>
      <xdr:col>71</xdr:col>
      <xdr:colOff>177800</xdr:colOff>
      <xdr:row>82</xdr:row>
      <xdr:rowOff>51436</xdr:rowOff>
    </xdr:to>
    <xdr:cxnSp macro="">
      <xdr:nvCxnSpPr>
        <xdr:cNvPr id="479" name="直線コネクタ 478">
          <a:extLst>
            <a:ext uri="{FF2B5EF4-FFF2-40B4-BE49-F238E27FC236}">
              <a16:creationId xmlns:a16="http://schemas.microsoft.com/office/drawing/2014/main" id="{6C8CBF19-3F51-4B7A-8FCA-E2426E394982}"/>
            </a:ext>
          </a:extLst>
        </xdr:cNvPr>
        <xdr:cNvCxnSpPr/>
      </xdr:nvCxnSpPr>
      <xdr:spPr>
        <a:xfrm>
          <a:off x="11282680" y="13761719"/>
          <a:ext cx="78994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480" name="n_1aveValue【消防施設】&#10;有形固定資産減価償却率">
          <a:extLst>
            <a:ext uri="{FF2B5EF4-FFF2-40B4-BE49-F238E27FC236}">
              <a16:creationId xmlns:a16="http://schemas.microsoft.com/office/drawing/2014/main" id="{8D019D58-A46F-4477-929A-F6C468CE4BF5}"/>
            </a:ext>
          </a:extLst>
        </xdr:cNvPr>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481" name="n_2aveValue【消防施設】&#10;有形固定資産減価償却率">
          <a:extLst>
            <a:ext uri="{FF2B5EF4-FFF2-40B4-BE49-F238E27FC236}">
              <a16:creationId xmlns:a16="http://schemas.microsoft.com/office/drawing/2014/main" id="{AFE8CC1E-06BB-4932-AD4B-E653CEE7F13F}"/>
            </a:ext>
          </a:extLst>
        </xdr:cNvPr>
        <xdr:cNvSpPr txBox="1"/>
      </xdr:nvSpPr>
      <xdr:spPr>
        <a:xfrm>
          <a:off x="12675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482" name="n_3aveValue【消防施設】&#10;有形固定資産減価償却率">
          <a:extLst>
            <a:ext uri="{FF2B5EF4-FFF2-40B4-BE49-F238E27FC236}">
              <a16:creationId xmlns:a16="http://schemas.microsoft.com/office/drawing/2014/main" id="{A5A30120-F46A-4384-8B90-3877F9EF1977}"/>
            </a:ext>
          </a:extLst>
        </xdr:cNvPr>
        <xdr:cNvSpPr txBox="1"/>
      </xdr:nvSpPr>
      <xdr:spPr>
        <a:xfrm>
          <a:off x="119005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483" name="n_4aveValue【消防施設】&#10;有形固定資産減価償却率">
          <a:extLst>
            <a:ext uri="{FF2B5EF4-FFF2-40B4-BE49-F238E27FC236}">
              <a16:creationId xmlns:a16="http://schemas.microsoft.com/office/drawing/2014/main" id="{53AD33A8-5DBF-49DA-AD55-61E5EB1B5A96}"/>
            </a:ext>
          </a:extLst>
        </xdr:cNvPr>
        <xdr:cNvSpPr txBox="1"/>
      </xdr:nvSpPr>
      <xdr:spPr>
        <a:xfrm>
          <a:off x="1110298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133366</xdr:rowOff>
    </xdr:from>
    <xdr:ext cx="405111" cy="259045"/>
    <xdr:sp macro="" textlink="">
      <xdr:nvSpPr>
        <xdr:cNvPr id="484" name="n_1mainValue【消防施設】&#10;有形固定資産減価償却率">
          <a:extLst>
            <a:ext uri="{FF2B5EF4-FFF2-40B4-BE49-F238E27FC236}">
              <a16:creationId xmlns:a16="http://schemas.microsoft.com/office/drawing/2014/main" id="{02C41EB1-2F27-4401-8317-0EEAE0807FE8}"/>
            </a:ext>
          </a:extLst>
        </xdr:cNvPr>
        <xdr:cNvSpPr txBox="1"/>
      </xdr:nvSpPr>
      <xdr:spPr>
        <a:xfrm>
          <a:off x="134372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97172</xdr:rowOff>
    </xdr:from>
    <xdr:ext cx="405111" cy="259045"/>
    <xdr:sp macro="" textlink="">
      <xdr:nvSpPr>
        <xdr:cNvPr id="485" name="n_2mainValue【消防施設】&#10;有形固定資産減価償却率">
          <a:extLst>
            <a:ext uri="{FF2B5EF4-FFF2-40B4-BE49-F238E27FC236}">
              <a16:creationId xmlns:a16="http://schemas.microsoft.com/office/drawing/2014/main" id="{111D2121-0786-4244-82A4-050821CEDC54}"/>
            </a:ext>
          </a:extLst>
        </xdr:cNvPr>
        <xdr:cNvSpPr txBox="1"/>
      </xdr:nvSpPr>
      <xdr:spPr>
        <a:xfrm>
          <a:off x="126752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486" name="n_3mainValue【消防施設】&#10;有形固定資産減価償却率">
          <a:extLst>
            <a:ext uri="{FF2B5EF4-FFF2-40B4-BE49-F238E27FC236}">
              <a16:creationId xmlns:a16="http://schemas.microsoft.com/office/drawing/2014/main" id="{3CEC0947-C450-4958-86F8-1866B17D91A3}"/>
            </a:ext>
          </a:extLst>
        </xdr:cNvPr>
        <xdr:cNvSpPr txBox="1"/>
      </xdr:nvSpPr>
      <xdr:spPr>
        <a:xfrm>
          <a:off x="1190054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57166</xdr:rowOff>
    </xdr:from>
    <xdr:ext cx="405111" cy="259045"/>
    <xdr:sp macro="" textlink="">
      <xdr:nvSpPr>
        <xdr:cNvPr id="487" name="n_4mainValue【消防施設】&#10;有形固定資産減価償却率">
          <a:extLst>
            <a:ext uri="{FF2B5EF4-FFF2-40B4-BE49-F238E27FC236}">
              <a16:creationId xmlns:a16="http://schemas.microsoft.com/office/drawing/2014/main" id="{959F24EA-DFEF-425F-9F04-14145EB5F6E8}"/>
            </a:ext>
          </a:extLst>
        </xdr:cNvPr>
        <xdr:cNvSpPr txBox="1"/>
      </xdr:nvSpPr>
      <xdr:spPr>
        <a:xfrm>
          <a:off x="11102984"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BBE1CD10-E0C3-4757-9880-10214434A82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5E294017-5237-4600-800F-EF2C3F04E5B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B9264C96-4C58-40DE-89A4-068F46B17D7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0E7CBD39-4430-448B-BD72-291DAA5BC4B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D99C381F-7D07-4455-84CD-57EBC3B3004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E1055E17-12E0-49BE-B1EC-3208D0FDECB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E5184CAB-69B5-40A8-B60E-86E3571D664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1A0C812E-7976-4721-9EB6-D96A434648D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19125331-32B6-4566-8DA9-478588E1559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4E83D187-2057-4B59-991B-1E4256DCFDF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8" name="直線コネクタ 497">
          <a:extLst>
            <a:ext uri="{FF2B5EF4-FFF2-40B4-BE49-F238E27FC236}">
              <a16:creationId xmlns:a16="http://schemas.microsoft.com/office/drawing/2014/main" id="{1ECCF19E-FFED-4DB1-AF87-2F134E595ACC}"/>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9" name="テキスト ボックス 498">
          <a:extLst>
            <a:ext uri="{FF2B5EF4-FFF2-40B4-BE49-F238E27FC236}">
              <a16:creationId xmlns:a16="http://schemas.microsoft.com/office/drawing/2014/main" id="{18651560-5AD5-4F5F-A25A-23F3478EF8C4}"/>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0" name="直線コネクタ 499">
          <a:extLst>
            <a:ext uri="{FF2B5EF4-FFF2-40B4-BE49-F238E27FC236}">
              <a16:creationId xmlns:a16="http://schemas.microsoft.com/office/drawing/2014/main" id="{05AEA4C8-0176-42F5-A1B9-6CF1167F132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1" name="テキスト ボックス 500">
          <a:extLst>
            <a:ext uri="{FF2B5EF4-FFF2-40B4-BE49-F238E27FC236}">
              <a16:creationId xmlns:a16="http://schemas.microsoft.com/office/drawing/2014/main" id="{E5F39A9A-9E73-4B01-B78C-D6BA791F15FC}"/>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2" name="直線コネクタ 501">
          <a:extLst>
            <a:ext uri="{FF2B5EF4-FFF2-40B4-BE49-F238E27FC236}">
              <a16:creationId xmlns:a16="http://schemas.microsoft.com/office/drawing/2014/main" id="{240F5940-DA29-4D6F-B504-F5B09CC885D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3" name="テキスト ボックス 502">
          <a:extLst>
            <a:ext uri="{FF2B5EF4-FFF2-40B4-BE49-F238E27FC236}">
              <a16:creationId xmlns:a16="http://schemas.microsoft.com/office/drawing/2014/main" id="{2053A7EF-26D1-41C1-B937-F178DBEFEA39}"/>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4" name="直線コネクタ 503">
          <a:extLst>
            <a:ext uri="{FF2B5EF4-FFF2-40B4-BE49-F238E27FC236}">
              <a16:creationId xmlns:a16="http://schemas.microsoft.com/office/drawing/2014/main" id="{BE858489-6A36-48F2-A3F8-CA9F9BF3551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5" name="テキスト ボックス 504">
          <a:extLst>
            <a:ext uri="{FF2B5EF4-FFF2-40B4-BE49-F238E27FC236}">
              <a16:creationId xmlns:a16="http://schemas.microsoft.com/office/drawing/2014/main" id="{807690C8-2C9A-42E2-9A26-63F7BAA1A872}"/>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72A62EC6-3817-4D1D-9395-31D9916B276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C2A2FC40-C917-4777-9B34-4C440CE5D06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A35B9910-0491-4A09-9A54-D357AAD5A29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509" name="直線コネクタ 508">
          <a:extLst>
            <a:ext uri="{FF2B5EF4-FFF2-40B4-BE49-F238E27FC236}">
              <a16:creationId xmlns:a16="http://schemas.microsoft.com/office/drawing/2014/main" id="{9BEB8855-652D-46EA-A5CC-D27D786AC667}"/>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10" name="【消防施設】&#10;一人当たり面積最小値テキスト">
          <a:extLst>
            <a:ext uri="{FF2B5EF4-FFF2-40B4-BE49-F238E27FC236}">
              <a16:creationId xmlns:a16="http://schemas.microsoft.com/office/drawing/2014/main" id="{79B73B74-C07A-4204-BDFE-718255673EB2}"/>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11" name="直線コネクタ 510">
          <a:extLst>
            <a:ext uri="{FF2B5EF4-FFF2-40B4-BE49-F238E27FC236}">
              <a16:creationId xmlns:a16="http://schemas.microsoft.com/office/drawing/2014/main" id="{9E42EA0E-C9C0-47E2-9F27-8B588A5D2632}"/>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512" name="【消防施設】&#10;一人当たり面積最大値テキスト">
          <a:extLst>
            <a:ext uri="{FF2B5EF4-FFF2-40B4-BE49-F238E27FC236}">
              <a16:creationId xmlns:a16="http://schemas.microsoft.com/office/drawing/2014/main" id="{E8BD8E0F-3AB0-4598-86A4-640008CE111A}"/>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513" name="直線コネクタ 512">
          <a:extLst>
            <a:ext uri="{FF2B5EF4-FFF2-40B4-BE49-F238E27FC236}">
              <a16:creationId xmlns:a16="http://schemas.microsoft.com/office/drawing/2014/main" id="{75ABF1A2-04B3-4D93-B87E-63AFC0B797FF}"/>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514" name="【消防施設】&#10;一人当たり面積平均値テキスト">
          <a:extLst>
            <a:ext uri="{FF2B5EF4-FFF2-40B4-BE49-F238E27FC236}">
              <a16:creationId xmlns:a16="http://schemas.microsoft.com/office/drawing/2014/main" id="{60C26603-DC5D-479A-9E40-02562EFE3988}"/>
            </a:ext>
          </a:extLst>
        </xdr:cNvPr>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15" name="フローチャート: 判断 514">
          <a:extLst>
            <a:ext uri="{FF2B5EF4-FFF2-40B4-BE49-F238E27FC236}">
              <a16:creationId xmlns:a16="http://schemas.microsoft.com/office/drawing/2014/main" id="{E6FBA6EE-C9DF-4939-879F-370A7A8E05B8}"/>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516" name="フローチャート: 判断 515">
          <a:extLst>
            <a:ext uri="{FF2B5EF4-FFF2-40B4-BE49-F238E27FC236}">
              <a16:creationId xmlns:a16="http://schemas.microsoft.com/office/drawing/2014/main" id="{2CAF1FD5-946B-4FAF-B057-041AAC8622B1}"/>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517" name="フローチャート: 判断 516">
          <a:extLst>
            <a:ext uri="{FF2B5EF4-FFF2-40B4-BE49-F238E27FC236}">
              <a16:creationId xmlns:a16="http://schemas.microsoft.com/office/drawing/2014/main" id="{3D2F50FC-28BD-4505-89E5-D6A900FE5806}"/>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18" name="フローチャート: 判断 517">
          <a:extLst>
            <a:ext uri="{FF2B5EF4-FFF2-40B4-BE49-F238E27FC236}">
              <a16:creationId xmlns:a16="http://schemas.microsoft.com/office/drawing/2014/main" id="{E746E6F1-2E1D-429C-B1FC-BFEA778DDF8D}"/>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519" name="フローチャート: 判断 518">
          <a:extLst>
            <a:ext uri="{FF2B5EF4-FFF2-40B4-BE49-F238E27FC236}">
              <a16:creationId xmlns:a16="http://schemas.microsoft.com/office/drawing/2014/main" id="{E5E2E400-5AE4-4CD0-B25C-DE606097E255}"/>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743F546D-C0E5-4DF4-956A-BDE4462C8A9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AF0F0BC8-7D99-4601-8431-57D193E0719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39FDE84C-4B01-40A8-B3F6-E3F08DBB437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AF7D8045-E329-40DC-A63A-DC7EA57C145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7410779-5FC2-4CEF-9423-CEB192B50BF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525" name="楕円 524">
          <a:extLst>
            <a:ext uri="{FF2B5EF4-FFF2-40B4-BE49-F238E27FC236}">
              <a16:creationId xmlns:a16="http://schemas.microsoft.com/office/drawing/2014/main" id="{EEECACFC-A4DA-41D2-BE5F-957EFD46A4C1}"/>
            </a:ext>
          </a:extLst>
        </xdr:cNvPr>
        <xdr:cNvSpPr/>
      </xdr:nvSpPr>
      <xdr:spPr>
        <a:xfrm>
          <a:off x="19458940" y="142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98823</xdr:rowOff>
    </xdr:from>
    <xdr:ext cx="469744" cy="259045"/>
    <xdr:sp macro="" textlink="">
      <xdr:nvSpPr>
        <xdr:cNvPr id="526" name="【消防施設】&#10;一人当たり面積該当値テキスト">
          <a:extLst>
            <a:ext uri="{FF2B5EF4-FFF2-40B4-BE49-F238E27FC236}">
              <a16:creationId xmlns:a16="http://schemas.microsoft.com/office/drawing/2014/main" id="{FEA6E308-929F-4097-A5E2-683895A77F6A}"/>
            </a:ext>
          </a:extLst>
        </xdr:cNvPr>
        <xdr:cNvSpPr txBox="1"/>
      </xdr:nvSpPr>
      <xdr:spPr>
        <a:xfrm>
          <a:off x="19547840" y="1418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527" name="楕円 526">
          <a:extLst>
            <a:ext uri="{FF2B5EF4-FFF2-40B4-BE49-F238E27FC236}">
              <a16:creationId xmlns:a16="http://schemas.microsoft.com/office/drawing/2014/main" id="{8DD0831E-D8BC-4220-8644-38767F02B9DC}"/>
            </a:ext>
          </a:extLst>
        </xdr:cNvPr>
        <xdr:cNvSpPr/>
      </xdr:nvSpPr>
      <xdr:spPr>
        <a:xfrm>
          <a:off x="18735040" y="142618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63246</xdr:rowOff>
    </xdr:from>
    <xdr:to>
      <xdr:col>116</xdr:col>
      <xdr:colOff>63500</xdr:colOff>
      <xdr:row>85</xdr:row>
      <xdr:rowOff>63246</xdr:rowOff>
    </xdr:to>
    <xdr:cxnSp macro="">
      <xdr:nvCxnSpPr>
        <xdr:cNvPr id="528" name="直線コネクタ 527">
          <a:extLst>
            <a:ext uri="{FF2B5EF4-FFF2-40B4-BE49-F238E27FC236}">
              <a16:creationId xmlns:a16="http://schemas.microsoft.com/office/drawing/2014/main" id="{7512D58D-5DC6-4AF2-91B1-E2A61C12E145}"/>
            </a:ext>
          </a:extLst>
        </xdr:cNvPr>
        <xdr:cNvCxnSpPr/>
      </xdr:nvCxnSpPr>
      <xdr:spPr>
        <a:xfrm>
          <a:off x="18778220" y="1431264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529" name="楕円 528">
          <a:extLst>
            <a:ext uri="{FF2B5EF4-FFF2-40B4-BE49-F238E27FC236}">
              <a16:creationId xmlns:a16="http://schemas.microsoft.com/office/drawing/2014/main" id="{F5A71B38-3EE5-4E4A-904B-B74B3E349663}"/>
            </a:ext>
          </a:extLst>
        </xdr:cNvPr>
        <xdr:cNvSpPr/>
      </xdr:nvSpPr>
      <xdr:spPr>
        <a:xfrm>
          <a:off x="17937480" y="142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63246</xdr:rowOff>
    </xdr:to>
    <xdr:cxnSp macro="">
      <xdr:nvCxnSpPr>
        <xdr:cNvPr id="530" name="直線コネクタ 529">
          <a:extLst>
            <a:ext uri="{FF2B5EF4-FFF2-40B4-BE49-F238E27FC236}">
              <a16:creationId xmlns:a16="http://schemas.microsoft.com/office/drawing/2014/main" id="{513000F6-F375-49ED-8E9E-6354191CACBC}"/>
            </a:ext>
          </a:extLst>
        </xdr:cNvPr>
        <xdr:cNvCxnSpPr/>
      </xdr:nvCxnSpPr>
      <xdr:spPr>
        <a:xfrm>
          <a:off x="17988280" y="1430807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531" name="楕円 530">
          <a:extLst>
            <a:ext uri="{FF2B5EF4-FFF2-40B4-BE49-F238E27FC236}">
              <a16:creationId xmlns:a16="http://schemas.microsoft.com/office/drawing/2014/main" id="{9EC9C7CD-933E-43A2-8B72-B44E8C5F61AC}"/>
            </a:ext>
          </a:extLst>
        </xdr:cNvPr>
        <xdr:cNvSpPr/>
      </xdr:nvSpPr>
      <xdr:spPr>
        <a:xfrm>
          <a:off x="17162780" y="142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58674</xdr:rowOff>
    </xdr:to>
    <xdr:cxnSp macro="">
      <xdr:nvCxnSpPr>
        <xdr:cNvPr id="532" name="直線コネクタ 531">
          <a:extLst>
            <a:ext uri="{FF2B5EF4-FFF2-40B4-BE49-F238E27FC236}">
              <a16:creationId xmlns:a16="http://schemas.microsoft.com/office/drawing/2014/main" id="{BDB71A7F-E3E8-4D12-AB22-01F71968BA01}"/>
            </a:ext>
          </a:extLst>
        </xdr:cNvPr>
        <xdr:cNvCxnSpPr/>
      </xdr:nvCxnSpPr>
      <xdr:spPr>
        <a:xfrm>
          <a:off x="17213580" y="143080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533" name="楕円 532">
          <a:extLst>
            <a:ext uri="{FF2B5EF4-FFF2-40B4-BE49-F238E27FC236}">
              <a16:creationId xmlns:a16="http://schemas.microsoft.com/office/drawing/2014/main" id="{EDE82BBC-33A1-43E7-8CCA-1DED97177EFA}"/>
            </a:ext>
          </a:extLst>
        </xdr:cNvPr>
        <xdr:cNvSpPr/>
      </xdr:nvSpPr>
      <xdr:spPr>
        <a:xfrm>
          <a:off x="16388080" y="142572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58674</xdr:rowOff>
    </xdr:to>
    <xdr:cxnSp macro="">
      <xdr:nvCxnSpPr>
        <xdr:cNvPr id="534" name="直線コネクタ 533">
          <a:extLst>
            <a:ext uri="{FF2B5EF4-FFF2-40B4-BE49-F238E27FC236}">
              <a16:creationId xmlns:a16="http://schemas.microsoft.com/office/drawing/2014/main" id="{2D4169A5-745A-449E-87EB-01C4E5375AFD}"/>
            </a:ext>
          </a:extLst>
        </xdr:cNvPr>
        <xdr:cNvCxnSpPr/>
      </xdr:nvCxnSpPr>
      <xdr:spPr>
        <a:xfrm>
          <a:off x="16431260" y="143080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535" name="n_1aveValue【消防施設】&#10;一人当たり面積">
          <a:extLst>
            <a:ext uri="{FF2B5EF4-FFF2-40B4-BE49-F238E27FC236}">
              <a16:creationId xmlns:a16="http://schemas.microsoft.com/office/drawing/2014/main" id="{8D79C83C-B09C-4E0F-B724-252A508352C9}"/>
            </a:ext>
          </a:extLst>
        </xdr:cNvPr>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536" name="n_2aveValue【消防施設】&#10;一人当たり面積">
          <a:extLst>
            <a:ext uri="{FF2B5EF4-FFF2-40B4-BE49-F238E27FC236}">
              <a16:creationId xmlns:a16="http://schemas.microsoft.com/office/drawing/2014/main" id="{99057931-E94F-4085-8F82-5F49CBA0A0BA}"/>
            </a:ext>
          </a:extLst>
        </xdr:cNvPr>
        <xdr:cNvSpPr txBox="1"/>
      </xdr:nvSpPr>
      <xdr:spPr>
        <a:xfrm>
          <a:off x="177762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537" name="n_3aveValue【消防施設】&#10;一人当たり面積">
          <a:extLst>
            <a:ext uri="{FF2B5EF4-FFF2-40B4-BE49-F238E27FC236}">
              <a16:creationId xmlns:a16="http://schemas.microsoft.com/office/drawing/2014/main" id="{3FE2357F-F592-4F6F-9F75-AAF1FD3480AD}"/>
            </a:ext>
          </a:extLst>
        </xdr:cNvPr>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538" name="n_4aveValue【消防施設】&#10;一人当たり面積">
          <a:extLst>
            <a:ext uri="{FF2B5EF4-FFF2-40B4-BE49-F238E27FC236}">
              <a16:creationId xmlns:a16="http://schemas.microsoft.com/office/drawing/2014/main" id="{2B3D5C83-3D06-4E8D-AC95-ADBC9FB61EE8}"/>
            </a:ext>
          </a:extLst>
        </xdr:cNvPr>
        <xdr:cNvSpPr txBox="1"/>
      </xdr:nvSpPr>
      <xdr:spPr>
        <a:xfrm>
          <a:off x="162268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105173</xdr:rowOff>
    </xdr:from>
    <xdr:ext cx="469744" cy="259045"/>
    <xdr:sp macro="" textlink="">
      <xdr:nvSpPr>
        <xdr:cNvPr id="539" name="n_1mainValue【消防施設】&#10;一人当たり面積">
          <a:extLst>
            <a:ext uri="{FF2B5EF4-FFF2-40B4-BE49-F238E27FC236}">
              <a16:creationId xmlns:a16="http://schemas.microsoft.com/office/drawing/2014/main" id="{4EC73A55-4613-4FAB-A8B8-A02C076A9FA6}"/>
            </a:ext>
          </a:extLst>
        </xdr:cNvPr>
        <xdr:cNvSpPr txBox="1"/>
      </xdr:nvSpPr>
      <xdr:spPr>
        <a:xfrm>
          <a:off x="18561127" y="143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540" name="n_2mainValue【消防施設】&#10;一人当たり面積">
          <a:extLst>
            <a:ext uri="{FF2B5EF4-FFF2-40B4-BE49-F238E27FC236}">
              <a16:creationId xmlns:a16="http://schemas.microsoft.com/office/drawing/2014/main" id="{3B946926-4E42-449A-96E1-776355F537B6}"/>
            </a:ext>
          </a:extLst>
        </xdr:cNvPr>
        <xdr:cNvSpPr txBox="1"/>
      </xdr:nvSpPr>
      <xdr:spPr>
        <a:xfrm>
          <a:off x="17776267" y="143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541" name="n_3mainValue【消防施設】&#10;一人当たり面積">
          <a:extLst>
            <a:ext uri="{FF2B5EF4-FFF2-40B4-BE49-F238E27FC236}">
              <a16:creationId xmlns:a16="http://schemas.microsoft.com/office/drawing/2014/main" id="{B74B0F41-BAA5-4DAC-A6F0-E0343860948D}"/>
            </a:ext>
          </a:extLst>
        </xdr:cNvPr>
        <xdr:cNvSpPr txBox="1"/>
      </xdr:nvSpPr>
      <xdr:spPr>
        <a:xfrm>
          <a:off x="17001567" y="143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542" name="n_4mainValue【消防施設】&#10;一人当たり面積">
          <a:extLst>
            <a:ext uri="{FF2B5EF4-FFF2-40B4-BE49-F238E27FC236}">
              <a16:creationId xmlns:a16="http://schemas.microsoft.com/office/drawing/2014/main" id="{95FC8703-D3CD-4235-8284-8B215CE48FBB}"/>
            </a:ext>
          </a:extLst>
        </xdr:cNvPr>
        <xdr:cNvSpPr txBox="1"/>
      </xdr:nvSpPr>
      <xdr:spPr>
        <a:xfrm>
          <a:off x="16226867" y="143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FC0BE599-F413-4A82-8299-234303BADE2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4575526E-8CFC-4FED-8529-DD5C557E0C8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8A6F93B4-EAB5-4127-8519-C1ADD58EC38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D257DDFF-7C84-4C9C-AE7B-6F56699F943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296B6988-5D05-4833-A6BF-C920FD8C575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9B1A4B3C-A35B-42BF-9029-015A839287B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A88EB983-B96B-4412-8A33-456C6235FED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40C56213-9577-482A-8150-96FE73B621A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A7E6513D-C722-467A-B766-98A6E81CC86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9F65E424-7985-4E4D-A933-6DCE0CA5F7F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4C61B3A2-7A09-43FB-801A-62E71B3AC9F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BD75F690-528E-4B3E-9E56-763357C5539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9DCC7F22-231B-4D72-A0FA-3EFB434EBBC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14E8834E-775F-4645-8891-5BD980B857C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E5E7106C-FAD7-44F2-AB25-AD0634B3E2B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ED4595EA-6F03-43F4-8D29-BF1FF130A28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F4AA16E0-0A8C-45A7-A6EF-450F50DC213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EBE5EF6B-AF47-4826-8422-906618EE28F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6EB591BA-6EE5-453D-AC39-6D3C5EC5AAEB}"/>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D7153867-BD2C-4901-9341-DBB6997D257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2B1E0D0E-FC64-4D60-A1DA-BE65B56B502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13776E51-C005-48A7-8F48-071F0C9AAAF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4B4C0265-D7AE-417C-BF9C-81C64234719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ADC36BF6-BC02-4766-8BE8-DDCB426164B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E9A5BC71-F8B8-425A-BCB9-448A08221DA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id="{8CAB7BFF-6986-4ED4-8C28-F77248A2BFC9}"/>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庁舎】&#10;有形固定資産減価償却率最小値テキスト">
          <a:extLst>
            <a:ext uri="{FF2B5EF4-FFF2-40B4-BE49-F238E27FC236}">
              <a16:creationId xmlns:a16="http://schemas.microsoft.com/office/drawing/2014/main" id="{AEA4AD56-8D36-4A5B-9B53-701EA684766F}"/>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id="{D7A4D55B-9F2D-44B9-BAFA-47500986C2BC}"/>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571" name="【庁舎】&#10;有形固定資産減価償却率最大値テキスト">
          <a:extLst>
            <a:ext uri="{FF2B5EF4-FFF2-40B4-BE49-F238E27FC236}">
              <a16:creationId xmlns:a16="http://schemas.microsoft.com/office/drawing/2014/main" id="{968AC66E-8204-4AA0-8C85-D1CAC9CFC9C0}"/>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572" name="直線コネクタ 571">
          <a:extLst>
            <a:ext uri="{FF2B5EF4-FFF2-40B4-BE49-F238E27FC236}">
              <a16:creationId xmlns:a16="http://schemas.microsoft.com/office/drawing/2014/main" id="{2A543706-2282-418C-8A15-70252A230E92}"/>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573" name="【庁舎】&#10;有形固定資産減価償却率平均値テキスト">
          <a:extLst>
            <a:ext uri="{FF2B5EF4-FFF2-40B4-BE49-F238E27FC236}">
              <a16:creationId xmlns:a16="http://schemas.microsoft.com/office/drawing/2014/main" id="{342EFBDD-E567-44FA-8136-458C572AFA49}"/>
            </a:ext>
          </a:extLst>
        </xdr:cNvPr>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574" name="フローチャート: 判断 573">
          <a:extLst>
            <a:ext uri="{FF2B5EF4-FFF2-40B4-BE49-F238E27FC236}">
              <a16:creationId xmlns:a16="http://schemas.microsoft.com/office/drawing/2014/main" id="{B70D6D5B-8418-4EE4-8C65-2B34D37A6419}"/>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575" name="フローチャート: 判断 574">
          <a:extLst>
            <a:ext uri="{FF2B5EF4-FFF2-40B4-BE49-F238E27FC236}">
              <a16:creationId xmlns:a16="http://schemas.microsoft.com/office/drawing/2014/main" id="{622CE19D-60B7-4B30-943D-45175D4E1528}"/>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576" name="フローチャート: 判断 575">
          <a:extLst>
            <a:ext uri="{FF2B5EF4-FFF2-40B4-BE49-F238E27FC236}">
              <a16:creationId xmlns:a16="http://schemas.microsoft.com/office/drawing/2014/main" id="{F15D9F48-FACF-4F79-994F-05E4ADF0826D}"/>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577" name="フローチャート: 判断 576">
          <a:extLst>
            <a:ext uri="{FF2B5EF4-FFF2-40B4-BE49-F238E27FC236}">
              <a16:creationId xmlns:a16="http://schemas.microsoft.com/office/drawing/2014/main" id="{3D3D9194-55DD-4467-800C-A6EA79892E8E}"/>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578" name="フローチャート: 判断 577">
          <a:extLst>
            <a:ext uri="{FF2B5EF4-FFF2-40B4-BE49-F238E27FC236}">
              <a16:creationId xmlns:a16="http://schemas.microsoft.com/office/drawing/2014/main" id="{E4D543A2-00C6-4926-8A31-B2E6E0B2AF8A}"/>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6F0F4CBF-D56E-4DA7-95B4-ABAA77BE085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2FBA7624-33EF-4C83-BA14-BB732BBEC82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E38D01EA-3538-402C-A3FB-4F13FF74E51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FCBD4F92-9701-4230-8589-422A293C289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9E5B3179-0F29-42D4-974F-76D8E28D329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584" name="楕円 583">
          <a:extLst>
            <a:ext uri="{FF2B5EF4-FFF2-40B4-BE49-F238E27FC236}">
              <a16:creationId xmlns:a16="http://schemas.microsoft.com/office/drawing/2014/main" id="{7032B42E-C878-41F6-8925-83EF4E490D2E}"/>
            </a:ext>
          </a:extLst>
        </xdr:cNvPr>
        <xdr:cNvSpPr/>
      </xdr:nvSpPr>
      <xdr:spPr>
        <a:xfrm>
          <a:off x="14325600" y="178278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585" name="【庁舎】&#10;有形固定資産減価償却率該当値テキスト">
          <a:extLst>
            <a:ext uri="{FF2B5EF4-FFF2-40B4-BE49-F238E27FC236}">
              <a16:creationId xmlns:a16="http://schemas.microsoft.com/office/drawing/2014/main" id="{5EA8F951-A1F6-4126-8A2C-DDA45ED02E87}"/>
            </a:ext>
          </a:extLst>
        </xdr:cNvPr>
        <xdr:cNvSpPr txBox="1"/>
      </xdr:nvSpPr>
      <xdr:spPr>
        <a:xfrm>
          <a:off x="14414500"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586" name="楕円 585">
          <a:extLst>
            <a:ext uri="{FF2B5EF4-FFF2-40B4-BE49-F238E27FC236}">
              <a16:creationId xmlns:a16="http://schemas.microsoft.com/office/drawing/2014/main" id="{B73AD47D-A8E5-427A-ADE3-72C03197F7A4}"/>
            </a:ext>
          </a:extLst>
        </xdr:cNvPr>
        <xdr:cNvSpPr/>
      </xdr:nvSpPr>
      <xdr:spPr>
        <a:xfrm>
          <a:off x="1357884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69669</xdr:rowOff>
    </xdr:from>
    <xdr:to>
      <xdr:col>85</xdr:col>
      <xdr:colOff>127000</xdr:colOff>
      <xdr:row>106</xdr:row>
      <xdr:rowOff>108857</xdr:rowOff>
    </xdr:to>
    <xdr:cxnSp macro="">
      <xdr:nvCxnSpPr>
        <xdr:cNvPr id="587" name="直線コネクタ 586">
          <a:extLst>
            <a:ext uri="{FF2B5EF4-FFF2-40B4-BE49-F238E27FC236}">
              <a16:creationId xmlns:a16="http://schemas.microsoft.com/office/drawing/2014/main" id="{C8BA3413-5B14-47A4-A19B-E5AB1EDB355B}"/>
            </a:ext>
          </a:extLst>
        </xdr:cNvPr>
        <xdr:cNvCxnSpPr/>
      </xdr:nvCxnSpPr>
      <xdr:spPr>
        <a:xfrm>
          <a:off x="13629640" y="17839509"/>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154395</xdr:rowOff>
    </xdr:from>
    <xdr:to>
      <xdr:col>76</xdr:col>
      <xdr:colOff>165100</xdr:colOff>
      <xdr:row>106</xdr:row>
      <xdr:rowOff>84545</xdr:rowOff>
    </xdr:to>
    <xdr:sp macro="" textlink="">
      <xdr:nvSpPr>
        <xdr:cNvPr id="588" name="楕円 587">
          <a:extLst>
            <a:ext uri="{FF2B5EF4-FFF2-40B4-BE49-F238E27FC236}">
              <a16:creationId xmlns:a16="http://schemas.microsoft.com/office/drawing/2014/main" id="{F113A5B9-D3AE-4DE5-B16B-D666360B7A43}"/>
            </a:ext>
          </a:extLst>
        </xdr:cNvPr>
        <xdr:cNvSpPr/>
      </xdr:nvSpPr>
      <xdr:spPr>
        <a:xfrm>
          <a:off x="12804140" y="1775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33745</xdr:rowOff>
    </xdr:from>
    <xdr:to>
      <xdr:col>81</xdr:col>
      <xdr:colOff>50800</xdr:colOff>
      <xdr:row>106</xdr:row>
      <xdr:rowOff>69669</xdr:rowOff>
    </xdr:to>
    <xdr:cxnSp macro="">
      <xdr:nvCxnSpPr>
        <xdr:cNvPr id="589" name="直線コネクタ 588">
          <a:extLst>
            <a:ext uri="{FF2B5EF4-FFF2-40B4-BE49-F238E27FC236}">
              <a16:creationId xmlns:a16="http://schemas.microsoft.com/office/drawing/2014/main" id="{7161CBAF-8FA6-4293-8884-62907D55B99C}"/>
            </a:ext>
          </a:extLst>
        </xdr:cNvPr>
        <xdr:cNvCxnSpPr/>
      </xdr:nvCxnSpPr>
      <xdr:spPr>
        <a:xfrm>
          <a:off x="12854940" y="17803585"/>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164193</xdr:rowOff>
    </xdr:from>
    <xdr:to>
      <xdr:col>72</xdr:col>
      <xdr:colOff>38100</xdr:colOff>
      <xdr:row>106</xdr:row>
      <xdr:rowOff>94343</xdr:rowOff>
    </xdr:to>
    <xdr:sp macro="" textlink="">
      <xdr:nvSpPr>
        <xdr:cNvPr id="590" name="楕円 589">
          <a:extLst>
            <a:ext uri="{FF2B5EF4-FFF2-40B4-BE49-F238E27FC236}">
              <a16:creationId xmlns:a16="http://schemas.microsoft.com/office/drawing/2014/main" id="{D72D3041-406F-406A-B88F-C90479CC603E}"/>
            </a:ext>
          </a:extLst>
        </xdr:cNvPr>
        <xdr:cNvSpPr/>
      </xdr:nvSpPr>
      <xdr:spPr>
        <a:xfrm>
          <a:off x="12029440" y="17766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33745</xdr:rowOff>
    </xdr:from>
    <xdr:to>
      <xdr:col>76</xdr:col>
      <xdr:colOff>114300</xdr:colOff>
      <xdr:row>106</xdr:row>
      <xdr:rowOff>43543</xdr:rowOff>
    </xdr:to>
    <xdr:cxnSp macro="">
      <xdr:nvCxnSpPr>
        <xdr:cNvPr id="591" name="直線コネクタ 590">
          <a:extLst>
            <a:ext uri="{FF2B5EF4-FFF2-40B4-BE49-F238E27FC236}">
              <a16:creationId xmlns:a16="http://schemas.microsoft.com/office/drawing/2014/main" id="{FE742450-2B6C-4360-8442-EB929B6D08BF}"/>
            </a:ext>
          </a:extLst>
        </xdr:cNvPr>
        <xdr:cNvCxnSpPr/>
      </xdr:nvCxnSpPr>
      <xdr:spPr>
        <a:xfrm flipV="1">
          <a:off x="12072620" y="17803585"/>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131536</xdr:rowOff>
    </xdr:from>
    <xdr:to>
      <xdr:col>67</xdr:col>
      <xdr:colOff>101600</xdr:colOff>
      <xdr:row>106</xdr:row>
      <xdr:rowOff>61686</xdr:rowOff>
    </xdr:to>
    <xdr:sp macro="" textlink="">
      <xdr:nvSpPr>
        <xdr:cNvPr id="592" name="楕円 591">
          <a:extLst>
            <a:ext uri="{FF2B5EF4-FFF2-40B4-BE49-F238E27FC236}">
              <a16:creationId xmlns:a16="http://schemas.microsoft.com/office/drawing/2014/main" id="{CC590F60-9DFF-466E-B3D1-DCA5B87E8630}"/>
            </a:ext>
          </a:extLst>
        </xdr:cNvPr>
        <xdr:cNvSpPr/>
      </xdr:nvSpPr>
      <xdr:spPr>
        <a:xfrm>
          <a:off x="11231880" y="1773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10886</xdr:rowOff>
    </xdr:from>
    <xdr:to>
      <xdr:col>71</xdr:col>
      <xdr:colOff>177800</xdr:colOff>
      <xdr:row>106</xdr:row>
      <xdr:rowOff>43543</xdr:rowOff>
    </xdr:to>
    <xdr:cxnSp macro="">
      <xdr:nvCxnSpPr>
        <xdr:cNvPr id="593" name="直線コネクタ 592">
          <a:extLst>
            <a:ext uri="{FF2B5EF4-FFF2-40B4-BE49-F238E27FC236}">
              <a16:creationId xmlns:a16="http://schemas.microsoft.com/office/drawing/2014/main" id="{F450725F-6FDE-4E58-B1E6-44433CB6D6CF}"/>
            </a:ext>
          </a:extLst>
        </xdr:cNvPr>
        <xdr:cNvCxnSpPr/>
      </xdr:nvCxnSpPr>
      <xdr:spPr>
        <a:xfrm>
          <a:off x="11282680" y="1778072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594" name="n_1aveValue【庁舎】&#10;有形固定資産減価償却率">
          <a:extLst>
            <a:ext uri="{FF2B5EF4-FFF2-40B4-BE49-F238E27FC236}">
              <a16:creationId xmlns:a16="http://schemas.microsoft.com/office/drawing/2014/main" id="{1DC27558-ABC1-4F40-AB1E-D6F41E9F2D81}"/>
            </a:ext>
          </a:extLst>
        </xdr:cNvPr>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595" name="n_2aveValue【庁舎】&#10;有形固定資産減価償却率">
          <a:extLst>
            <a:ext uri="{FF2B5EF4-FFF2-40B4-BE49-F238E27FC236}">
              <a16:creationId xmlns:a16="http://schemas.microsoft.com/office/drawing/2014/main" id="{5C2E5CE4-1CAC-437B-B2CC-0173AB6393CB}"/>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596" name="n_3aveValue【庁舎】&#10;有形固定資産減価償却率">
          <a:extLst>
            <a:ext uri="{FF2B5EF4-FFF2-40B4-BE49-F238E27FC236}">
              <a16:creationId xmlns:a16="http://schemas.microsoft.com/office/drawing/2014/main" id="{AC692095-ABD7-4CC3-9E87-961EEC88201B}"/>
            </a:ext>
          </a:extLst>
        </xdr:cNvPr>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597" name="n_4aveValue【庁舎】&#10;有形固定資産減価償却率">
          <a:extLst>
            <a:ext uri="{FF2B5EF4-FFF2-40B4-BE49-F238E27FC236}">
              <a16:creationId xmlns:a16="http://schemas.microsoft.com/office/drawing/2014/main" id="{7940C1F7-990B-4DDF-9B03-0352194137A6}"/>
            </a:ext>
          </a:extLst>
        </xdr:cNvPr>
        <xdr:cNvSpPr txBox="1"/>
      </xdr:nvSpPr>
      <xdr:spPr>
        <a:xfrm>
          <a:off x="1110298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598" name="n_1mainValue【庁舎】&#10;有形固定資産減価償却率">
          <a:extLst>
            <a:ext uri="{FF2B5EF4-FFF2-40B4-BE49-F238E27FC236}">
              <a16:creationId xmlns:a16="http://schemas.microsoft.com/office/drawing/2014/main" id="{F7072D63-4DA8-45E5-BB03-BF365E33FFD1}"/>
            </a:ext>
          </a:extLst>
        </xdr:cNvPr>
        <xdr:cNvSpPr txBox="1"/>
      </xdr:nvSpPr>
      <xdr:spPr>
        <a:xfrm>
          <a:off x="13437244" y="1788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75672</xdr:rowOff>
    </xdr:from>
    <xdr:ext cx="405111" cy="259045"/>
    <xdr:sp macro="" textlink="">
      <xdr:nvSpPr>
        <xdr:cNvPr id="599" name="n_2mainValue【庁舎】&#10;有形固定資産減価償却率">
          <a:extLst>
            <a:ext uri="{FF2B5EF4-FFF2-40B4-BE49-F238E27FC236}">
              <a16:creationId xmlns:a16="http://schemas.microsoft.com/office/drawing/2014/main" id="{8262C4E1-F5D5-4F64-A6C8-D3963CAA802E}"/>
            </a:ext>
          </a:extLst>
        </xdr:cNvPr>
        <xdr:cNvSpPr txBox="1"/>
      </xdr:nvSpPr>
      <xdr:spPr>
        <a:xfrm>
          <a:off x="12675244" y="1784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85470</xdr:rowOff>
    </xdr:from>
    <xdr:ext cx="405111" cy="259045"/>
    <xdr:sp macro="" textlink="">
      <xdr:nvSpPr>
        <xdr:cNvPr id="600" name="n_3mainValue【庁舎】&#10;有形固定資産減価償却率">
          <a:extLst>
            <a:ext uri="{FF2B5EF4-FFF2-40B4-BE49-F238E27FC236}">
              <a16:creationId xmlns:a16="http://schemas.microsoft.com/office/drawing/2014/main" id="{A9A9313A-82F4-4766-B967-82716DD58678}"/>
            </a:ext>
          </a:extLst>
        </xdr:cNvPr>
        <xdr:cNvSpPr txBox="1"/>
      </xdr:nvSpPr>
      <xdr:spPr>
        <a:xfrm>
          <a:off x="11900544" y="1785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52813</xdr:rowOff>
    </xdr:from>
    <xdr:ext cx="405111" cy="259045"/>
    <xdr:sp macro="" textlink="">
      <xdr:nvSpPr>
        <xdr:cNvPr id="601" name="n_4mainValue【庁舎】&#10;有形固定資産減価償却率">
          <a:extLst>
            <a:ext uri="{FF2B5EF4-FFF2-40B4-BE49-F238E27FC236}">
              <a16:creationId xmlns:a16="http://schemas.microsoft.com/office/drawing/2014/main" id="{51A76665-EC2C-4172-98B7-3DD0DE9EE0B6}"/>
            </a:ext>
          </a:extLst>
        </xdr:cNvPr>
        <xdr:cNvSpPr txBox="1"/>
      </xdr:nvSpPr>
      <xdr:spPr>
        <a:xfrm>
          <a:off x="11102984" y="178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F0C064C6-A1FC-4E29-91C9-24EF710CFF7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4086A390-7509-4051-A81B-1418ED02423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C20D3F4C-B5D1-42DF-BFA0-B044A163E1B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79BDCF96-4F2F-49EC-A1BF-FC1FD582AC5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3C20FC1D-EF5B-444A-8C5A-1E0D3B3ED90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77E7FE61-A141-4157-A2F3-77B8BBD0055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01A7B9F5-8B55-405B-BACE-3FB09173BEC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65C8EB76-3015-483C-9E39-8CEF8EE20A2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41AB601E-27A5-4443-9B18-A3D926AD973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82B090A1-B2DF-417F-BC23-D4C654BB66D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2" name="テキスト ボックス 611">
          <a:extLst>
            <a:ext uri="{FF2B5EF4-FFF2-40B4-BE49-F238E27FC236}">
              <a16:creationId xmlns:a16="http://schemas.microsoft.com/office/drawing/2014/main" id="{93AD7E7A-2F00-421E-A888-B9B24E6ECBF6}"/>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88700E8E-AD15-4DEA-950A-DCE6511CCBBC}"/>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6BA4F9DC-50CD-4CBE-BB1C-9E31A4936EA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A3CA4255-B9D9-4DEB-BAC9-6B2D7BFACEC8}"/>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B8AC80E8-DBB6-4797-9A32-3CD9D213ECA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385FCA97-A3F6-4010-B48E-F12F92AC877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F4EDF534-0451-4947-8DE2-69E60B2F946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9266C40A-8A94-467F-895C-B46964DB714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4B227C7D-CAD5-4429-A541-91305DE9631B}"/>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757EC402-6D42-48CA-B506-EDBFA76E620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E93DE0E3-254D-49C8-ACD4-EE052155D6C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4ED4DD9B-6996-47A7-981C-E78E5F923D1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F388901C-4179-4763-973E-AA07A26FDFF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21F6F128-08DE-42EA-B2F5-5C5F23DE28B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9D7B084C-B445-4861-B2F2-C8750EFD57E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a:extLst>
            <a:ext uri="{FF2B5EF4-FFF2-40B4-BE49-F238E27FC236}">
              <a16:creationId xmlns:a16="http://schemas.microsoft.com/office/drawing/2014/main" id="{74DBB75E-AA5C-4F83-8275-87F1AA1A0B2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628" name="直線コネクタ 627">
          <a:extLst>
            <a:ext uri="{FF2B5EF4-FFF2-40B4-BE49-F238E27FC236}">
              <a16:creationId xmlns:a16="http://schemas.microsoft.com/office/drawing/2014/main" id="{17EB9F88-F3DE-48BE-AB01-E9D47B591941}"/>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29" name="【庁舎】&#10;一人当たり面積最小値テキスト">
          <a:extLst>
            <a:ext uri="{FF2B5EF4-FFF2-40B4-BE49-F238E27FC236}">
              <a16:creationId xmlns:a16="http://schemas.microsoft.com/office/drawing/2014/main" id="{88F97235-D0DD-4A7C-9E8A-F4E760BED44F}"/>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30" name="直線コネクタ 629">
          <a:extLst>
            <a:ext uri="{FF2B5EF4-FFF2-40B4-BE49-F238E27FC236}">
              <a16:creationId xmlns:a16="http://schemas.microsoft.com/office/drawing/2014/main" id="{706D4778-73B6-4942-83C4-44A8848006CD}"/>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631" name="【庁舎】&#10;一人当たり面積最大値テキスト">
          <a:extLst>
            <a:ext uri="{FF2B5EF4-FFF2-40B4-BE49-F238E27FC236}">
              <a16:creationId xmlns:a16="http://schemas.microsoft.com/office/drawing/2014/main" id="{53273D8C-C58F-475B-BC0B-34B92F52F5D4}"/>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632" name="直線コネクタ 631">
          <a:extLst>
            <a:ext uri="{FF2B5EF4-FFF2-40B4-BE49-F238E27FC236}">
              <a16:creationId xmlns:a16="http://schemas.microsoft.com/office/drawing/2014/main" id="{BCDD9FF5-151B-4BFD-8425-499CD89C527F}"/>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633" name="【庁舎】&#10;一人当たり面積平均値テキスト">
          <a:extLst>
            <a:ext uri="{FF2B5EF4-FFF2-40B4-BE49-F238E27FC236}">
              <a16:creationId xmlns:a16="http://schemas.microsoft.com/office/drawing/2014/main" id="{F9E69798-4F68-40C0-A142-C4AA4EF66371}"/>
            </a:ext>
          </a:extLst>
        </xdr:cNvPr>
        <xdr:cNvSpPr txBox="1"/>
      </xdr:nvSpPr>
      <xdr:spPr>
        <a:xfrm>
          <a:off x="19547840" y="1773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634" name="フローチャート: 判断 633">
          <a:extLst>
            <a:ext uri="{FF2B5EF4-FFF2-40B4-BE49-F238E27FC236}">
              <a16:creationId xmlns:a16="http://schemas.microsoft.com/office/drawing/2014/main" id="{1F05C04E-067C-414A-AB5A-8875493429BF}"/>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635" name="フローチャート: 判断 634">
          <a:extLst>
            <a:ext uri="{FF2B5EF4-FFF2-40B4-BE49-F238E27FC236}">
              <a16:creationId xmlns:a16="http://schemas.microsoft.com/office/drawing/2014/main" id="{2D31581C-9289-48D0-92C0-BB73FDA5C3E9}"/>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636" name="フローチャート: 判断 635">
          <a:extLst>
            <a:ext uri="{FF2B5EF4-FFF2-40B4-BE49-F238E27FC236}">
              <a16:creationId xmlns:a16="http://schemas.microsoft.com/office/drawing/2014/main" id="{81AF2755-4FD1-460E-9A98-A77A783B90B3}"/>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637" name="フローチャート: 判断 636">
          <a:extLst>
            <a:ext uri="{FF2B5EF4-FFF2-40B4-BE49-F238E27FC236}">
              <a16:creationId xmlns:a16="http://schemas.microsoft.com/office/drawing/2014/main" id="{FAA113A1-2784-4B94-A1E0-038AAFB5CA22}"/>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638" name="フローチャート: 判断 637">
          <a:extLst>
            <a:ext uri="{FF2B5EF4-FFF2-40B4-BE49-F238E27FC236}">
              <a16:creationId xmlns:a16="http://schemas.microsoft.com/office/drawing/2014/main" id="{53741782-A345-4886-B6A4-24D73BDF071D}"/>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69E5C2F-7EA2-4868-AED7-C491AE8A70B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5D7052EB-D689-46D5-9B1A-EBD4013C0E7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43097F67-EE9F-48DE-94FD-6F34BDF2F2B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7404EA23-A9A8-40DF-B066-22B5C40F6E4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BEF42F9A-24BD-4846-9BA9-51FACDAEAB3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644" name="楕円 643">
          <a:extLst>
            <a:ext uri="{FF2B5EF4-FFF2-40B4-BE49-F238E27FC236}">
              <a16:creationId xmlns:a16="http://schemas.microsoft.com/office/drawing/2014/main" id="{78991B8C-938C-4857-8D4E-2A1F0B2FEFAD}"/>
            </a:ext>
          </a:extLst>
        </xdr:cNvPr>
        <xdr:cNvSpPr/>
      </xdr:nvSpPr>
      <xdr:spPr>
        <a:xfrm>
          <a:off x="1945894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645" name="【庁舎】&#10;一人当たり面積該当値テキスト">
          <a:extLst>
            <a:ext uri="{FF2B5EF4-FFF2-40B4-BE49-F238E27FC236}">
              <a16:creationId xmlns:a16="http://schemas.microsoft.com/office/drawing/2014/main" id="{471267BF-7EF2-4354-B752-C7EFE91097E0}"/>
            </a:ext>
          </a:extLst>
        </xdr:cNvPr>
        <xdr:cNvSpPr txBox="1"/>
      </xdr:nvSpPr>
      <xdr:spPr>
        <a:xfrm>
          <a:off x="19547840"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125005</xdr:rowOff>
    </xdr:from>
    <xdr:to>
      <xdr:col>112</xdr:col>
      <xdr:colOff>38100</xdr:colOff>
      <xdr:row>108</xdr:row>
      <xdr:rowOff>55155</xdr:rowOff>
    </xdr:to>
    <xdr:sp macro="" textlink="">
      <xdr:nvSpPr>
        <xdr:cNvPr id="646" name="楕円 645">
          <a:extLst>
            <a:ext uri="{FF2B5EF4-FFF2-40B4-BE49-F238E27FC236}">
              <a16:creationId xmlns:a16="http://schemas.microsoft.com/office/drawing/2014/main" id="{6468FFA4-E686-4CF7-9ACD-CFAF0A87D85C}"/>
            </a:ext>
          </a:extLst>
        </xdr:cNvPr>
        <xdr:cNvSpPr/>
      </xdr:nvSpPr>
      <xdr:spPr>
        <a:xfrm>
          <a:off x="18735040" y="180624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4355</xdr:rowOff>
    </xdr:from>
    <xdr:to>
      <xdr:col>116</xdr:col>
      <xdr:colOff>63500</xdr:colOff>
      <xdr:row>108</xdr:row>
      <xdr:rowOff>7620</xdr:rowOff>
    </xdr:to>
    <xdr:cxnSp macro="">
      <xdr:nvCxnSpPr>
        <xdr:cNvPr id="647" name="直線コネクタ 646">
          <a:extLst>
            <a:ext uri="{FF2B5EF4-FFF2-40B4-BE49-F238E27FC236}">
              <a16:creationId xmlns:a16="http://schemas.microsoft.com/office/drawing/2014/main" id="{039B6E39-8224-48FD-9644-6779871EA0EA}"/>
            </a:ext>
          </a:extLst>
        </xdr:cNvPr>
        <xdr:cNvCxnSpPr/>
      </xdr:nvCxnSpPr>
      <xdr:spPr>
        <a:xfrm>
          <a:off x="18778220" y="18109475"/>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648" name="楕円 647">
          <a:extLst>
            <a:ext uri="{FF2B5EF4-FFF2-40B4-BE49-F238E27FC236}">
              <a16:creationId xmlns:a16="http://schemas.microsoft.com/office/drawing/2014/main" id="{BD9BD373-6BC8-49CE-BDA7-22AB7664AB13}"/>
            </a:ext>
          </a:extLst>
        </xdr:cNvPr>
        <xdr:cNvSpPr/>
      </xdr:nvSpPr>
      <xdr:spPr>
        <a:xfrm>
          <a:off x="17937480" y="18059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4355</xdr:rowOff>
    </xdr:to>
    <xdr:cxnSp macro="">
      <xdr:nvCxnSpPr>
        <xdr:cNvPr id="649" name="直線コネクタ 648">
          <a:extLst>
            <a:ext uri="{FF2B5EF4-FFF2-40B4-BE49-F238E27FC236}">
              <a16:creationId xmlns:a16="http://schemas.microsoft.com/office/drawing/2014/main" id="{B56F314A-7D3D-45BD-B86B-F0B022804F39}"/>
            </a:ext>
          </a:extLst>
        </xdr:cNvPr>
        <xdr:cNvCxnSpPr/>
      </xdr:nvCxnSpPr>
      <xdr:spPr>
        <a:xfrm>
          <a:off x="17988280" y="18106208"/>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118473</xdr:rowOff>
    </xdr:from>
    <xdr:to>
      <xdr:col>102</xdr:col>
      <xdr:colOff>165100</xdr:colOff>
      <xdr:row>108</xdr:row>
      <xdr:rowOff>48623</xdr:rowOff>
    </xdr:to>
    <xdr:sp macro="" textlink="">
      <xdr:nvSpPr>
        <xdr:cNvPr id="650" name="楕円 649">
          <a:extLst>
            <a:ext uri="{FF2B5EF4-FFF2-40B4-BE49-F238E27FC236}">
              <a16:creationId xmlns:a16="http://schemas.microsoft.com/office/drawing/2014/main" id="{C549B465-9F0C-453E-88F1-5A544ED2161A}"/>
            </a:ext>
          </a:extLst>
        </xdr:cNvPr>
        <xdr:cNvSpPr/>
      </xdr:nvSpPr>
      <xdr:spPr>
        <a:xfrm>
          <a:off x="17162780" y="18055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169273</xdr:rowOff>
    </xdr:from>
    <xdr:to>
      <xdr:col>107</xdr:col>
      <xdr:colOff>50800</xdr:colOff>
      <xdr:row>108</xdr:row>
      <xdr:rowOff>1088</xdr:rowOff>
    </xdr:to>
    <xdr:cxnSp macro="">
      <xdr:nvCxnSpPr>
        <xdr:cNvPr id="651" name="直線コネクタ 650">
          <a:extLst>
            <a:ext uri="{FF2B5EF4-FFF2-40B4-BE49-F238E27FC236}">
              <a16:creationId xmlns:a16="http://schemas.microsoft.com/office/drawing/2014/main" id="{461CF871-A079-41BC-9DB0-6B02C88045D6}"/>
            </a:ext>
          </a:extLst>
        </xdr:cNvPr>
        <xdr:cNvCxnSpPr/>
      </xdr:nvCxnSpPr>
      <xdr:spPr>
        <a:xfrm>
          <a:off x="17213580" y="1810675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115207</xdr:rowOff>
    </xdr:from>
    <xdr:to>
      <xdr:col>98</xdr:col>
      <xdr:colOff>38100</xdr:colOff>
      <xdr:row>108</xdr:row>
      <xdr:rowOff>45357</xdr:rowOff>
    </xdr:to>
    <xdr:sp macro="" textlink="">
      <xdr:nvSpPr>
        <xdr:cNvPr id="652" name="楕円 651">
          <a:extLst>
            <a:ext uri="{FF2B5EF4-FFF2-40B4-BE49-F238E27FC236}">
              <a16:creationId xmlns:a16="http://schemas.microsoft.com/office/drawing/2014/main" id="{5056E417-50AB-40D5-B101-580B1787105B}"/>
            </a:ext>
          </a:extLst>
        </xdr:cNvPr>
        <xdr:cNvSpPr/>
      </xdr:nvSpPr>
      <xdr:spPr>
        <a:xfrm>
          <a:off x="16388080" y="18052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166007</xdr:rowOff>
    </xdr:from>
    <xdr:to>
      <xdr:col>102</xdr:col>
      <xdr:colOff>114300</xdr:colOff>
      <xdr:row>107</xdr:row>
      <xdr:rowOff>169273</xdr:rowOff>
    </xdr:to>
    <xdr:cxnSp macro="">
      <xdr:nvCxnSpPr>
        <xdr:cNvPr id="653" name="直線コネクタ 652">
          <a:extLst>
            <a:ext uri="{FF2B5EF4-FFF2-40B4-BE49-F238E27FC236}">
              <a16:creationId xmlns:a16="http://schemas.microsoft.com/office/drawing/2014/main" id="{008E41E9-BE8A-451C-A0AD-95997756A247}"/>
            </a:ext>
          </a:extLst>
        </xdr:cNvPr>
        <xdr:cNvCxnSpPr/>
      </xdr:nvCxnSpPr>
      <xdr:spPr>
        <a:xfrm>
          <a:off x="16431260" y="18103487"/>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654" name="n_1aveValue【庁舎】&#10;一人当たり面積">
          <a:extLst>
            <a:ext uri="{FF2B5EF4-FFF2-40B4-BE49-F238E27FC236}">
              <a16:creationId xmlns:a16="http://schemas.microsoft.com/office/drawing/2014/main" id="{B7DB1C36-E0CC-46F3-9ED9-EBC2BF97E2AC}"/>
            </a:ext>
          </a:extLst>
        </xdr:cNvPr>
        <xdr:cNvSpPr txBox="1"/>
      </xdr:nvSpPr>
      <xdr:spPr>
        <a:xfrm>
          <a:off x="185611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655" name="n_2aveValue【庁舎】&#10;一人当たり面積">
          <a:extLst>
            <a:ext uri="{FF2B5EF4-FFF2-40B4-BE49-F238E27FC236}">
              <a16:creationId xmlns:a16="http://schemas.microsoft.com/office/drawing/2014/main" id="{E99FD44B-1734-47A4-BFBB-512B055530F5}"/>
            </a:ext>
          </a:extLst>
        </xdr:cNvPr>
        <xdr:cNvSpPr txBox="1"/>
      </xdr:nvSpPr>
      <xdr:spPr>
        <a:xfrm>
          <a:off x="177762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656" name="n_3aveValue【庁舎】&#10;一人当たり面積">
          <a:extLst>
            <a:ext uri="{FF2B5EF4-FFF2-40B4-BE49-F238E27FC236}">
              <a16:creationId xmlns:a16="http://schemas.microsoft.com/office/drawing/2014/main" id="{D7A7931A-F08A-4CB3-BA2C-69594897BCC9}"/>
            </a:ext>
          </a:extLst>
        </xdr:cNvPr>
        <xdr:cNvSpPr txBox="1"/>
      </xdr:nvSpPr>
      <xdr:spPr>
        <a:xfrm>
          <a:off x="170015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657" name="n_4aveValue【庁舎】&#10;一人当たり面積">
          <a:extLst>
            <a:ext uri="{FF2B5EF4-FFF2-40B4-BE49-F238E27FC236}">
              <a16:creationId xmlns:a16="http://schemas.microsoft.com/office/drawing/2014/main" id="{62583503-A21E-43AE-9D5A-9B0D52BEF6F1}"/>
            </a:ext>
          </a:extLst>
        </xdr:cNvPr>
        <xdr:cNvSpPr txBox="1"/>
      </xdr:nvSpPr>
      <xdr:spPr>
        <a:xfrm>
          <a:off x="162268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46282</xdr:rowOff>
    </xdr:from>
    <xdr:ext cx="469744" cy="259045"/>
    <xdr:sp macro="" textlink="">
      <xdr:nvSpPr>
        <xdr:cNvPr id="658" name="n_1mainValue【庁舎】&#10;一人当たり面積">
          <a:extLst>
            <a:ext uri="{FF2B5EF4-FFF2-40B4-BE49-F238E27FC236}">
              <a16:creationId xmlns:a16="http://schemas.microsoft.com/office/drawing/2014/main" id="{721D47D2-1DF3-49B9-A87D-6B81F61CD936}"/>
            </a:ext>
          </a:extLst>
        </xdr:cNvPr>
        <xdr:cNvSpPr txBox="1"/>
      </xdr:nvSpPr>
      <xdr:spPr>
        <a:xfrm>
          <a:off x="18561127" y="1815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659" name="n_2mainValue【庁舎】&#10;一人当たり面積">
          <a:extLst>
            <a:ext uri="{FF2B5EF4-FFF2-40B4-BE49-F238E27FC236}">
              <a16:creationId xmlns:a16="http://schemas.microsoft.com/office/drawing/2014/main" id="{4E77B769-4006-4C34-88E2-F8AD2FFDE3A7}"/>
            </a:ext>
          </a:extLst>
        </xdr:cNvPr>
        <xdr:cNvSpPr txBox="1"/>
      </xdr:nvSpPr>
      <xdr:spPr>
        <a:xfrm>
          <a:off x="1777626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39750</xdr:rowOff>
    </xdr:from>
    <xdr:ext cx="469744" cy="259045"/>
    <xdr:sp macro="" textlink="">
      <xdr:nvSpPr>
        <xdr:cNvPr id="660" name="n_3mainValue【庁舎】&#10;一人当たり面積">
          <a:extLst>
            <a:ext uri="{FF2B5EF4-FFF2-40B4-BE49-F238E27FC236}">
              <a16:creationId xmlns:a16="http://schemas.microsoft.com/office/drawing/2014/main" id="{96AF4A11-7C5C-45FD-A432-288A727F1AF9}"/>
            </a:ext>
          </a:extLst>
        </xdr:cNvPr>
        <xdr:cNvSpPr txBox="1"/>
      </xdr:nvSpPr>
      <xdr:spPr>
        <a:xfrm>
          <a:off x="1700156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36484</xdr:rowOff>
    </xdr:from>
    <xdr:ext cx="469744" cy="259045"/>
    <xdr:sp macro="" textlink="">
      <xdr:nvSpPr>
        <xdr:cNvPr id="661" name="n_4mainValue【庁舎】&#10;一人当たり面積">
          <a:extLst>
            <a:ext uri="{FF2B5EF4-FFF2-40B4-BE49-F238E27FC236}">
              <a16:creationId xmlns:a16="http://schemas.microsoft.com/office/drawing/2014/main" id="{9B17C6DB-A765-4C98-BAEB-10CFCBD6D1BF}"/>
            </a:ext>
          </a:extLst>
        </xdr:cNvPr>
        <xdr:cNvSpPr txBox="1"/>
      </xdr:nvSpPr>
      <xdr:spPr>
        <a:xfrm>
          <a:off x="16226867" y="1814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346EA2CB-2159-423B-962D-B109FFBB44C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49BB90EB-953E-4876-A5C7-8B7F3D4F5E7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26C673C4-675F-407F-B9B5-BCBADFFB940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類似団体の有形固定資産減価償却率平均値と比較すると、体育館・プールや一般廃棄物処理施設は平均を下回っており、保健センター・保健所や消防施設は類似団体平均と近似値である。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庁舎については、類似団体平均を上回っており老朽化が進んでおり、令和２年度に作成した「個別施設計画」に基づき空調設備の改修や維持管理を適切に進めていく。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33,567
32,511
6.59
11,084,987
10,803,817
171,516
6,524,375
6,602,575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財政力指数は、前年度より</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0.78</a:t>
          </a:r>
          <a:r>
            <a:rPr kumimoji="1" lang="ja-JP" altLang="en-US" sz="1300">
              <a:latin typeface="ＭＳ Ｐゴシック" panose="020B0600070205080204" pitchFamily="50" charset="-128"/>
              <a:ea typeface="ＭＳ Ｐゴシック" panose="020B0600070205080204" pitchFamily="50" charset="-128"/>
            </a:rPr>
            <a:t>となり、類似団体平均値を大きく上回る数値となった。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減少の主な要因としては、日中活動系サービス、居宅介護及び地域密着型サービス受給者数の増加によるものである。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今後の見通しとしては、安定した地方税収入に支えられているものの物価高騰の影響が懸念されるため、今後も歳入の確保及び歳出の削減を図り、財政の健全化に努める。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7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9172</xdr:rowOff>
    </xdr:from>
    <xdr:to>
      <xdr:col>11</xdr:col>
      <xdr:colOff>31750</xdr:colOff>
      <xdr:row>41</xdr:row>
      <xdr:rowOff>22578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となり、類似団体と類似値となる数値となった。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経常一般財源等は、前年度より</a:t>
          </a:r>
          <a:r>
            <a:rPr kumimoji="1" lang="en-US" altLang="ja-JP" sz="1300">
              <a:latin typeface="ＭＳ Ｐゴシック" panose="020B0600070205080204" pitchFamily="50" charset="-128"/>
              <a:ea typeface="ＭＳ Ｐゴシック" panose="020B0600070205080204" pitchFamily="50" charset="-128"/>
            </a:rPr>
            <a:t>282,681</a:t>
          </a:r>
          <a:r>
            <a:rPr kumimoji="1" lang="ja-JP" altLang="en-US" sz="1300">
              <a:latin typeface="ＭＳ Ｐゴシック" panose="020B0600070205080204" pitchFamily="50" charset="-128"/>
              <a:ea typeface="ＭＳ Ｐゴシック" panose="020B0600070205080204" pitchFamily="50" charset="-128"/>
            </a:rPr>
            <a:t>千円増額、経常経費充当一般財源等は、前年度より</a:t>
          </a:r>
          <a:r>
            <a:rPr kumimoji="1" lang="en-US" altLang="ja-JP" sz="1300">
              <a:latin typeface="ＭＳ Ｐゴシック" panose="020B0600070205080204" pitchFamily="50" charset="-128"/>
              <a:ea typeface="ＭＳ Ｐゴシック" panose="020B0600070205080204" pitchFamily="50" charset="-128"/>
            </a:rPr>
            <a:t>402,221</a:t>
          </a:r>
          <a:r>
            <a:rPr kumimoji="1" lang="ja-JP" altLang="en-US" sz="1300">
              <a:latin typeface="ＭＳ Ｐゴシック" panose="020B0600070205080204" pitchFamily="50" charset="-128"/>
              <a:ea typeface="ＭＳ Ｐゴシック" panose="020B0600070205080204" pitchFamily="50" charset="-128"/>
            </a:rPr>
            <a:t>千円増額、臨時財政対策債は前年度より</a:t>
          </a:r>
          <a:r>
            <a:rPr kumimoji="1" lang="en-US" altLang="ja-JP" sz="1300">
              <a:latin typeface="ＭＳ Ｐゴシック" panose="020B0600070205080204" pitchFamily="50" charset="-128"/>
              <a:ea typeface="ＭＳ Ｐゴシック" panose="020B0600070205080204" pitchFamily="50" charset="-128"/>
            </a:rPr>
            <a:t>87,940</a:t>
          </a:r>
          <a:r>
            <a:rPr kumimoji="1" lang="ja-JP" altLang="en-US" sz="1300">
              <a:latin typeface="ＭＳ Ｐゴシック" panose="020B0600070205080204" pitchFamily="50" charset="-128"/>
              <a:ea typeface="ＭＳ Ｐゴシック" panose="020B0600070205080204" pitchFamily="50" charset="-128"/>
            </a:rPr>
            <a:t>千円減額となったことにより経常収支比率は増加となった。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今後も、財政構造が硬直化しないように事務事業の見直しを図り、財政の健全化に努める。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108268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98480"/>
          <a:ext cx="8382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7303</xdr:rowOff>
    </xdr:from>
    <xdr:to>
      <xdr:col>19</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94303"/>
          <a:ext cx="889000" cy="4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7303</xdr:rowOff>
    </xdr:from>
    <xdr:to>
      <xdr:col>15</xdr:col>
      <xdr:colOff>82550</xdr:colOff>
      <xdr:row>61</xdr:row>
      <xdr:rowOff>101282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294303"/>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101282</xdr:rowOff>
    </xdr:from>
    <xdr:to>
      <xdr:col>11</xdr:col>
      <xdr:colOff>31750</xdr:colOff>
      <xdr:row>62</xdr:row>
      <xdr:rowOff>86678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59732"/>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57468</xdr:rowOff>
    </xdr:from>
    <xdr:to>
      <xdr:col>23</xdr:col>
      <xdr:colOff>184150</xdr:colOff>
      <xdr:row>63</xdr:row>
      <xdr:rowOff>159068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29545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3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127953</xdr:rowOff>
    </xdr:from>
    <xdr:to>
      <xdr:col>15</xdr:col>
      <xdr:colOff>133350</xdr:colOff>
      <xdr:row>60</xdr:row>
      <xdr:rowOff>58103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68280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50482</xdr:rowOff>
    </xdr:from>
    <xdr:to>
      <xdr:col>11</xdr:col>
      <xdr:colOff>82550</xdr:colOff>
      <xdr:row>61</xdr:row>
      <xdr:rowOff>152082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162259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35878</xdr:rowOff>
    </xdr:from>
    <xdr:to>
      <xdr:col>7</xdr:col>
      <xdr:colOff>31750</xdr:colOff>
      <xdr:row>62</xdr:row>
      <xdr:rowOff>137478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147655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99,072</a:t>
          </a:r>
          <a:r>
            <a:rPr kumimoji="1" lang="ja-JP" altLang="en-US" sz="1300">
              <a:latin typeface="ＭＳ Ｐゴシック" panose="020B0600070205080204" pitchFamily="50" charset="-128"/>
              <a:ea typeface="ＭＳ Ｐゴシック" panose="020B0600070205080204" pitchFamily="50" charset="-128"/>
            </a:rPr>
            <a:t>円であり、類似団体平均値より</a:t>
          </a:r>
          <a:r>
            <a:rPr kumimoji="1" lang="en-US" altLang="ja-JP" sz="1300">
              <a:latin typeface="ＭＳ Ｐゴシック" panose="020B0600070205080204" pitchFamily="50" charset="-128"/>
              <a:ea typeface="ＭＳ Ｐゴシック" panose="020B0600070205080204" pitchFamily="50" charset="-128"/>
            </a:rPr>
            <a:t>41,214</a:t>
          </a:r>
          <a:r>
            <a:rPr kumimoji="1" lang="ja-JP" altLang="en-US" sz="1300">
              <a:latin typeface="ＭＳ Ｐゴシック" panose="020B0600070205080204" pitchFamily="50" charset="-128"/>
              <a:ea typeface="ＭＳ Ｐゴシック" panose="020B0600070205080204" pitchFamily="50" charset="-128"/>
            </a:rPr>
            <a:t>円低い経費である。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ごみ処理業務や消防業務等を一部組合で行っていることが、大きな要因である。今後も経費削減に努め、現状維持に努める。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152533</xdr:rowOff>
    </xdr:from>
    <xdr:to>
      <xdr:col>23</xdr:col>
      <xdr:colOff>133350</xdr:colOff>
      <xdr:row>80</xdr:row>
      <xdr:rowOff>160621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868533"/>
          <a:ext cx="8382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129026</xdr:rowOff>
    </xdr:from>
    <xdr:to>
      <xdr:col>19</xdr:col>
      <xdr:colOff>133350</xdr:colOff>
      <xdr:row>80</xdr:row>
      <xdr:rowOff>152533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845026"/>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104631</xdr:rowOff>
    </xdr:from>
    <xdr:to>
      <xdr:col>15</xdr:col>
      <xdr:colOff>82550</xdr:colOff>
      <xdr:row>80</xdr:row>
      <xdr:rowOff>129026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20631"/>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100529</xdr:rowOff>
    </xdr:from>
    <xdr:to>
      <xdr:col>11</xdr:col>
      <xdr:colOff>31750</xdr:colOff>
      <xdr:row>80</xdr:row>
      <xdr:rowOff>104631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16529"/>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109821</xdr:rowOff>
    </xdr:from>
    <xdr:to>
      <xdr:col>23</xdr:col>
      <xdr:colOff>184150</xdr:colOff>
      <xdr:row>81</xdr:row>
      <xdr:rowOff>39971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31098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74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101733</xdr:rowOff>
    </xdr:from>
    <xdr:to>
      <xdr:col>19</xdr:col>
      <xdr:colOff>184150</xdr:colOff>
      <xdr:row>81</xdr:row>
      <xdr:rowOff>31883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42060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58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78226</xdr:rowOff>
    </xdr:from>
    <xdr:to>
      <xdr:col>15</xdr:col>
      <xdr:colOff>133350</xdr:colOff>
      <xdr:row>81</xdr:row>
      <xdr:rowOff>8376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7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18553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56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53831</xdr:rowOff>
    </xdr:from>
    <xdr:to>
      <xdr:col>11</xdr:col>
      <xdr:colOff>82550</xdr:colOff>
      <xdr:row>80</xdr:row>
      <xdr:rowOff>155431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76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165608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53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49729</xdr:rowOff>
    </xdr:from>
    <xdr:to>
      <xdr:col>7</xdr:col>
      <xdr:colOff>31750</xdr:colOff>
      <xdr:row>80</xdr:row>
      <xdr:rowOff>151329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161506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3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年度のラスパイレス指数は</a:t>
          </a:r>
          <a:r>
            <a:rPr kumimoji="1" lang="en-US" altLang="ja-JP" sz="1300">
              <a:latin typeface="ＭＳ Ｐゴシック" panose="020B0600070205080204" pitchFamily="50" charset="-128"/>
              <a:ea typeface="ＭＳ Ｐゴシック" panose="020B0600070205080204" pitchFamily="50" charset="-128"/>
            </a:rPr>
            <a:t>95.3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今後も引き続き、国、県及び近隣市町村の動向を注視し、給与の適正化に努める。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85</xdr:row>
      <xdr:rowOff>45155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1116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84</xdr:row>
      <xdr:rowOff>109361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95955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49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95955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41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類似団体平均値を下回る</a:t>
          </a:r>
          <a:r>
            <a:rPr kumimoji="1" lang="en-US" altLang="ja-JP" sz="1300">
              <a:latin typeface="ＭＳ Ｐゴシック" panose="020B0600070205080204" pitchFamily="50" charset="-128"/>
              <a:ea typeface="ＭＳ Ｐゴシック" panose="020B0600070205080204" pitchFamily="50" charset="-128"/>
            </a:rPr>
            <a:t>4.83</a:t>
          </a:r>
          <a:r>
            <a:rPr kumimoji="1" lang="ja-JP" altLang="en-US" sz="1300">
              <a:latin typeface="ＭＳ Ｐゴシック" panose="020B0600070205080204" pitchFamily="50" charset="-128"/>
              <a:ea typeface="ＭＳ Ｐゴシック" panose="020B0600070205080204" pitchFamily="50" charset="-128"/>
            </a:rPr>
            <a:t>人となっているが、前年度より増加している。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職務の増加及び多様化に伴い、新規採用職員は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人採用し、前年度より</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人採用人数が増加した。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今後も引き続き、定員管理の適正化に努める。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111488</xdr:rowOff>
    </xdr:from>
    <xdr:to>
      <xdr:col>81</xdr:col>
      <xdr:colOff>44450</xdr:colOff>
      <xdr:row>58</xdr:row>
      <xdr:rowOff>132171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55588"/>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99423</xdr:rowOff>
    </xdr:from>
    <xdr:to>
      <xdr:col>77</xdr:col>
      <xdr:colOff>44450</xdr:colOff>
      <xdr:row>58</xdr:row>
      <xdr:rowOff>111488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435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99423</xdr:rowOff>
    </xdr:from>
    <xdr:to>
      <xdr:col>72</xdr:col>
      <xdr:colOff>203200</xdr:colOff>
      <xdr:row>58</xdr:row>
      <xdr:rowOff>102870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04352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102870</xdr:rowOff>
    </xdr:from>
    <xdr:to>
      <xdr:col>68</xdr:col>
      <xdr:colOff>152400</xdr:colOff>
      <xdr:row>58</xdr:row>
      <xdr:rowOff>109765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04697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81371</xdr:rowOff>
    </xdr:from>
    <xdr:to>
      <xdr:col>81</xdr:col>
      <xdr:colOff>95250</xdr:colOff>
      <xdr:row>59</xdr:row>
      <xdr:rowOff>11521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97898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8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60688</xdr:rowOff>
    </xdr:from>
    <xdr:to>
      <xdr:col>77</xdr:col>
      <xdr:colOff>95250</xdr:colOff>
      <xdr:row>58</xdr:row>
      <xdr:rowOff>162288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1015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77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48623</xdr:rowOff>
    </xdr:from>
    <xdr:to>
      <xdr:col>73</xdr:col>
      <xdr:colOff>44450</xdr:colOff>
      <xdr:row>58</xdr:row>
      <xdr:rowOff>150223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160400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52070</xdr:rowOff>
    </xdr:from>
    <xdr:to>
      <xdr:col>68</xdr:col>
      <xdr:colOff>203200</xdr:colOff>
      <xdr:row>58</xdr:row>
      <xdr:rowOff>153670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163847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58965</xdr:rowOff>
    </xdr:from>
    <xdr:to>
      <xdr:col>64</xdr:col>
      <xdr:colOff>152400</xdr:colOff>
      <xdr:row>58</xdr:row>
      <xdr:rowOff>160565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170742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実質公債費負担比率は、前年度と比べ、</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ヵ年平均値は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ポイント大きくなった。主な要因としては、元利償還金の増加や公営企業の繰入金の増加が考えられる。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今後、大規模事業の予定があることより、地方債の借入が増えることが見込まれることから、実質公債費率が大きくなる見通しである。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5397</xdr:rowOff>
    </xdr:from>
    <xdr:to>
      <xdr:col>81</xdr:col>
      <xdr:colOff>44450</xdr:colOff>
      <xdr:row>38</xdr:row>
      <xdr:rowOff>59690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520497"/>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38</xdr:row>
      <xdr:rowOff>5397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7827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110490</xdr:rowOff>
    </xdr:from>
    <xdr:to>
      <xdr:col>72</xdr:col>
      <xdr:colOff>203200</xdr:colOff>
      <xdr:row>37</xdr:row>
      <xdr:rowOff>134620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541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110490</xdr:rowOff>
    </xdr:from>
    <xdr:to>
      <xdr:col>68</xdr:col>
      <xdr:colOff>152400</xdr:colOff>
      <xdr:row>37</xdr:row>
      <xdr:rowOff>116522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45414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8890</xdr:rowOff>
    </xdr:from>
    <xdr:to>
      <xdr:col>81</xdr:col>
      <xdr:colOff>95250</xdr:colOff>
      <xdr:row>38</xdr:row>
      <xdr:rowOff>110490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25417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126047</xdr:rowOff>
    </xdr:from>
    <xdr:to>
      <xdr:col>77</xdr:col>
      <xdr:colOff>95250</xdr:colOff>
      <xdr:row>38</xdr:row>
      <xdr:rowOff>56197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4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66374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238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83820</xdr:rowOff>
    </xdr:from>
    <xdr:to>
      <xdr:col>73</xdr:col>
      <xdr:colOff>44450</xdr:colOff>
      <xdr:row>38</xdr:row>
      <xdr:rowOff>13970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24147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65722</xdr:rowOff>
    </xdr:from>
    <xdr:to>
      <xdr:col>64</xdr:col>
      <xdr:colOff>152400</xdr:colOff>
      <xdr:row>37</xdr:row>
      <xdr:rowOff>167322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6049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7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年度の将来負担比率は、前年度値</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した要因は、財政調整基金の取り崩しにより基金残高が減少したためと考えられる。今後については、大規模事業の予定があることより、地方債の借入が増えることが見込まれることから、将来負担比率は増加する見通しであ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25521</xdr:rowOff>
    </xdr:from>
    <xdr:to>
      <xdr:col>81</xdr:col>
      <xdr:colOff>44450</xdr:colOff>
      <xdr:row>14</xdr:row>
      <xdr:rowOff>100209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425821"/>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25521</xdr:rowOff>
    </xdr:from>
    <xdr:to>
      <xdr:col>77</xdr:col>
      <xdr:colOff>44450</xdr:colOff>
      <xdr:row>14</xdr:row>
      <xdr:rowOff>69185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25821"/>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69185</xdr:rowOff>
    </xdr:from>
    <xdr:to>
      <xdr:col>72</xdr:col>
      <xdr:colOff>203200</xdr:colOff>
      <xdr:row>14</xdr:row>
      <xdr:rowOff>92166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6948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26670</xdr:rowOff>
    </xdr:from>
    <xdr:to>
      <xdr:col>68</xdr:col>
      <xdr:colOff>152400</xdr:colOff>
      <xdr:row>14</xdr:row>
      <xdr:rowOff>92166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426970"/>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49409</xdr:rowOff>
    </xdr:from>
    <xdr:to>
      <xdr:col>81</xdr:col>
      <xdr:colOff>95250</xdr:colOff>
      <xdr:row>14</xdr:row>
      <xdr:rowOff>151009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21486</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2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146171</xdr:rowOff>
    </xdr:from>
    <xdr:to>
      <xdr:col>77</xdr:col>
      <xdr:colOff>95250</xdr:colOff>
      <xdr:row>14</xdr:row>
      <xdr:rowOff>76321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61098</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6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18385</xdr:rowOff>
    </xdr:from>
    <xdr:to>
      <xdr:col>73</xdr:col>
      <xdr:colOff>44450</xdr:colOff>
      <xdr:row>14</xdr:row>
      <xdr:rowOff>119985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104762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0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41366</xdr:rowOff>
    </xdr:from>
    <xdr:to>
      <xdr:col>68</xdr:col>
      <xdr:colOff>203200</xdr:colOff>
      <xdr:row>14</xdr:row>
      <xdr:rowOff>142966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127743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2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87647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33,567
32,511
6.59
11,084,987
10,803,817
171,516
6,524,375
6,602,575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人事勧告に伴う給与法等の改正法が公布されたことに伴い、差額分が支給されたためである。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類似団体平均を下回っているのは、ごみ処理業務や消防業務を一部事務組合で行っているためである。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一部事務組合の人件費に充てる負担金を合計した場合は、大きく増加することとなり、今後もこれらを含めた経費について抑制に努める。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66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物件費に係る経常収支比率は類似団体平均値を上回る</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これは、電算システム運用業務委託料や各種予防接種委託料等</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により、増額となったためである。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物件費の主なものは、ごみ収集業務委託料</a:t>
          </a:r>
          <a:r>
            <a:rPr kumimoji="1" lang="en-US" altLang="ja-JP" sz="1300">
              <a:latin typeface="ＭＳ Ｐゴシック" panose="020B0600070205080204" pitchFamily="50" charset="-128"/>
              <a:ea typeface="ＭＳ Ｐゴシック" panose="020B0600070205080204" pitchFamily="50" charset="-128"/>
            </a:rPr>
            <a:t>164,340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328</a:t>
          </a:r>
          <a:r>
            <a:rPr kumimoji="1" lang="ja-JP" altLang="en-US" sz="1300">
              <a:latin typeface="ＭＳ Ｐゴシック" panose="020B0600070205080204" pitchFamily="50" charset="-128"/>
              <a:ea typeface="ＭＳ Ｐゴシック" panose="020B0600070205080204" pitchFamily="50" charset="-128"/>
            </a:rPr>
            <a:t>千円）、電算システム運用運用業務委託料</a:t>
          </a:r>
          <a:r>
            <a:rPr kumimoji="1" lang="en-US" altLang="ja-JP" sz="1300">
              <a:latin typeface="ＭＳ Ｐゴシック" panose="020B0600070205080204" pitchFamily="50" charset="-128"/>
              <a:ea typeface="ＭＳ Ｐゴシック" panose="020B0600070205080204" pitchFamily="50" charset="-128"/>
            </a:rPr>
            <a:t>244,263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112,919</a:t>
          </a:r>
          <a:r>
            <a:rPr kumimoji="1" lang="ja-JP" altLang="en-US" sz="1300">
              <a:latin typeface="ＭＳ Ｐゴシック" panose="020B0600070205080204" pitchFamily="50" charset="-128"/>
              <a:ea typeface="ＭＳ Ｐゴシック" panose="020B0600070205080204" pitchFamily="50" charset="-128"/>
            </a:rPr>
            <a:t>千円）、各種予防接種委託料</a:t>
          </a:r>
          <a:r>
            <a:rPr kumimoji="1" lang="en-US" altLang="ja-JP" sz="1300">
              <a:latin typeface="ＭＳ Ｐゴシック" panose="020B0600070205080204" pitchFamily="50" charset="-128"/>
              <a:ea typeface="ＭＳ Ｐゴシック" panose="020B0600070205080204" pitchFamily="50" charset="-128"/>
            </a:rPr>
            <a:t>101,362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8,734</a:t>
          </a:r>
          <a:r>
            <a:rPr kumimoji="1" lang="ja-JP" altLang="en-US" sz="1300">
              <a:latin typeface="ＭＳ Ｐゴシック" panose="020B0600070205080204" pitchFamily="50" charset="-128"/>
              <a:ea typeface="ＭＳ Ｐゴシック" panose="020B0600070205080204" pitchFamily="50" charset="-128"/>
            </a:rPr>
            <a:t>千円）である。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22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23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23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18</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87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となった。令和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年度は、住民税非課税世帯等物価高騰重点支援給付金等の臨時事業により増加となった。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扶助費の主なものは、施設型教育・保育給付費等委託料や、障害福祉サービス費、児童手当等である。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34472</xdr:rowOff>
    </xdr:from>
    <xdr:to>
      <xdr:col>24</xdr:col>
      <xdr:colOff>25400</xdr:colOff>
      <xdr:row>60</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214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170543</xdr:rowOff>
    </xdr:from>
    <xdr:to>
      <xdr:col>19</xdr:col>
      <xdr:colOff>187325</xdr:colOff>
      <xdr:row>60</xdr:row>
      <xdr:rowOff>34472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146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58</xdr:row>
      <xdr:rowOff>170543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0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129722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03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64605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155122</xdr:rowOff>
    </xdr:from>
    <xdr:to>
      <xdr:col>20</xdr:col>
      <xdr:colOff>38100</xdr:colOff>
      <xdr:row>60</xdr:row>
      <xdr:rowOff>85272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70049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5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119743</xdr:rowOff>
    </xdr:from>
    <xdr:to>
      <xdr:col>15</xdr:col>
      <xdr:colOff>149225</xdr:colOff>
      <xdr:row>59</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34670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78922</xdr:rowOff>
    </xdr:from>
    <xdr:to>
      <xdr:col>6</xdr:col>
      <xdr:colOff>171450</xdr:colOff>
      <xdr:row>60</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となった。その他の主なものは、特別会計への繰出金（国民健康保険特別会計、後期高齢者医療特別会計、介護保険特別会計）である。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48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39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9978</xdr:rowOff>
    </xdr:from>
    <xdr:to>
      <xdr:col>73</xdr:col>
      <xdr:colOff>180975</xdr:colOff>
      <xdr:row>55</xdr:row>
      <xdr:rowOff>140607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39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140607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94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130628</xdr:rowOff>
    </xdr:from>
    <xdr:to>
      <xdr:col>74</xdr:col>
      <xdr:colOff>31750</xdr:colOff>
      <xdr:row>55</xdr:row>
      <xdr:rowOff>60778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70955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89807</xdr:rowOff>
    </xdr:from>
    <xdr:to>
      <xdr:col>69</xdr:col>
      <xdr:colOff>142875</xdr:colOff>
      <xdr:row>56</xdr:row>
      <xdr:rowOff>19957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13607</xdr:rowOff>
    </xdr:from>
    <xdr:to>
      <xdr:col>65</xdr:col>
      <xdr:colOff>53975</xdr:colOff>
      <xdr:row>55</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補助費等に係る経常収支比率は類似団体平均値を下回る</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となった。昨年度より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ポイント上回っているのは、小中学校給食費補助金</a:t>
          </a:r>
          <a:r>
            <a:rPr kumimoji="1" lang="en-US" altLang="ja-JP" sz="1300">
              <a:latin typeface="ＭＳ Ｐゴシック" panose="020B0600070205080204" pitchFamily="50" charset="-128"/>
              <a:ea typeface="ＭＳ Ｐゴシック" panose="020B0600070205080204" pitchFamily="50" charset="-128"/>
            </a:rPr>
            <a:t>55,806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33,145</a:t>
          </a:r>
          <a:r>
            <a:rPr kumimoji="1" lang="ja-JP" altLang="en-US" sz="1300">
              <a:latin typeface="ＭＳ Ｐゴシック" panose="020B0600070205080204" pitchFamily="50" charset="-128"/>
              <a:ea typeface="ＭＳ Ｐゴシック" panose="020B0600070205080204" pitchFamily="50" charset="-128"/>
            </a:rPr>
            <a:t>千円）、海部東部消防組合負担金</a:t>
          </a:r>
          <a:r>
            <a:rPr kumimoji="1" lang="en-US" altLang="ja-JP" sz="1300">
              <a:latin typeface="ＭＳ Ｐゴシック" panose="020B0600070205080204" pitchFamily="50" charset="-128"/>
              <a:ea typeface="ＭＳ Ｐゴシック" panose="020B0600070205080204" pitchFamily="50" charset="-128"/>
            </a:rPr>
            <a:t>352,900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28,672</a:t>
          </a:r>
          <a:r>
            <a:rPr kumimoji="1" lang="ja-JP" altLang="en-US" sz="1300">
              <a:latin typeface="ＭＳ Ｐゴシック" panose="020B0600070205080204" pitchFamily="50" charset="-128"/>
              <a:ea typeface="ＭＳ Ｐゴシック" panose="020B0600070205080204" pitchFamily="50" charset="-128"/>
            </a:rPr>
            <a:t>千円）により、増額となったためである。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補助費等の主なものは、大治町商品券交付金</a:t>
          </a:r>
          <a:r>
            <a:rPr kumimoji="1" lang="en-US" altLang="ja-JP" sz="1300">
              <a:latin typeface="ＭＳ Ｐゴシック" panose="020B0600070205080204" pitchFamily="50" charset="-128"/>
              <a:ea typeface="ＭＳ Ｐゴシック" panose="020B0600070205080204" pitchFamily="50" charset="-128"/>
            </a:rPr>
            <a:t>63,548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94,932</a:t>
          </a:r>
          <a:r>
            <a:rPr kumimoji="1" lang="ja-JP" altLang="en-US" sz="1300">
              <a:latin typeface="ＭＳ Ｐゴシック" panose="020B0600070205080204" pitchFamily="50" charset="-128"/>
              <a:ea typeface="ＭＳ Ｐゴシック" panose="020B0600070205080204" pitchFamily="50" charset="-128"/>
            </a:rPr>
            <a:t>千円）である。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312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168148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31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56134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03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年度では令和元年度借入の大治西小学校トイレ改修事業や令和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年度借入の構内通信ネットワーク整備事業の元金償還金が開始した。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今後も大規模事業の予定があるため、地方債の借入が増加すると見込まれる。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133858</xdr:rowOff>
    </xdr:from>
    <xdr:to>
      <xdr:col>24</xdr:col>
      <xdr:colOff>25400</xdr:colOff>
      <xdr:row>75</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926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60706</xdr:rowOff>
    </xdr:from>
    <xdr:to>
      <xdr:col>19</xdr:col>
      <xdr:colOff>187325</xdr:colOff>
      <xdr:row>75</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19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60706</xdr:rowOff>
    </xdr:from>
    <xdr:to>
      <xdr:col>15</xdr:col>
      <xdr:colOff>98425</xdr:colOff>
      <xdr:row>75</xdr:row>
      <xdr:rowOff>74422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19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74422</xdr:rowOff>
    </xdr:from>
    <xdr:to>
      <xdr:col>11</xdr:col>
      <xdr:colOff>9525</xdr:colOff>
      <xdr:row>75</xdr:row>
      <xdr:rowOff>78994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33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83058</xdr:rowOff>
    </xdr:from>
    <xdr:to>
      <xdr:col>20</xdr:col>
      <xdr:colOff>38100</xdr:colOff>
      <xdr:row>76</xdr:row>
      <xdr:rowOff>13208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23385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xdr:rowOff>
    </xdr:from>
    <xdr:to>
      <xdr:col>15</xdr:col>
      <xdr:colOff>149225</xdr:colOff>
      <xdr:row>75</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121683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23622</xdr:rowOff>
    </xdr:from>
    <xdr:to>
      <xdr:col>11</xdr:col>
      <xdr:colOff>60325</xdr:colOff>
      <xdr:row>75</xdr:row>
      <xdr:rowOff>125222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135399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28194</xdr:rowOff>
    </xdr:from>
    <xdr:to>
      <xdr:col>6</xdr:col>
      <xdr:colOff>171450</xdr:colOff>
      <xdr:row>75</xdr:row>
      <xdr:rowOff>129794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139971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ポイント増加となり、類似団体平均値を上回る</a:t>
          </a:r>
          <a:r>
            <a:rPr kumimoji="1" lang="en-US" altLang="ja-JP" sz="1300">
              <a:latin typeface="ＭＳ Ｐゴシック" panose="020B0600070205080204" pitchFamily="50" charset="-128"/>
              <a:ea typeface="ＭＳ Ｐゴシック" panose="020B0600070205080204" pitchFamily="50" charset="-128"/>
            </a:rPr>
            <a:t>82.9%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主に扶助費に係る経常収支比率が増加したが、今後も補助金・扶助費の再構築、業務管理委託の仕様見直し、公共工事のコスト見直し等経費削減を図り、抑制に努める。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88137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77239"/>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78</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44068"/>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4406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3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104394</xdr:rowOff>
    </xdr:from>
    <xdr:to>
      <xdr:col>29</xdr:col>
      <xdr:colOff>127000</xdr:colOff>
      <xdr:row>18</xdr:row>
      <xdr:rowOff>151828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7969"/>
          <a:ext cx="0" cy="12475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123905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151828</xdr:rowOff>
    </xdr:from>
    <xdr:to>
      <xdr:col>30</xdr:col>
      <xdr:colOff>25400</xdr:colOff>
      <xdr:row>18</xdr:row>
      <xdr:rowOff>151828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5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19321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104394</xdr:rowOff>
    </xdr:from>
    <xdr:to>
      <xdr:col>30</xdr:col>
      <xdr:colOff>25400</xdr:colOff>
      <xdr:row>11</xdr:row>
      <xdr:rowOff>104394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86703</xdr:rowOff>
    </xdr:from>
    <xdr:to>
      <xdr:col>29</xdr:col>
      <xdr:colOff>127000</xdr:colOff>
      <xdr:row>18</xdr:row>
      <xdr:rowOff>128207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0428"/>
          <a:ext cx="647700" cy="41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138879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82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122352</xdr:rowOff>
    </xdr:from>
    <xdr:to>
      <xdr:col>29</xdr:col>
      <xdr:colOff>177800</xdr:colOff>
      <xdr:row>17</xdr:row>
      <xdr:rowOff>52502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3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128207</xdr:rowOff>
    </xdr:from>
    <xdr:to>
      <xdr:col>26</xdr:col>
      <xdr:colOff>50800</xdr:colOff>
      <xdr:row>18</xdr:row>
      <xdr:rowOff>139027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1932"/>
          <a:ext cx="698500" cy="1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156223</xdr:rowOff>
    </xdr:from>
    <xdr:to>
      <xdr:col>26</xdr:col>
      <xdr:colOff>101600</xdr:colOff>
      <xdr:row>17</xdr:row>
      <xdr:rowOff>86373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96550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139027</xdr:rowOff>
    </xdr:from>
    <xdr:to>
      <xdr:col>22</xdr:col>
      <xdr:colOff>114300</xdr:colOff>
      <xdr:row>18</xdr:row>
      <xdr:rowOff>159398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2752"/>
          <a:ext cx="698500" cy="20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168631</xdr:rowOff>
    </xdr:from>
    <xdr:to>
      <xdr:col>22</xdr:col>
      <xdr:colOff>165100</xdr:colOff>
      <xdr:row>17</xdr:row>
      <xdr:rowOff>98781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9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159398</xdr:rowOff>
    </xdr:from>
    <xdr:to>
      <xdr:col>18</xdr:col>
      <xdr:colOff>177800</xdr:colOff>
      <xdr:row>19</xdr:row>
      <xdr:rowOff>3048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3123"/>
          <a:ext cx="698500" cy="1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18326</xdr:rowOff>
    </xdr:from>
    <xdr:to>
      <xdr:col>19</xdr:col>
      <xdr:colOff>38100</xdr:colOff>
      <xdr:row>17</xdr:row>
      <xdr:rowOff>119926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30975</xdr:rowOff>
    </xdr:from>
    <xdr:to>
      <xdr:col>15</xdr:col>
      <xdr:colOff>101600</xdr:colOff>
      <xdr:row>17</xdr:row>
      <xdr:rowOff>132575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142752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35903</xdr:rowOff>
    </xdr:from>
    <xdr:to>
      <xdr:col>29</xdr:col>
      <xdr:colOff>177800</xdr:colOff>
      <xdr:row>18</xdr:row>
      <xdr:rowOff>137503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115930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77407</xdr:rowOff>
    </xdr:from>
    <xdr:to>
      <xdr:col>26</xdr:col>
      <xdr:colOff>101600</xdr:colOff>
      <xdr:row>19</xdr:row>
      <xdr:rowOff>7557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163784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88227</xdr:rowOff>
    </xdr:from>
    <xdr:to>
      <xdr:col>22</xdr:col>
      <xdr:colOff>165100</xdr:colOff>
      <xdr:row>19</xdr:row>
      <xdr:rowOff>18377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1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108598</xdr:rowOff>
    </xdr:from>
    <xdr:to>
      <xdr:col>19</xdr:col>
      <xdr:colOff>38100</xdr:colOff>
      <xdr:row>19</xdr:row>
      <xdr:rowOff>38748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2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23525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123698</xdr:rowOff>
    </xdr:from>
    <xdr:to>
      <xdr:col>15</xdr:col>
      <xdr:colOff>101600</xdr:colOff>
      <xdr:row>19</xdr:row>
      <xdr:rowOff>53848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7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38625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89224</xdr:rowOff>
    </xdr:from>
    <xdr:to>
      <xdr:col>29</xdr:col>
      <xdr:colOff>127000</xdr:colOff>
      <xdr:row>36</xdr:row>
      <xdr:rowOff>99930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2474"/>
          <a:ext cx="647700" cy="10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99930</xdr:rowOff>
    </xdr:from>
    <xdr:to>
      <xdr:col>26</xdr:col>
      <xdr:colOff>50800</xdr:colOff>
      <xdr:row>36</xdr:row>
      <xdr:rowOff>153956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53180"/>
          <a:ext cx="698500" cy="5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153956</xdr:rowOff>
    </xdr:from>
    <xdr:to>
      <xdr:col>22</xdr:col>
      <xdr:colOff>114300</xdr:colOff>
      <xdr:row>37</xdr:row>
      <xdr:rowOff>3442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07206"/>
          <a:ext cx="698500" cy="2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1937</xdr:rowOff>
    </xdr:from>
    <xdr:to>
      <xdr:col>18</xdr:col>
      <xdr:colOff>177800</xdr:colOff>
      <xdr:row>37</xdr:row>
      <xdr:rowOff>3442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26637"/>
          <a:ext cx="698500" cy="1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38424</xdr:rowOff>
    </xdr:from>
    <xdr:to>
      <xdr:col>29</xdr:col>
      <xdr:colOff>177800</xdr:colOff>
      <xdr:row>36</xdr:row>
      <xdr:rowOff>140024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1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49130</xdr:rowOff>
    </xdr:from>
    <xdr:to>
      <xdr:col>26</xdr:col>
      <xdr:colOff>101600</xdr:colOff>
      <xdr:row>36</xdr:row>
      <xdr:rowOff>150730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2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135507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103156</xdr:rowOff>
    </xdr:from>
    <xdr:to>
      <xdr:col>22</xdr:col>
      <xdr:colOff>165100</xdr:colOff>
      <xdr:row>37</xdr:row>
      <xdr:rowOff>33306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18083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124092</xdr:rowOff>
    </xdr:from>
    <xdr:to>
      <xdr:col>19</xdr:col>
      <xdr:colOff>38100</xdr:colOff>
      <xdr:row>37</xdr:row>
      <xdr:rowOff>54242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39019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122587</xdr:rowOff>
    </xdr:from>
    <xdr:to>
      <xdr:col>15</xdr:col>
      <xdr:colOff>101600</xdr:colOff>
      <xdr:row>37</xdr:row>
      <xdr:rowOff>52737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75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37514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33,567
32,511
6.59
11,084,987
10,803,817
171,516
6,524,375
6,602,575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14411</xdr:rowOff>
    </xdr:from>
    <xdr:to>
      <xdr:col>24</xdr:col>
      <xdr:colOff>63500</xdr:colOff>
      <xdr:row>39</xdr:row>
      <xdr:rowOff>54710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700961"/>
          <a:ext cx="8382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54710</xdr:rowOff>
    </xdr:from>
    <xdr:to>
      <xdr:col>19</xdr:col>
      <xdr:colOff>177800</xdr:colOff>
      <xdr:row>39</xdr:row>
      <xdr:rowOff>69879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741260"/>
          <a:ext cx="8890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69879</xdr:rowOff>
    </xdr:from>
    <xdr:to>
      <xdr:col>15</xdr:col>
      <xdr:colOff>50800</xdr:colOff>
      <xdr:row>39</xdr:row>
      <xdr:rowOff>89996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5642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89996</xdr:rowOff>
    </xdr:from>
    <xdr:to>
      <xdr:col>10</xdr:col>
      <xdr:colOff>114300</xdr:colOff>
      <xdr:row>39</xdr:row>
      <xdr:rowOff>138067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76546"/>
          <a:ext cx="889000" cy="4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135061</xdr:rowOff>
    </xdr:from>
    <xdr:to>
      <xdr:col>24</xdr:col>
      <xdr:colOff>114300</xdr:colOff>
      <xdr:row>39</xdr:row>
      <xdr:rowOff>65211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49988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6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3910</xdr:rowOff>
    </xdr:from>
    <xdr:to>
      <xdr:col>20</xdr:col>
      <xdr:colOff>38100</xdr:colOff>
      <xdr:row>39</xdr:row>
      <xdr:rowOff>105510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96637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8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19079</xdr:rowOff>
    </xdr:from>
    <xdr:to>
      <xdr:col>15</xdr:col>
      <xdr:colOff>101600</xdr:colOff>
      <xdr:row>39</xdr:row>
      <xdr:rowOff>120679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0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111806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9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39196</xdr:rowOff>
    </xdr:from>
    <xdr:to>
      <xdr:col>10</xdr:col>
      <xdr:colOff>165100</xdr:colOff>
      <xdr:row>39</xdr:row>
      <xdr:rowOff>140796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2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131923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87267</xdr:rowOff>
    </xdr:from>
    <xdr:to>
      <xdr:col>6</xdr:col>
      <xdr:colOff>38100</xdr:colOff>
      <xdr:row>40</xdr:row>
      <xdr:rowOff>17417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7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8544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6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57359</xdr:rowOff>
    </xdr:from>
    <xdr:to>
      <xdr:col>24</xdr:col>
      <xdr:colOff>63500</xdr:colOff>
      <xdr:row>57</xdr:row>
      <xdr:rowOff>60344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30009"/>
          <a:ext cx="8382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57359</xdr:rowOff>
    </xdr:from>
    <xdr:to>
      <xdr:col>19</xdr:col>
      <xdr:colOff>177800</xdr:colOff>
      <xdr:row>57</xdr:row>
      <xdr:rowOff>75623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30009"/>
          <a:ext cx="889000" cy="1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75623</xdr:rowOff>
    </xdr:from>
    <xdr:to>
      <xdr:col>15</xdr:col>
      <xdr:colOff>50800</xdr:colOff>
      <xdr:row>57</xdr:row>
      <xdr:rowOff>94748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48273"/>
          <a:ext cx="88900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85975</xdr:rowOff>
    </xdr:from>
    <xdr:to>
      <xdr:col>10</xdr:col>
      <xdr:colOff>114300</xdr:colOff>
      <xdr:row>57</xdr:row>
      <xdr:rowOff>94748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58625"/>
          <a:ext cx="889000" cy="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9544</xdr:rowOff>
    </xdr:from>
    <xdr:to>
      <xdr:col>24</xdr:col>
      <xdr:colOff>114300</xdr:colOff>
      <xdr:row>57</xdr:row>
      <xdr:rowOff>111144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95921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6559</xdr:rowOff>
    </xdr:from>
    <xdr:to>
      <xdr:col>20</xdr:col>
      <xdr:colOff>38100</xdr:colOff>
      <xdr:row>57</xdr:row>
      <xdr:rowOff>108159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99286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7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24823</xdr:rowOff>
    </xdr:from>
    <xdr:to>
      <xdr:col>15</xdr:col>
      <xdr:colOff>101600</xdr:colOff>
      <xdr:row>57</xdr:row>
      <xdr:rowOff>126423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117550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9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43948</xdr:rowOff>
    </xdr:from>
    <xdr:to>
      <xdr:col>10</xdr:col>
      <xdr:colOff>165100</xdr:colOff>
      <xdr:row>57</xdr:row>
      <xdr:rowOff>145548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136675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35175</xdr:rowOff>
    </xdr:from>
    <xdr:to>
      <xdr:col>6</xdr:col>
      <xdr:colOff>38100</xdr:colOff>
      <xdr:row>57</xdr:row>
      <xdr:rowOff>136775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127902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93934</xdr:rowOff>
    </xdr:from>
    <xdr:to>
      <xdr:col>24</xdr:col>
      <xdr:colOff>63500</xdr:colOff>
      <xdr:row>78</xdr:row>
      <xdr:rowOff>96403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67034"/>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93934</xdr:rowOff>
    </xdr:from>
    <xdr:to>
      <xdr:col>19</xdr:col>
      <xdr:colOff>177800</xdr:colOff>
      <xdr:row>78</xdr:row>
      <xdr:rowOff>99420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703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97044</xdr:rowOff>
    </xdr:from>
    <xdr:to>
      <xdr:col>15</xdr:col>
      <xdr:colOff>50800</xdr:colOff>
      <xdr:row>78</xdr:row>
      <xdr:rowOff>99420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70144"/>
          <a:ext cx="8890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95261</xdr:rowOff>
    </xdr:from>
    <xdr:to>
      <xdr:col>10</xdr:col>
      <xdr:colOff>114300</xdr:colOff>
      <xdr:row>78</xdr:row>
      <xdr:rowOff>97044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836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45603</xdr:rowOff>
    </xdr:from>
    <xdr:to>
      <xdr:col>24</xdr:col>
      <xdr:colOff>114300</xdr:colOff>
      <xdr:row>78</xdr:row>
      <xdr:rowOff>147203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131980</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3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43134</xdr:rowOff>
    </xdr:from>
    <xdr:to>
      <xdr:col>20</xdr:col>
      <xdr:colOff>38100</xdr:colOff>
      <xdr:row>78</xdr:row>
      <xdr:rowOff>144734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135861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48620</xdr:rowOff>
    </xdr:from>
    <xdr:to>
      <xdr:col>15</xdr:col>
      <xdr:colOff>101600</xdr:colOff>
      <xdr:row>78</xdr:row>
      <xdr:rowOff>150220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141347</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14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46244</xdr:rowOff>
    </xdr:from>
    <xdr:to>
      <xdr:col>10</xdr:col>
      <xdr:colOff>165100</xdr:colOff>
      <xdr:row>78</xdr:row>
      <xdr:rowOff>147844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138971</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12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44461</xdr:rowOff>
    </xdr:from>
    <xdr:to>
      <xdr:col>6</xdr:col>
      <xdr:colOff>38100</xdr:colOff>
      <xdr:row>78</xdr:row>
      <xdr:rowOff>146061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137188</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1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122492</xdr:rowOff>
    </xdr:from>
    <xdr:to>
      <xdr:col>24</xdr:col>
      <xdr:colOff>63500</xdr:colOff>
      <xdr:row>96</xdr:row>
      <xdr:rowOff>83846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10242"/>
          <a:ext cx="838200" cy="1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79172</xdr:rowOff>
    </xdr:from>
    <xdr:to>
      <xdr:col>19</xdr:col>
      <xdr:colOff>177800</xdr:colOff>
      <xdr:row>96</xdr:row>
      <xdr:rowOff>83846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66922"/>
          <a:ext cx="889000" cy="1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79172</xdr:rowOff>
    </xdr:from>
    <xdr:to>
      <xdr:col>15</xdr:col>
      <xdr:colOff>50800</xdr:colOff>
      <xdr:row>97</xdr:row>
      <xdr:rowOff>82741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66922"/>
          <a:ext cx="889000" cy="34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82741</xdr:rowOff>
    </xdr:from>
    <xdr:to>
      <xdr:col>10</xdr:col>
      <xdr:colOff>114300</xdr:colOff>
      <xdr:row>97</xdr:row>
      <xdr:rowOff>136779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13391"/>
          <a:ext cx="8890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71692</xdr:rowOff>
    </xdr:from>
    <xdr:to>
      <xdr:col>24</xdr:col>
      <xdr:colOff>114300</xdr:colOff>
      <xdr:row>96</xdr:row>
      <xdr:rowOff>1842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94569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33046</xdr:rowOff>
    </xdr:from>
    <xdr:to>
      <xdr:col>20</xdr:col>
      <xdr:colOff>38100</xdr:colOff>
      <xdr:row>96</xdr:row>
      <xdr:rowOff>134646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151173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28372</xdr:rowOff>
    </xdr:from>
    <xdr:to>
      <xdr:col>15</xdr:col>
      <xdr:colOff>101600</xdr:colOff>
      <xdr:row>95</xdr:row>
      <xdr:rowOff>129972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146499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9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31941</xdr:rowOff>
    </xdr:from>
    <xdr:to>
      <xdr:col>10</xdr:col>
      <xdr:colOff>165100</xdr:colOff>
      <xdr:row>97</xdr:row>
      <xdr:rowOff>133541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150068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85979</xdr:rowOff>
    </xdr:from>
    <xdr:to>
      <xdr:col>6</xdr:col>
      <xdr:colOff>38100</xdr:colOff>
      <xdr:row>98</xdr:row>
      <xdr:rowOff>16129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32656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155702</xdr:rowOff>
    </xdr:from>
    <xdr:to>
      <xdr:col>55</xdr:col>
      <xdr:colOff>0</xdr:colOff>
      <xdr:row>38</xdr:row>
      <xdr:rowOff>166555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670802"/>
          <a:ext cx="838200" cy="1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155702</xdr:rowOff>
    </xdr:from>
    <xdr:to>
      <xdr:col>50</xdr:col>
      <xdr:colOff>114300</xdr:colOff>
      <xdr:row>39</xdr:row>
      <xdr:rowOff>33848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70802"/>
          <a:ext cx="889000" cy="4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122239</xdr:rowOff>
    </xdr:from>
    <xdr:to>
      <xdr:col>45</xdr:col>
      <xdr:colOff>177800</xdr:colOff>
      <xdr:row>39</xdr:row>
      <xdr:rowOff>33848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608639"/>
          <a:ext cx="889000" cy="11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122239</xdr:rowOff>
    </xdr:from>
    <xdr:to>
      <xdr:col>41</xdr:col>
      <xdr:colOff>50800</xdr:colOff>
      <xdr:row>39</xdr:row>
      <xdr:rowOff>111495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608639"/>
          <a:ext cx="889000" cy="118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115755</xdr:rowOff>
    </xdr:from>
    <xdr:to>
      <xdr:col>55</xdr:col>
      <xdr:colOff>50800</xdr:colOff>
      <xdr:row>39</xdr:row>
      <xdr:rowOff>45905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6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30682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4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104902</xdr:rowOff>
    </xdr:from>
    <xdr:to>
      <xdr:col>50</xdr:col>
      <xdr:colOff>165100</xdr:colOff>
      <xdr:row>39</xdr:row>
      <xdr:rowOff>35052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26179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7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154498</xdr:rowOff>
    </xdr:from>
    <xdr:to>
      <xdr:col>46</xdr:col>
      <xdr:colOff>38100</xdr:colOff>
      <xdr:row>39</xdr:row>
      <xdr:rowOff>84648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6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75775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71439</xdr:rowOff>
    </xdr:from>
    <xdr:to>
      <xdr:col>41</xdr:col>
      <xdr:colOff>101600</xdr:colOff>
      <xdr:row>33</xdr:row>
      <xdr:rowOff>1589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164166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5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60695</xdr:rowOff>
    </xdr:from>
    <xdr:to>
      <xdr:col>36</xdr:col>
      <xdr:colOff>165100</xdr:colOff>
      <xdr:row>39</xdr:row>
      <xdr:rowOff>162295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153422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3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56169</xdr:rowOff>
    </xdr:from>
    <xdr:to>
      <xdr:col>55</xdr:col>
      <xdr:colOff>0</xdr:colOff>
      <xdr:row>58</xdr:row>
      <xdr:rowOff>64171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000269"/>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56169</xdr:rowOff>
    </xdr:from>
    <xdr:to>
      <xdr:col>50</xdr:col>
      <xdr:colOff>114300</xdr:colOff>
      <xdr:row>58</xdr:row>
      <xdr:rowOff>58037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00269"/>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159451</xdr:rowOff>
    </xdr:from>
    <xdr:to>
      <xdr:col>45</xdr:col>
      <xdr:colOff>177800</xdr:colOff>
      <xdr:row>58</xdr:row>
      <xdr:rowOff>58037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32101"/>
          <a:ext cx="889000" cy="7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60902</xdr:rowOff>
    </xdr:from>
    <xdr:to>
      <xdr:col>41</xdr:col>
      <xdr:colOff>50800</xdr:colOff>
      <xdr:row>57</xdr:row>
      <xdr:rowOff>159451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33552"/>
          <a:ext cx="889000" cy="9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13371</xdr:rowOff>
    </xdr:from>
    <xdr:to>
      <xdr:col>55</xdr:col>
      <xdr:colOff>50800</xdr:colOff>
      <xdr:row>58</xdr:row>
      <xdr:rowOff>114971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99748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7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5369</xdr:rowOff>
    </xdr:from>
    <xdr:to>
      <xdr:col>50</xdr:col>
      <xdr:colOff>165100</xdr:colOff>
      <xdr:row>58</xdr:row>
      <xdr:rowOff>106969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98096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4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7237</xdr:rowOff>
    </xdr:from>
    <xdr:to>
      <xdr:col>46</xdr:col>
      <xdr:colOff>38100</xdr:colOff>
      <xdr:row>58</xdr:row>
      <xdr:rowOff>108837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99964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108651</xdr:rowOff>
    </xdr:from>
    <xdr:to>
      <xdr:col>41</xdr:col>
      <xdr:colOff>101600</xdr:colOff>
      <xdr:row>58</xdr:row>
      <xdr:rowOff>38801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29928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10102</xdr:rowOff>
    </xdr:from>
    <xdr:to>
      <xdr:col>36</xdr:col>
      <xdr:colOff>165100</xdr:colOff>
      <xdr:row>57</xdr:row>
      <xdr:rowOff>111702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102829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154502</xdr:rowOff>
    </xdr:from>
    <xdr:to>
      <xdr:col>55</xdr:col>
      <xdr:colOff>0</xdr:colOff>
      <xdr:row>79</xdr:row>
      <xdr:rowOff>8331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27602"/>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8331</xdr:rowOff>
    </xdr:from>
    <xdr:to>
      <xdr:col>50</xdr:col>
      <xdr:colOff>114300</xdr:colOff>
      <xdr:row>79</xdr:row>
      <xdr:rowOff>13266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52881"/>
          <a:ext cx="889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13266</xdr:rowOff>
    </xdr:from>
    <xdr:to>
      <xdr:col>45</xdr:col>
      <xdr:colOff>177800</xdr:colOff>
      <xdr:row>79</xdr:row>
      <xdr:rowOff>20332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57816"/>
          <a:ext cx="889000" cy="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16808</xdr:rowOff>
    </xdr:from>
    <xdr:to>
      <xdr:col>41</xdr:col>
      <xdr:colOff>50800</xdr:colOff>
      <xdr:row>79</xdr:row>
      <xdr:rowOff>20332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61358"/>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103702</xdr:rowOff>
    </xdr:from>
    <xdr:to>
      <xdr:col>55</xdr:col>
      <xdr:colOff>50800</xdr:colOff>
      <xdr:row>79</xdr:row>
      <xdr:rowOff>33852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18629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9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128981</xdr:rowOff>
    </xdr:from>
    <xdr:to>
      <xdr:col>50</xdr:col>
      <xdr:colOff>165100</xdr:colOff>
      <xdr:row>79</xdr:row>
      <xdr:rowOff>59131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50258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133916</xdr:rowOff>
    </xdr:from>
    <xdr:to>
      <xdr:col>46</xdr:col>
      <xdr:colOff>38100</xdr:colOff>
      <xdr:row>79</xdr:row>
      <xdr:rowOff>64066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55193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9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140982</xdr:rowOff>
    </xdr:from>
    <xdr:to>
      <xdr:col>41</xdr:col>
      <xdr:colOff>101600</xdr:colOff>
      <xdr:row>79</xdr:row>
      <xdr:rowOff>71132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62259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137458</xdr:rowOff>
    </xdr:from>
    <xdr:to>
      <xdr:col>36</xdr:col>
      <xdr:colOff>165100</xdr:colOff>
      <xdr:row>79</xdr:row>
      <xdr:rowOff>67608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58735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110559</xdr:rowOff>
    </xdr:from>
    <xdr:to>
      <xdr:col>55</xdr:col>
      <xdr:colOff>0</xdr:colOff>
      <xdr:row>98</xdr:row>
      <xdr:rowOff>121292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912659"/>
          <a:ext cx="8382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98236</xdr:rowOff>
    </xdr:from>
    <xdr:to>
      <xdr:col>50</xdr:col>
      <xdr:colOff>114300</xdr:colOff>
      <xdr:row>98</xdr:row>
      <xdr:rowOff>110559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900336"/>
          <a:ext cx="889000" cy="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12643</xdr:rowOff>
    </xdr:from>
    <xdr:to>
      <xdr:col>45</xdr:col>
      <xdr:colOff>177800</xdr:colOff>
      <xdr:row>98</xdr:row>
      <xdr:rowOff>98236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14743"/>
          <a:ext cx="889000" cy="8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41597</xdr:rowOff>
    </xdr:from>
    <xdr:to>
      <xdr:col>41</xdr:col>
      <xdr:colOff>50800</xdr:colOff>
      <xdr:row>98</xdr:row>
      <xdr:rowOff>12643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672247"/>
          <a:ext cx="889000" cy="1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70492</xdr:rowOff>
    </xdr:from>
    <xdr:to>
      <xdr:col>55</xdr:col>
      <xdr:colOff>50800</xdr:colOff>
      <xdr:row>99</xdr:row>
      <xdr:rowOff>642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156869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59759</xdr:rowOff>
    </xdr:from>
    <xdr:to>
      <xdr:col>50</xdr:col>
      <xdr:colOff>165100</xdr:colOff>
      <xdr:row>98</xdr:row>
      <xdr:rowOff>161359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152486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47436</xdr:rowOff>
    </xdr:from>
    <xdr:to>
      <xdr:col>46</xdr:col>
      <xdr:colOff>38100</xdr:colOff>
      <xdr:row>98</xdr:row>
      <xdr:rowOff>149036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140163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133293</xdr:rowOff>
    </xdr:from>
    <xdr:to>
      <xdr:col>41</xdr:col>
      <xdr:colOff>101600</xdr:colOff>
      <xdr:row>98</xdr:row>
      <xdr:rowOff>63443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6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54570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5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162247</xdr:rowOff>
    </xdr:from>
    <xdr:to>
      <xdr:col>36</xdr:col>
      <xdr:colOff>165100</xdr:colOff>
      <xdr:row>97</xdr:row>
      <xdr:rowOff>92397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108924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39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151343</xdr:rowOff>
    </xdr:from>
    <xdr:to>
      <xdr:col>85</xdr:col>
      <xdr:colOff>127000</xdr:colOff>
      <xdr:row>77</xdr:row>
      <xdr:rowOff>159899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52993"/>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159899</xdr:rowOff>
    </xdr:from>
    <xdr:to>
      <xdr:col>81</xdr:col>
      <xdr:colOff>50800</xdr:colOff>
      <xdr:row>78</xdr:row>
      <xdr:rowOff>32764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61549"/>
          <a:ext cx="889000" cy="4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32764</xdr:rowOff>
    </xdr:from>
    <xdr:to>
      <xdr:col>76</xdr:col>
      <xdr:colOff>114300</xdr:colOff>
      <xdr:row>78</xdr:row>
      <xdr:rowOff>44112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405864"/>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44112</xdr:rowOff>
    </xdr:from>
    <xdr:to>
      <xdr:col>71</xdr:col>
      <xdr:colOff>177800</xdr:colOff>
      <xdr:row>78</xdr:row>
      <xdr:rowOff>47379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41721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100543</xdr:rowOff>
    </xdr:from>
    <xdr:to>
      <xdr:col>85</xdr:col>
      <xdr:colOff>177800</xdr:colOff>
      <xdr:row>78</xdr:row>
      <xdr:rowOff>30693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78970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8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109099</xdr:rowOff>
    </xdr:from>
    <xdr:to>
      <xdr:col>81</xdr:col>
      <xdr:colOff>101600</xdr:colOff>
      <xdr:row>78</xdr:row>
      <xdr:rowOff>39249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30376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40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153414</xdr:rowOff>
    </xdr:from>
    <xdr:to>
      <xdr:col>76</xdr:col>
      <xdr:colOff>165100</xdr:colOff>
      <xdr:row>78</xdr:row>
      <xdr:rowOff>83564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74691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164762</xdr:rowOff>
    </xdr:from>
    <xdr:to>
      <xdr:col>72</xdr:col>
      <xdr:colOff>38100</xdr:colOff>
      <xdr:row>78</xdr:row>
      <xdr:rowOff>94912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86039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168029</xdr:rowOff>
    </xdr:from>
    <xdr:to>
      <xdr:col>67</xdr:col>
      <xdr:colOff>101600</xdr:colOff>
      <xdr:row>78</xdr:row>
      <xdr:rowOff>98179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89306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61199</xdr:rowOff>
    </xdr:from>
    <xdr:to>
      <xdr:col>85</xdr:col>
      <xdr:colOff>127000</xdr:colOff>
      <xdr:row>98</xdr:row>
      <xdr:rowOff>108090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63299"/>
          <a:ext cx="838200" cy="4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48430</xdr:rowOff>
    </xdr:from>
    <xdr:to>
      <xdr:col>81</xdr:col>
      <xdr:colOff>50800</xdr:colOff>
      <xdr:row>98</xdr:row>
      <xdr:rowOff>61199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50530"/>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48430</xdr:rowOff>
    </xdr:from>
    <xdr:to>
      <xdr:col>76</xdr:col>
      <xdr:colOff>114300</xdr:colOff>
      <xdr:row>98</xdr:row>
      <xdr:rowOff>68729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50530"/>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68729</xdr:rowOff>
    </xdr:from>
    <xdr:to>
      <xdr:col>71</xdr:col>
      <xdr:colOff>177800</xdr:colOff>
      <xdr:row>98</xdr:row>
      <xdr:rowOff>86833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0829"/>
          <a:ext cx="889000" cy="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57290</xdr:rowOff>
    </xdr:from>
    <xdr:to>
      <xdr:col>85</xdr:col>
      <xdr:colOff>177800</xdr:colOff>
      <xdr:row>98</xdr:row>
      <xdr:rowOff>158890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143667</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10399</xdr:rowOff>
    </xdr:from>
    <xdr:to>
      <xdr:col>81</xdr:col>
      <xdr:colOff>101600</xdr:colOff>
      <xdr:row>98</xdr:row>
      <xdr:rowOff>111999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103126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0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169080</xdr:rowOff>
    </xdr:from>
    <xdr:to>
      <xdr:col>76</xdr:col>
      <xdr:colOff>165100</xdr:colOff>
      <xdr:row>98</xdr:row>
      <xdr:rowOff>99230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90357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17929</xdr:rowOff>
    </xdr:from>
    <xdr:to>
      <xdr:col>72</xdr:col>
      <xdr:colOff>38100</xdr:colOff>
      <xdr:row>98</xdr:row>
      <xdr:rowOff>119529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110656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36033</xdr:rowOff>
    </xdr:from>
    <xdr:to>
      <xdr:col>67</xdr:col>
      <xdr:colOff>101600</xdr:colOff>
      <xdr:row>98</xdr:row>
      <xdr:rowOff>137633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3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128760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94986</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67186"/>
          <a:ext cx="889000" cy="38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94986</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267186"/>
          <a:ext cx="889000" cy="38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44186</xdr:rowOff>
    </xdr:from>
    <xdr:to>
      <xdr:col>102</xdr:col>
      <xdr:colOff>165100</xdr:colOff>
      <xdr:row>36</xdr:row>
      <xdr:rowOff>145786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162313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71211</xdr:rowOff>
    </xdr:from>
    <xdr:to>
      <xdr:col>116</xdr:col>
      <xdr:colOff>63500</xdr:colOff>
      <xdr:row>58</xdr:row>
      <xdr:rowOff>71577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15311"/>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70755</xdr:rowOff>
    </xdr:from>
    <xdr:to>
      <xdr:col>111</xdr:col>
      <xdr:colOff>177800</xdr:colOff>
      <xdr:row>58</xdr:row>
      <xdr:rowOff>71211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14855"/>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70480</xdr:rowOff>
    </xdr:from>
    <xdr:to>
      <xdr:col>107</xdr:col>
      <xdr:colOff>50800</xdr:colOff>
      <xdr:row>58</xdr:row>
      <xdr:rowOff>70755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1458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69931</xdr:rowOff>
    </xdr:from>
    <xdr:to>
      <xdr:col>102</xdr:col>
      <xdr:colOff>114300</xdr:colOff>
      <xdr:row>58</xdr:row>
      <xdr:rowOff>70480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1403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20777</xdr:rowOff>
    </xdr:from>
    <xdr:to>
      <xdr:col>116</xdr:col>
      <xdr:colOff>114300</xdr:colOff>
      <xdr:row>58</xdr:row>
      <xdr:rowOff>122377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20411</xdr:rowOff>
    </xdr:from>
    <xdr:to>
      <xdr:col>112</xdr:col>
      <xdr:colOff>38100</xdr:colOff>
      <xdr:row>58</xdr:row>
      <xdr:rowOff>122011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6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113138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057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19955</xdr:rowOff>
    </xdr:from>
    <xdr:to>
      <xdr:col>107</xdr:col>
      <xdr:colOff>101600</xdr:colOff>
      <xdr:row>58</xdr:row>
      <xdr:rowOff>121555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6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112682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056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19680</xdr:rowOff>
    </xdr:from>
    <xdr:to>
      <xdr:col>102</xdr:col>
      <xdr:colOff>165100</xdr:colOff>
      <xdr:row>58</xdr:row>
      <xdr:rowOff>121280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112407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05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19131</xdr:rowOff>
    </xdr:from>
    <xdr:to>
      <xdr:col>98</xdr:col>
      <xdr:colOff>38100</xdr:colOff>
      <xdr:row>58</xdr:row>
      <xdr:rowOff>120731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111858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05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60928</xdr:rowOff>
    </xdr:from>
    <xdr:to>
      <xdr:col>116</xdr:col>
      <xdr:colOff>63500</xdr:colOff>
      <xdr:row>78</xdr:row>
      <xdr:rowOff>64015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34028"/>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64015</xdr:rowOff>
    </xdr:from>
    <xdr:to>
      <xdr:col>111</xdr:col>
      <xdr:colOff>177800</xdr:colOff>
      <xdr:row>78</xdr:row>
      <xdr:rowOff>76321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37115"/>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76149</xdr:rowOff>
    </xdr:from>
    <xdr:to>
      <xdr:col>107</xdr:col>
      <xdr:colOff>50800</xdr:colOff>
      <xdr:row>78</xdr:row>
      <xdr:rowOff>76321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449249"/>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154197</xdr:rowOff>
    </xdr:from>
    <xdr:to>
      <xdr:col>102</xdr:col>
      <xdr:colOff>114300</xdr:colOff>
      <xdr:row>78</xdr:row>
      <xdr:rowOff>76149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355847"/>
          <a:ext cx="889000" cy="9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10128</xdr:rowOff>
    </xdr:from>
    <xdr:to>
      <xdr:col>116</xdr:col>
      <xdr:colOff>114300</xdr:colOff>
      <xdr:row>78</xdr:row>
      <xdr:rowOff>111728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8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96505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9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13215</xdr:rowOff>
    </xdr:from>
    <xdr:to>
      <xdr:col>112</xdr:col>
      <xdr:colOff>38100</xdr:colOff>
      <xdr:row>78</xdr:row>
      <xdr:rowOff>114815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105942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7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25521</xdr:rowOff>
    </xdr:from>
    <xdr:to>
      <xdr:col>107</xdr:col>
      <xdr:colOff>101600</xdr:colOff>
      <xdr:row>78</xdr:row>
      <xdr:rowOff>127121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118248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25349</xdr:rowOff>
    </xdr:from>
    <xdr:to>
      <xdr:col>102</xdr:col>
      <xdr:colOff>165100</xdr:colOff>
      <xdr:row>78</xdr:row>
      <xdr:rowOff>126949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118076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9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103397</xdr:rowOff>
    </xdr:from>
    <xdr:to>
      <xdr:col>98</xdr:col>
      <xdr:colOff>38100</xdr:colOff>
      <xdr:row>78</xdr:row>
      <xdr:rowOff>33547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24674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ほぼすべての性質別経費で類似団体平均値を下回る中、類似団体平均値を上回ったのが扶助費である。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扶助費のうち、施設型教育・保育給付費等委託料</a:t>
          </a:r>
          <a:r>
            <a:rPr kumimoji="1" lang="en-US" altLang="ja-JP" sz="1300">
              <a:latin typeface="ＭＳ Ｐゴシック" panose="020B0600070205080204" pitchFamily="50" charset="-128"/>
              <a:ea typeface="ＭＳ Ｐゴシック" panose="020B0600070205080204" pitchFamily="50" charset="-128"/>
            </a:rPr>
            <a:t>811,053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894,003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82,950</a:t>
          </a:r>
          <a:r>
            <a:rPr kumimoji="1" lang="ja-JP" altLang="en-US" sz="1300">
              <a:latin typeface="ＭＳ Ｐゴシック" panose="020B0600070205080204" pitchFamily="50" charset="-128"/>
              <a:ea typeface="ＭＳ Ｐゴシック" panose="020B0600070205080204" pitchFamily="50" charset="-128"/>
            </a:rPr>
            <a:t>千円）、障害福祉サービス費</a:t>
          </a:r>
          <a:r>
            <a:rPr kumimoji="1" lang="en-US" altLang="ja-JP" sz="1300">
              <a:latin typeface="ＭＳ Ｐゴシック" panose="020B0600070205080204" pitchFamily="50" charset="-128"/>
              <a:ea typeface="ＭＳ Ｐゴシック" panose="020B0600070205080204" pitchFamily="50" charset="-128"/>
            </a:rPr>
            <a:t>545,411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652,388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106,977</a:t>
          </a:r>
          <a:r>
            <a:rPr kumimoji="1" lang="ja-JP" altLang="en-US" sz="1300">
              <a:latin typeface="ＭＳ Ｐゴシック" panose="020B0600070205080204" pitchFamily="50" charset="-128"/>
              <a:ea typeface="ＭＳ Ｐゴシック" panose="020B0600070205080204" pitchFamily="50" charset="-128"/>
            </a:rPr>
            <a:t>千円）、障害児通所支援給付費</a:t>
          </a:r>
          <a:r>
            <a:rPr kumimoji="1" lang="en-US" altLang="ja-JP" sz="1300">
              <a:latin typeface="ＭＳ Ｐゴシック" panose="020B0600070205080204" pitchFamily="50" charset="-128"/>
              <a:ea typeface="ＭＳ Ｐゴシック" panose="020B0600070205080204" pitchFamily="50" charset="-128"/>
            </a:rPr>
            <a:t>296,854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355,383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58,529</a:t>
          </a:r>
          <a:r>
            <a:rPr kumimoji="1" lang="ja-JP" altLang="en-US" sz="1300">
              <a:latin typeface="ＭＳ Ｐゴシック" panose="020B0600070205080204" pitchFamily="50" charset="-128"/>
              <a:ea typeface="ＭＳ Ｐゴシック" panose="020B0600070205080204" pitchFamily="50" charset="-128"/>
            </a:rPr>
            <a:t>千円）等が増加傾向にある。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扶助費については、法令等で義務付けられているものが多く、削減が難しい状況であるが、今後も引き続き歳入の確保、歳出の削減に努め、健全な財政運営に努める。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33,567
32,511
6.59
11,084,987
10,803,817
171,516
6,524,375
6,602,575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31496</xdr:rowOff>
    </xdr:from>
    <xdr:to>
      <xdr:col>24</xdr:col>
      <xdr:colOff>63500</xdr:colOff>
      <xdr:row>37</xdr:row>
      <xdr:rowOff>64643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5146"/>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22352</xdr:rowOff>
    </xdr:from>
    <xdr:to>
      <xdr:col>19</xdr:col>
      <xdr:colOff>177800</xdr:colOff>
      <xdr:row>37</xdr:row>
      <xdr:rowOff>64643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6002"/>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22352</xdr:rowOff>
    </xdr:from>
    <xdr:to>
      <xdr:col>15</xdr:col>
      <xdr:colOff>50800</xdr:colOff>
      <xdr:row>37</xdr:row>
      <xdr:rowOff>35306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6600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35306</xdr:rowOff>
    </xdr:from>
    <xdr:to>
      <xdr:col>10</xdr:col>
      <xdr:colOff>114300</xdr:colOff>
      <xdr:row>37</xdr:row>
      <xdr:rowOff>42545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7895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152146</xdr:rowOff>
    </xdr:from>
    <xdr:to>
      <xdr:col>24</xdr:col>
      <xdr:colOff>114300</xdr:colOff>
      <xdr:row>37</xdr:row>
      <xdr:rowOff>82296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130573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13843</xdr:rowOff>
    </xdr:from>
    <xdr:to>
      <xdr:col>20</xdr:col>
      <xdr:colOff>38100</xdr:colOff>
      <xdr:row>37</xdr:row>
      <xdr:rowOff>115443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106570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143002</xdr:rowOff>
    </xdr:from>
    <xdr:to>
      <xdr:col>15</xdr:col>
      <xdr:colOff>101600</xdr:colOff>
      <xdr:row>37</xdr:row>
      <xdr:rowOff>73152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64279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155956</xdr:rowOff>
    </xdr:from>
    <xdr:to>
      <xdr:col>10</xdr:col>
      <xdr:colOff>165100</xdr:colOff>
      <xdr:row>37</xdr:row>
      <xdr:rowOff>86106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77233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163195</xdr:rowOff>
    </xdr:from>
    <xdr:to>
      <xdr:col>6</xdr:col>
      <xdr:colOff>38100</xdr:colOff>
      <xdr:row>37</xdr:row>
      <xdr:rowOff>93345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84472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100208</xdr:rowOff>
    </xdr:from>
    <xdr:to>
      <xdr:col>24</xdr:col>
      <xdr:colOff>63500</xdr:colOff>
      <xdr:row>58</xdr:row>
      <xdr:rowOff>109972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44308"/>
          <a:ext cx="8382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95675</xdr:rowOff>
    </xdr:from>
    <xdr:to>
      <xdr:col>19</xdr:col>
      <xdr:colOff>177800</xdr:colOff>
      <xdr:row>58</xdr:row>
      <xdr:rowOff>100208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39775"/>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122483</xdr:rowOff>
    </xdr:from>
    <xdr:to>
      <xdr:col>15</xdr:col>
      <xdr:colOff>50800</xdr:colOff>
      <xdr:row>58</xdr:row>
      <xdr:rowOff>95675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3683"/>
          <a:ext cx="889000" cy="3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122483</xdr:rowOff>
    </xdr:from>
    <xdr:to>
      <xdr:col>10</xdr:col>
      <xdr:colOff>114300</xdr:colOff>
      <xdr:row>58</xdr:row>
      <xdr:rowOff>118986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23683"/>
          <a:ext cx="889000" cy="33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59172</xdr:rowOff>
    </xdr:from>
    <xdr:to>
      <xdr:col>24</xdr:col>
      <xdr:colOff>114300</xdr:colOff>
      <xdr:row>58</xdr:row>
      <xdr:rowOff>160772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145549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49408</xdr:rowOff>
    </xdr:from>
    <xdr:to>
      <xdr:col>20</xdr:col>
      <xdr:colOff>38100</xdr:colOff>
      <xdr:row>58</xdr:row>
      <xdr:rowOff>151008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142135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44875</xdr:rowOff>
    </xdr:from>
    <xdr:to>
      <xdr:col>15</xdr:col>
      <xdr:colOff>101600</xdr:colOff>
      <xdr:row>58</xdr:row>
      <xdr:rowOff>146475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137602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71683</xdr:rowOff>
    </xdr:from>
    <xdr:to>
      <xdr:col>10</xdr:col>
      <xdr:colOff>165100</xdr:colOff>
      <xdr:row>57</xdr:row>
      <xdr:rowOff>1833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164410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68186</xdr:rowOff>
    </xdr:from>
    <xdr:to>
      <xdr:col>6</xdr:col>
      <xdr:colOff>38100</xdr:colOff>
      <xdr:row>58</xdr:row>
      <xdr:rowOff>169786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160913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154270</xdr:rowOff>
    </xdr:from>
    <xdr:to>
      <xdr:col>24</xdr:col>
      <xdr:colOff>63500</xdr:colOff>
      <xdr:row>77</xdr:row>
      <xdr:rowOff>68430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84470"/>
          <a:ext cx="838200" cy="8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151595</xdr:rowOff>
    </xdr:from>
    <xdr:to>
      <xdr:col>19</xdr:col>
      <xdr:colOff>177800</xdr:colOff>
      <xdr:row>77</xdr:row>
      <xdr:rowOff>68430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81795"/>
          <a:ext cx="889000" cy="8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151595</xdr:rowOff>
    </xdr:from>
    <xdr:to>
      <xdr:col>15</xdr:col>
      <xdr:colOff>50800</xdr:colOff>
      <xdr:row>78</xdr:row>
      <xdr:rowOff>20478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81795"/>
          <a:ext cx="889000" cy="2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20478</xdr:rowOff>
    </xdr:from>
    <xdr:to>
      <xdr:col>10</xdr:col>
      <xdr:colOff>114300</xdr:colOff>
      <xdr:row>78</xdr:row>
      <xdr:rowOff>59987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3578"/>
          <a:ext cx="8890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103470</xdr:rowOff>
    </xdr:from>
    <xdr:to>
      <xdr:col>24</xdr:col>
      <xdr:colOff>114300</xdr:colOff>
      <xdr:row>77</xdr:row>
      <xdr:rowOff>33620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81897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17630</xdr:rowOff>
    </xdr:from>
    <xdr:to>
      <xdr:col>20</xdr:col>
      <xdr:colOff>38100</xdr:colOff>
      <xdr:row>77</xdr:row>
      <xdr:rowOff>119230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110357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100795</xdr:rowOff>
    </xdr:from>
    <xdr:to>
      <xdr:col>15</xdr:col>
      <xdr:colOff>101600</xdr:colOff>
      <xdr:row>77</xdr:row>
      <xdr:rowOff>30945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22072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2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141128</xdr:rowOff>
    </xdr:from>
    <xdr:to>
      <xdr:col>10</xdr:col>
      <xdr:colOff>165100</xdr:colOff>
      <xdr:row>78</xdr:row>
      <xdr:rowOff>71278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62405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9187</xdr:rowOff>
    </xdr:from>
    <xdr:to>
      <xdr:col>6</xdr:col>
      <xdr:colOff>38100</xdr:colOff>
      <xdr:row>78</xdr:row>
      <xdr:rowOff>110787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101914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7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114195</xdr:rowOff>
    </xdr:from>
    <xdr:to>
      <xdr:col>24</xdr:col>
      <xdr:colOff>63500</xdr:colOff>
      <xdr:row>98</xdr:row>
      <xdr:rowOff>159344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16295"/>
          <a:ext cx="8382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106423</xdr:rowOff>
    </xdr:from>
    <xdr:to>
      <xdr:col>19</xdr:col>
      <xdr:colOff>177800</xdr:colOff>
      <xdr:row>98</xdr:row>
      <xdr:rowOff>114195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0852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106423</xdr:rowOff>
    </xdr:from>
    <xdr:to>
      <xdr:col>15</xdr:col>
      <xdr:colOff>50800</xdr:colOff>
      <xdr:row>99</xdr:row>
      <xdr:rowOff>38430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08523"/>
          <a:ext cx="889000" cy="10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34773</xdr:rowOff>
    </xdr:from>
    <xdr:to>
      <xdr:col>10</xdr:col>
      <xdr:colOff>114300</xdr:colOff>
      <xdr:row>99</xdr:row>
      <xdr:rowOff>38430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0832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108544</xdr:rowOff>
    </xdr:from>
    <xdr:to>
      <xdr:col>24</xdr:col>
      <xdr:colOff>114300</xdr:colOff>
      <xdr:row>99</xdr:row>
      <xdr:rowOff>38694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1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23471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63395</xdr:rowOff>
    </xdr:from>
    <xdr:to>
      <xdr:col>20</xdr:col>
      <xdr:colOff>38100</xdr:colOff>
      <xdr:row>98</xdr:row>
      <xdr:rowOff>164995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156122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5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55623</xdr:rowOff>
    </xdr:from>
    <xdr:to>
      <xdr:col>15</xdr:col>
      <xdr:colOff>101600</xdr:colOff>
      <xdr:row>98</xdr:row>
      <xdr:rowOff>157223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148350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5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159080</xdr:rowOff>
    </xdr:from>
    <xdr:to>
      <xdr:col>10</xdr:col>
      <xdr:colOff>165100</xdr:colOff>
      <xdr:row>99</xdr:row>
      <xdr:rowOff>89230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6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80357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155423</xdr:rowOff>
    </xdr:from>
    <xdr:to>
      <xdr:col>6</xdr:col>
      <xdr:colOff>38100</xdr:colOff>
      <xdr:row>99</xdr:row>
      <xdr:rowOff>85573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76700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166370</xdr:rowOff>
    </xdr:from>
    <xdr:to>
      <xdr:col>55</xdr:col>
      <xdr:colOff>0</xdr:colOff>
      <xdr:row>58</xdr:row>
      <xdr:rowOff>168821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10470"/>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166370</xdr:rowOff>
    </xdr:from>
    <xdr:to>
      <xdr:col>50</xdr:col>
      <xdr:colOff>114300</xdr:colOff>
      <xdr:row>58</xdr:row>
      <xdr:rowOff>166662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0470"/>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159524</xdr:rowOff>
    </xdr:from>
    <xdr:to>
      <xdr:col>45</xdr:col>
      <xdr:colOff>177800</xdr:colOff>
      <xdr:row>58</xdr:row>
      <xdr:rowOff>166662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03624"/>
          <a:ext cx="889000" cy="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159524</xdr:rowOff>
    </xdr:from>
    <xdr:to>
      <xdr:col>41</xdr:col>
      <xdr:colOff>50800</xdr:colOff>
      <xdr:row>59</xdr:row>
      <xdr:rowOff>22504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03624"/>
          <a:ext cx="889000" cy="3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118021</xdr:rowOff>
    </xdr:from>
    <xdr:to>
      <xdr:col>55</xdr:col>
      <xdr:colOff>50800</xdr:colOff>
      <xdr:row>59</xdr:row>
      <xdr:rowOff>48171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32948</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7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115570</xdr:rowOff>
    </xdr:from>
    <xdr:to>
      <xdr:col>50</xdr:col>
      <xdr:colOff>165100</xdr:colOff>
      <xdr:row>59</xdr:row>
      <xdr:rowOff>45720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36847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115862</xdr:rowOff>
    </xdr:from>
    <xdr:to>
      <xdr:col>46</xdr:col>
      <xdr:colOff>38100</xdr:colOff>
      <xdr:row>59</xdr:row>
      <xdr:rowOff>46012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37139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108724</xdr:rowOff>
    </xdr:from>
    <xdr:to>
      <xdr:col>41</xdr:col>
      <xdr:colOff>101600</xdr:colOff>
      <xdr:row>59</xdr:row>
      <xdr:rowOff>38874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30001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4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143154</xdr:rowOff>
    </xdr:from>
    <xdr:to>
      <xdr:col>36</xdr:col>
      <xdr:colOff>165100</xdr:colOff>
      <xdr:row>59</xdr:row>
      <xdr:rowOff>73304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64431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92608</xdr:rowOff>
    </xdr:from>
    <xdr:to>
      <xdr:col>55</xdr:col>
      <xdr:colOff>0</xdr:colOff>
      <xdr:row>78</xdr:row>
      <xdr:rowOff>153569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94258"/>
          <a:ext cx="8382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92608</xdr:rowOff>
    </xdr:from>
    <xdr:to>
      <xdr:col>50</xdr:col>
      <xdr:colOff>114300</xdr:colOff>
      <xdr:row>78</xdr:row>
      <xdr:rowOff>146825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94258"/>
          <a:ext cx="889000" cy="2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82550</xdr:rowOff>
    </xdr:from>
    <xdr:to>
      <xdr:col>45</xdr:col>
      <xdr:colOff>177800</xdr:colOff>
      <xdr:row>78</xdr:row>
      <xdr:rowOff>146825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55650"/>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82550</xdr:rowOff>
    </xdr:from>
    <xdr:to>
      <xdr:col>41</xdr:col>
      <xdr:colOff>50800</xdr:colOff>
      <xdr:row>78</xdr:row>
      <xdr:rowOff>130708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55650"/>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102769</xdr:rowOff>
    </xdr:from>
    <xdr:to>
      <xdr:col>55</xdr:col>
      <xdr:colOff>50800</xdr:colOff>
      <xdr:row>79</xdr:row>
      <xdr:rowOff>32919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17696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9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41808</xdr:rowOff>
    </xdr:from>
    <xdr:to>
      <xdr:col>50</xdr:col>
      <xdr:colOff>165100</xdr:colOff>
      <xdr:row>77</xdr:row>
      <xdr:rowOff>143408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134535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96025</xdr:rowOff>
    </xdr:from>
    <xdr:to>
      <xdr:col>46</xdr:col>
      <xdr:colOff>38100</xdr:colOff>
      <xdr:row>79</xdr:row>
      <xdr:rowOff>26175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17302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31750</xdr:rowOff>
    </xdr:from>
    <xdr:to>
      <xdr:col>41</xdr:col>
      <xdr:colOff>101600</xdr:colOff>
      <xdr:row>78</xdr:row>
      <xdr:rowOff>133350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124477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79908</xdr:rowOff>
    </xdr:from>
    <xdr:to>
      <xdr:col>36</xdr:col>
      <xdr:colOff>165100</xdr:colOff>
      <xdr:row>79</xdr:row>
      <xdr:rowOff>10058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4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120548</xdr:rowOff>
    </xdr:from>
    <xdr:to>
      <xdr:col>55</xdr:col>
      <xdr:colOff>0</xdr:colOff>
      <xdr:row>97</xdr:row>
      <xdr:rowOff>124791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751198"/>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120548</xdr:rowOff>
    </xdr:from>
    <xdr:to>
      <xdr:col>50</xdr:col>
      <xdr:colOff>114300</xdr:colOff>
      <xdr:row>97</xdr:row>
      <xdr:rowOff>152730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51198"/>
          <a:ext cx="889000" cy="3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61074</xdr:rowOff>
    </xdr:from>
    <xdr:to>
      <xdr:col>45</xdr:col>
      <xdr:colOff>177800</xdr:colOff>
      <xdr:row>97</xdr:row>
      <xdr:rowOff>152730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91724"/>
          <a:ext cx="889000" cy="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61074</xdr:rowOff>
    </xdr:from>
    <xdr:to>
      <xdr:col>41</xdr:col>
      <xdr:colOff>50800</xdr:colOff>
      <xdr:row>97</xdr:row>
      <xdr:rowOff>77902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91724"/>
          <a:ext cx="889000" cy="1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73991</xdr:rowOff>
    </xdr:from>
    <xdr:to>
      <xdr:col>55</xdr:col>
      <xdr:colOff>50800</xdr:colOff>
      <xdr:row>98</xdr:row>
      <xdr:rowOff>4141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160368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69748</xdr:rowOff>
    </xdr:from>
    <xdr:to>
      <xdr:col>50</xdr:col>
      <xdr:colOff>165100</xdr:colOff>
      <xdr:row>97</xdr:row>
      <xdr:rowOff>171348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162475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101930</xdr:rowOff>
    </xdr:from>
    <xdr:to>
      <xdr:col>46</xdr:col>
      <xdr:colOff>38100</xdr:colOff>
      <xdr:row>98</xdr:row>
      <xdr:rowOff>32080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23207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10274</xdr:rowOff>
    </xdr:from>
    <xdr:to>
      <xdr:col>41</xdr:col>
      <xdr:colOff>101600</xdr:colOff>
      <xdr:row>97</xdr:row>
      <xdr:rowOff>111874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103001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3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27102</xdr:rowOff>
    </xdr:from>
    <xdr:to>
      <xdr:col>36</xdr:col>
      <xdr:colOff>165100</xdr:colOff>
      <xdr:row>97</xdr:row>
      <xdr:rowOff>128702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119829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86931</xdr:rowOff>
    </xdr:from>
    <xdr:to>
      <xdr:col>85</xdr:col>
      <xdr:colOff>127000</xdr:colOff>
      <xdr:row>38</xdr:row>
      <xdr:rowOff>130328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02031"/>
          <a:ext cx="838200" cy="4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130328</xdr:rowOff>
    </xdr:from>
    <xdr:to>
      <xdr:col>81</xdr:col>
      <xdr:colOff>50800</xdr:colOff>
      <xdr:row>38</xdr:row>
      <xdr:rowOff>155626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45428"/>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99047</xdr:rowOff>
    </xdr:from>
    <xdr:to>
      <xdr:col>76</xdr:col>
      <xdr:colOff>114300</xdr:colOff>
      <xdr:row>38</xdr:row>
      <xdr:rowOff>155626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14147"/>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99047</xdr:rowOff>
    </xdr:from>
    <xdr:to>
      <xdr:col>71</xdr:col>
      <xdr:colOff>177800</xdr:colOff>
      <xdr:row>39</xdr:row>
      <xdr:rowOff>712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14147"/>
          <a:ext cx="889000" cy="7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36131</xdr:rowOff>
    </xdr:from>
    <xdr:to>
      <xdr:col>85</xdr:col>
      <xdr:colOff>177800</xdr:colOff>
      <xdr:row>38</xdr:row>
      <xdr:rowOff>137731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122509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79528</xdr:rowOff>
    </xdr:from>
    <xdr:to>
      <xdr:col>81</xdr:col>
      <xdr:colOff>101600</xdr:colOff>
      <xdr:row>39</xdr:row>
      <xdr:rowOff>9678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805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104826</xdr:rowOff>
    </xdr:from>
    <xdr:to>
      <xdr:col>76</xdr:col>
      <xdr:colOff>165100</xdr:colOff>
      <xdr:row>39</xdr:row>
      <xdr:rowOff>34976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26103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1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48247</xdr:rowOff>
    </xdr:from>
    <xdr:to>
      <xdr:col>72</xdr:col>
      <xdr:colOff>38100</xdr:colOff>
      <xdr:row>38</xdr:row>
      <xdr:rowOff>149847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140974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121362</xdr:rowOff>
    </xdr:from>
    <xdr:to>
      <xdr:col>67</xdr:col>
      <xdr:colOff>101600</xdr:colOff>
      <xdr:row>39</xdr:row>
      <xdr:rowOff>51512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42639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2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137764</xdr:rowOff>
    </xdr:from>
    <xdr:to>
      <xdr:col>85</xdr:col>
      <xdr:colOff>127000</xdr:colOff>
      <xdr:row>57</xdr:row>
      <xdr:rowOff>137810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1041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124392</xdr:rowOff>
    </xdr:from>
    <xdr:to>
      <xdr:col>81</xdr:col>
      <xdr:colOff>50800</xdr:colOff>
      <xdr:row>57</xdr:row>
      <xdr:rowOff>137764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97042"/>
          <a:ext cx="889000" cy="1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86977</xdr:rowOff>
    </xdr:from>
    <xdr:to>
      <xdr:col>76</xdr:col>
      <xdr:colOff>114300</xdr:colOff>
      <xdr:row>57</xdr:row>
      <xdr:rowOff>124392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59627"/>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1115</xdr:rowOff>
    </xdr:from>
    <xdr:to>
      <xdr:col>71</xdr:col>
      <xdr:colOff>177800</xdr:colOff>
      <xdr:row>57</xdr:row>
      <xdr:rowOff>86977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73765"/>
          <a:ext cx="889000" cy="8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87010</xdr:rowOff>
    </xdr:from>
    <xdr:to>
      <xdr:col>85</xdr:col>
      <xdr:colOff>177800</xdr:colOff>
      <xdr:row>58</xdr:row>
      <xdr:rowOff>17160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1937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7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86964</xdr:rowOff>
    </xdr:from>
    <xdr:to>
      <xdr:col>81</xdr:col>
      <xdr:colOff>101600</xdr:colOff>
      <xdr:row>58</xdr:row>
      <xdr:rowOff>17114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73592</xdr:rowOff>
    </xdr:from>
    <xdr:to>
      <xdr:col>76</xdr:col>
      <xdr:colOff>165100</xdr:colOff>
      <xdr:row>58</xdr:row>
      <xdr:rowOff>3742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4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166319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3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36177</xdr:rowOff>
    </xdr:from>
    <xdr:to>
      <xdr:col>72</xdr:col>
      <xdr:colOff>38100</xdr:colOff>
      <xdr:row>57</xdr:row>
      <xdr:rowOff>137777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128904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0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121765</xdr:rowOff>
    </xdr:from>
    <xdr:to>
      <xdr:col>67</xdr:col>
      <xdr:colOff>101600</xdr:colOff>
      <xdr:row>57</xdr:row>
      <xdr:rowOff>51915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2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68442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9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151343</xdr:rowOff>
    </xdr:from>
    <xdr:to>
      <xdr:col>85</xdr:col>
      <xdr:colOff>127000</xdr:colOff>
      <xdr:row>97</xdr:row>
      <xdr:rowOff>159899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81993"/>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159899</xdr:rowOff>
    </xdr:from>
    <xdr:to>
      <xdr:col>81</xdr:col>
      <xdr:colOff>50800</xdr:colOff>
      <xdr:row>98</xdr:row>
      <xdr:rowOff>32764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90549"/>
          <a:ext cx="889000" cy="4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32764</xdr:rowOff>
    </xdr:from>
    <xdr:to>
      <xdr:col>76</xdr:col>
      <xdr:colOff>114300</xdr:colOff>
      <xdr:row>98</xdr:row>
      <xdr:rowOff>44112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34864"/>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44112</xdr:rowOff>
    </xdr:from>
    <xdr:to>
      <xdr:col>71</xdr:col>
      <xdr:colOff>177800</xdr:colOff>
      <xdr:row>98</xdr:row>
      <xdr:rowOff>47379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4621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100543</xdr:rowOff>
    </xdr:from>
    <xdr:to>
      <xdr:col>85</xdr:col>
      <xdr:colOff>177800</xdr:colOff>
      <xdr:row>98</xdr:row>
      <xdr:rowOff>30693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78970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70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109099</xdr:rowOff>
    </xdr:from>
    <xdr:to>
      <xdr:col>81</xdr:col>
      <xdr:colOff>101600</xdr:colOff>
      <xdr:row>98</xdr:row>
      <xdr:rowOff>39249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30376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3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153414</xdr:rowOff>
    </xdr:from>
    <xdr:to>
      <xdr:col>76</xdr:col>
      <xdr:colOff>165100</xdr:colOff>
      <xdr:row>98</xdr:row>
      <xdr:rowOff>83564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8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74691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7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164762</xdr:rowOff>
    </xdr:from>
    <xdr:to>
      <xdr:col>72</xdr:col>
      <xdr:colOff>38100</xdr:colOff>
      <xdr:row>98</xdr:row>
      <xdr:rowOff>94912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86039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8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168029</xdr:rowOff>
    </xdr:from>
    <xdr:to>
      <xdr:col>67</xdr:col>
      <xdr:colOff>101600</xdr:colOff>
      <xdr:row>98</xdr:row>
      <xdr:rowOff>98179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89306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すべての目的別経費で、類似団体平均値を下回った。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民生費においては、住民税非課税世帯等物価高騰重点支援給付金の増により、増額となった。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衛生費においては、個別接種委託料の減により、減額となった。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商工費においては、大治町商品券交付金の減により、減額となった。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消防費においては、海部東部消防組合負担金の増により、増額となった。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今後も工事等の内容を精査し、事務事業の見直しを図り、抑制に努める。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財政調整基金の残高の標準財政規模比は前年度より</a:t>
          </a:r>
          <a:r>
            <a:rPr kumimoji="1" lang="en-US" altLang="ja-JP" sz="1200">
              <a:latin typeface="ＭＳ ゴシック" pitchFamily="49" charset="-128"/>
              <a:ea typeface="ＭＳ ゴシック" pitchFamily="49" charset="-128"/>
            </a:rPr>
            <a:t>4.67</a:t>
          </a:r>
          <a:r>
            <a:rPr kumimoji="1" lang="ja-JP" altLang="en-US" sz="1200">
              <a:latin typeface="ＭＳ ゴシック" pitchFamily="49" charset="-128"/>
              <a:ea typeface="ＭＳ ゴシック" pitchFamily="49" charset="-128"/>
            </a:rPr>
            <a:t>ポイント減少し、</a:t>
          </a:r>
          <a:r>
            <a:rPr kumimoji="1" lang="en-US" altLang="ja-JP" sz="1200">
              <a:latin typeface="ＭＳ ゴシック" pitchFamily="49" charset="-128"/>
              <a:ea typeface="ＭＳ ゴシック" pitchFamily="49" charset="-128"/>
            </a:rPr>
            <a:t>30.22%</a:t>
          </a:r>
          <a:r>
            <a:rPr kumimoji="1" lang="ja-JP" altLang="en-US" sz="1200">
              <a:latin typeface="ＭＳ ゴシック" pitchFamily="49" charset="-128"/>
              <a:ea typeface="ＭＳ ゴシック" pitchFamily="49" charset="-128"/>
            </a:rPr>
            <a:t>となった。財政調整基金残高が前年度と比較して△</a:t>
          </a:r>
          <a:r>
            <a:rPr kumimoji="1" lang="en-US" altLang="ja-JP" sz="1200">
              <a:latin typeface="ＭＳ ゴシック" pitchFamily="49" charset="-128"/>
              <a:ea typeface="ＭＳ ゴシック" pitchFamily="49" charset="-128"/>
            </a:rPr>
            <a:t>234,707</a:t>
          </a:r>
          <a:r>
            <a:rPr kumimoji="1" lang="ja-JP" altLang="en-US" sz="1200">
              <a:latin typeface="ＭＳ ゴシック" pitchFamily="49" charset="-128"/>
              <a:ea typeface="ＭＳ ゴシック" pitchFamily="49" charset="-128"/>
            </a:rPr>
            <a:t>千円減少したためである。令和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月補正予算余剰金の一部（</a:t>
          </a:r>
          <a:r>
            <a:rPr kumimoji="1" lang="en-US" altLang="ja-JP" sz="1200">
              <a:latin typeface="ＭＳ ゴシック" pitchFamily="49" charset="-128"/>
              <a:ea typeface="ＭＳ ゴシック" pitchFamily="49" charset="-128"/>
            </a:rPr>
            <a:t>62,710</a:t>
          </a:r>
          <a:r>
            <a:rPr kumimoji="1" lang="ja-JP" altLang="en-US" sz="1200">
              <a:latin typeface="ＭＳ ゴシック" pitchFamily="49" charset="-128"/>
              <a:ea typeface="ＭＳ ゴシック" pitchFamily="49" charset="-128"/>
            </a:rPr>
            <a:t>千円）を積み立てたが、一方で財源不足を補うため積立を上回る取り崩しを行った。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実質収支は、</a:t>
          </a:r>
          <a:r>
            <a:rPr kumimoji="1" lang="en-US" altLang="ja-JP" sz="1200">
              <a:latin typeface="ＭＳ ゴシック" pitchFamily="49" charset="-128"/>
              <a:ea typeface="ＭＳ ゴシック" pitchFamily="49" charset="-128"/>
            </a:rPr>
            <a:t>171,516</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158,949</a:t>
          </a:r>
          <a:r>
            <a:rPr kumimoji="1" lang="ja-JP" altLang="en-US" sz="1200">
              <a:latin typeface="ＭＳ ゴシック" pitchFamily="49" charset="-128"/>
              <a:ea typeface="ＭＳ ゴシック" pitchFamily="49" charset="-128"/>
            </a:rPr>
            <a:t>千円）となり、実質収支額の標準財政規模比は</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2.63%</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実質単年度収支は△</a:t>
          </a:r>
          <a:r>
            <a:rPr kumimoji="1" lang="en-US" altLang="ja-JP" sz="1200">
              <a:latin typeface="ＭＳ ゴシック" pitchFamily="49" charset="-128"/>
              <a:ea typeface="ＭＳ ゴシック" pitchFamily="49" charset="-128"/>
            </a:rPr>
            <a:t>393,656</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503,550</a:t>
          </a:r>
          <a:r>
            <a:rPr kumimoji="1" lang="ja-JP" altLang="en-US" sz="1200">
              <a:latin typeface="ＭＳ ゴシック" pitchFamily="49" charset="-128"/>
              <a:ea typeface="ＭＳ ゴシック" pitchFamily="49" charset="-128"/>
            </a:rPr>
            <a:t>千円）となり、前年度より</a:t>
          </a:r>
          <a:r>
            <a:rPr kumimoji="1" lang="en-US" altLang="ja-JP" sz="1200">
              <a:latin typeface="ＭＳ ゴシック" pitchFamily="49" charset="-128"/>
              <a:ea typeface="ＭＳ ゴシック" pitchFamily="49" charset="-128"/>
            </a:rPr>
            <a:t>7.77</a:t>
          </a:r>
          <a:r>
            <a:rPr kumimoji="1" lang="ja-JP" altLang="en-US" sz="1200">
              <a:latin typeface="ＭＳ ゴシック" pitchFamily="49" charset="-128"/>
              <a:ea typeface="ＭＳ ゴシック" pitchFamily="49" charset="-128"/>
            </a:rPr>
            <a:t>ポイントの減少となった。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年度から、すべての会計において実質収支が黒字のため、連結実質赤字額はない。引き続き健全な財政運営を行い、財政の健全化に努める。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一般会計の標準財政規模比については、実質収支が</a:t>
          </a:r>
          <a:r>
            <a:rPr kumimoji="1" lang="en-US" altLang="ja-JP" sz="1400">
              <a:latin typeface="ＭＳ ゴシック" pitchFamily="49" charset="-128"/>
              <a:ea typeface="ＭＳ ゴシック" pitchFamily="49" charset="-128"/>
            </a:rPr>
            <a:t>171,516</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158,949</a:t>
          </a:r>
          <a:r>
            <a:rPr kumimoji="1" lang="ja-JP" altLang="en-US" sz="1400">
              <a:latin typeface="ＭＳ ゴシック" pitchFamily="49" charset="-128"/>
              <a:ea typeface="ＭＳ ゴシック" pitchFamily="49" charset="-128"/>
            </a:rPr>
            <a:t>千円）と減額になったため、</a:t>
          </a:r>
          <a:r>
            <a:rPr kumimoji="1" lang="en-US" altLang="ja-JP" sz="1400">
              <a:latin typeface="ＭＳ ゴシック" pitchFamily="49" charset="-128"/>
              <a:ea typeface="ＭＳ ゴシック" pitchFamily="49" charset="-128"/>
            </a:rPr>
            <a:t>2.62%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ポイント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11084987</v>
      </c>
      <c r="BO4" s="462"/>
      <c r="BP4" s="462"/>
      <c r="BQ4" s="462"/>
      <c r="BR4" s="462"/>
      <c r="BS4" s="462"/>
      <c r="BT4" s="462"/>
      <c r="BU4" s="463"/>
      <c r="BV4" s="461">
        <v>11057749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2.6</v>
      </c>
      <c r="CU4" s="602"/>
      <c r="CV4" s="602"/>
      <c r="CW4" s="602"/>
      <c r="CX4" s="602"/>
      <c r="CY4" s="602"/>
      <c r="CZ4" s="602"/>
      <c r="DA4" s="603"/>
      <c r="DB4" s="601">
        <v>5.2</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10803817</v>
      </c>
      <c r="BO5" s="433"/>
      <c r="BP5" s="433"/>
      <c r="BQ5" s="433"/>
      <c r="BR5" s="433"/>
      <c r="BS5" s="433"/>
      <c r="BT5" s="433"/>
      <c r="BU5" s="434"/>
      <c r="BV5" s="432">
        <v>10715977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91.9</v>
      </c>
      <c r="CU5" s="430"/>
      <c r="CV5" s="430"/>
      <c r="CW5" s="430"/>
      <c r="CX5" s="430"/>
      <c r="CY5" s="430"/>
      <c r="CZ5" s="430"/>
      <c r="DA5" s="431"/>
      <c r="DB5" s="429">
        <v>88.4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281170</v>
      </c>
      <c r="BO6" s="433"/>
      <c r="BP6" s="433"/>
      <c r="BQ6" s="433"/>
      <c r="BR6" s="433"/>
      <c r="BS6" s="433"/>
      <c r="BT6" s="433"/>
      <c r="BU6" s="434"/>
      <c r="BV6" s="432">
        <v>341772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92.9</v>
      </c>
      <c r="CU6" s="576"/>
      <c r="CV6" s="576"/>
      <c r="CW6" s="576"/>
      <c r="CX6" s="576"/>
      <c r="CY6" s="576"/>
      <c r="CZ6" s="576"/>
      <c r="DA6" s="577"/>
      <c r="DB6" s="575">
        <v>90.7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109654</v>
      </c>
      <c r="BO7" s="433"/>
      <c r="BP7" s="433"/>
      <c r="BQ7" s="433"/>
      <c r="BR7" s="433"/>
      <c r="BS7" s="433"/>
      <c r="BT7" s="433"/>
      <c r="BU7" s="434"/>
      <c r="BV7" s="432">
        <v>11307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6524375</v>
      </c>
      <c r="CU7" s="433"/>
      <c r="CV7" s="433"/>
      <c r="CW7" s="433"/>
      <c r="CX7" s="433"/>
      <c r="CY7" s="433"/>
      <c r="CZ7" s="433"/>
      <c r="DA7" s="434"/>
      <c r="DB7" s="432">
        <v>6324426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171516</v>
      </c>
      <c r="BO8" s="433"/>
      <c r="BP8" s="433"/>
      <c r="BQ8" s="433"/>
      <c r="BR8" s="433"/>
      <c r="BS8" s="433"/>
      <c r="BT8" s="433"/>
      <c r="BU8" s="434"/>
      <c r="BV8" s="432">
        <v>330465</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0.78</v>
      </c>
      <c r="CU8" s="536"/>
      <c r="CV8" s="536"/>
      <c r="CW8" s="536"/>
      <c r="CX8" s="536"/>
      <c r="CY8" s="536"/>
      <c r="CZ8" s="536"/>
      <c r="DA8" s="537"/>
      <c r="DB8" s="535">
        <v>0.81</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32399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-158949</v>
      </c>
      <c r="BO9" s="433"/>
      <c r="BP9" s="433"/>
      <c r="BQ9" s="433"/>
      <c r="BR9" s="433"/>
      <c r="BS9" s="433"/>
      <c r="BT9" s="433"/>
      <c r="BU9" s="434"/>
      <c r="BV9" s="432">
        <v>-262813</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7.4</v>
      </c>
      <c r="CU9" s="430"/>
      <c r="CV9" s="430"/>
      <c r="CW9" s="430"/>
      <c r="CX9" s="430"/>
      <c r="CY9" s="430"/>
      <c r="CZ9" s="430"/>
      <c r="DA9" s="431"/>
      <c r="DB9" s="429">
        <v>7.4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30990</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165293</v>
      </c>
      <c r="BO10" s="433"/>
      <c r="BP10" s="433"/>
      <c r="BQ10" s="433"/>
      <c r="BR10" s="433"/>
      <c r="BS10" s="433"/>
      <c r="BT10" s="433"/>
      <c r="BU10" s="434"/>
      <c r="BV10" s="432">
        <v>572707</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33567</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400000</v>
      </c>
      <c r="BO12" s="433"/>
      <c r="BP12" s="433"/>
      <c r="BQ12" s="433"/>
      <c r="BR12" s="433"/>
      <c r="BS12" s="433"/>
      <c r="BT12" s="433"/>
      <c r="BU12" s="434"/>
      <c r="BV12" s="432">
        <v>200000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32511</v>
      </c>
      <c r="S13" s="520"/>
      <c r="T13" s="520"/>
      <c r="U13" s="520"/>
      <c r="V13" s="521"/>
      <c r="W13" s="522" t="s">
        <v>131</v>
      </c>
      <c r="X13" s="418"/>
      <c r="Y13" s="418"/>
      <c r="Z13" s="418"/>
      <c r="AA13" s="418"/>
      <c r="AB13" s="419"/>
      <c r="AC13" s="385">
        <v>166</v>
      </c>
      <c r="AD13" s="386"/>
      <c r="AE13" s="386"/>
      <c r="AF13" s="386"/>
      <c r="AG13" s="387"/>
      <c r="AH13" s="385">
        <v>202</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-393656</v>
      </c>
      <c r="BO13" s="433"/>
      <c r="BP13" s="433"/>
      <c r="BQ13" s="433"/>
      <c r="BR13" s="433"/>
      <c r="BS13" s="433"/>
      <c r="BT13" s="433"/>
      <c r="BU13" s="434"/>
      <c r="BV13" s="432">
        <v>109894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3.2</v>
      </c>
      <c r="CU13" s="430"/>
      <c r="CV13" s="430"/>
      <c r="CW13" s="430"/>
      <c r="CX13" s="430"/>
      <c r="CY13" s="430"/>
      <c r="CZ13" s="430"/>
      <c r="DA13" s="431"/>
      <c r="DB13" s="429">
        <v>2.2999999999999998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33356</v>
      </c>
      <c r="S14" s="520"/>
      <c r="T14" s="520"/>
      <c r="U14" s="520"/>
      <c r="V14" s="521"/>
      <c r="W14" s="523"/>
      <c r="X14" s="421"/>
      <c r="Y14" s="421"/>
      <c r="Z14" s="421"/>
      <c r="AA14" s="421"/>
      <c r="AB14" s="422"/>
      <c r="AC14" s="512">
        <v>1.1000000000000001</v>
      </c>
      <c r="AD14" s="513"/>
      <c r="AE14" s="513"/>
      <c r="AF14" s="513"/>
      <c r="AG14" s="514"/>
      <c r="AH14" s="512">
        <v>1.4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16.3</v>
      </c>
      <c r="CU14" s="530"/>
      <c r="CV14" s="530"/>
      <c r="CW14" s="530"/>
      <c r="CX14" s="530"/>
      <c r="CY14" s="530"/>
      <c r="CZ14" s="530"/>
      <c r="DA14" s="531"/>
      <c r="DB14" s="529">
        <v>9.8000000000000007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32455</v>
      </c>
      <c r="S15" s="520"/>
      <c r="T15" s="520"/>
      <c r="U15" s="520"/>
      <c r="V15" s="521"/>
      <c r="W15" s="522" t="s">
        <v>137</v>
      </c>
      <c r="X15" s="418"/>
      <c r="Y15" s="418"/>
      <c r="Z15" s="418"/>
      <c r="AA15" s="418"/>
      <c r="AB15" s="419"/>
      <c r="AC15" s="385">
        <v>4604</v>
      </c>
      <c r="AD15" s="386"/>
      <c r="AE15" s="386"/>
      <c r="AF15" s="386"/>
      <c r="AG15" s="387"/>
      <c r="AH15" s="385">
        <v>4767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4140425</v>
      </c>
      <c r="BO15" s="462"/>
      <c r="BP15" s="462"/>
      <c r="BQ15" s="462"/>
      <c r="BR15" s="462"/>
      <c r="BS15" s="462"/>
      <c r="BT15" s="462"/>
      <c r="BU15" s="463"/>
      <c r="BV15" s="461">
        <v>4030542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31.5</v>
      </c>
      <c r="AD16" s="513"/>
      <c r="AE16" s="513"/>
      <c r="AF16" s="513"/>
      <c r="AG16" s="514"/>
      <c r="AH16" s="512">
        <v>33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5380881</v>
      </c>
      <c r="BO16" s="433"/>
      <c r="BP16" s="433"/>
      <c r="BQ16" s="433"/>
      <c r="BR16" s="433"/>
      <c r="BS16" s="433"/>
      <c r="BT16" s="433"/>
      <c r="BU16" s="434"/>
      <c r="BV16" s="432">
        <v>5126858</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9869</v>
      </c>
      <c r="AD17" s="386"/>
      <c r="AE17" s="386"/>
      <c r="AF17" s="386"/>
      <c r="AG17" s="387"/>
      <c r="AH17" s="385">
        <v>9465</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5210573</v>
      </c>
      <c r="BO17" s="433"/>
      <c r="BP17" s="433"/>
      <c r="BQ17" s="433"/>
      <c r="BR17" s="433"/>
      <c r="BS17" s="433"/>
      <c r="BT17" s="433"/>
      <c r="BU17" s="434"/>
      <c r="BV17" s="432">
        <v>5071981</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6.59</v>
      </c>
      <c r="M18" s="485"/>
      <c r="N18" s="485"/>
      <c r="O18" s="485"/>
      <c r="P18" s="485"/>
      <c r="Q18" s="485"/>
      <c r="R18" s="486"/>
      <c r="S18" s="486"/>
      <c r="T18" s="486"/>
      <c r="U18" s="486"/>
      <c r="V18" s="487"/>
      <c r="W18" s="503"/>
      <c r="X18" s="504"/>
      <c r="Y18" s="504"/>
      <c r="Z18" s="504"/>
      <c r="AA18" s="504"/>
      <c r="AB18" s="528"/>
      <c r="AC18" s="402">
        <v>67.400000000000006</v>
      </c>
      <c r="AD18" s="403"/>
      <c r="AE18" s="403"/>
      <c r="AF18" s="403"/>
      <c r="AG18" s="488"/>
      <c r="AH18" s="402">
        <v>65.599999999999994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6099516</v>
      </c>
      <c r="BO18" s="433"/>
      <c r="BP18" s="433"/>
      <c r="BQ18" s="433"/>
      <c r="BR18" s="433"/>
      <c r="BS18" s="433"/>
      <c r="BT18" s="433"/>
      <c r="BU18" s="434"/>
      <c r="BV18" s="432">
        <v>5697295</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4916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8045175</v>
      </c>
      <c r="BO19" s="433"/>
      <c r="BP19" s="433"/>
      <c r="BQ19" s="433"/>
      <c r="BR19" s="433"/>
      <c r="BS19" s="433"/>
      <c r="BT19" s="433"/>
      <c r="BU19" s="434"/>
      <c r="BV19" s="432">
        <v>7831389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13468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6602575</v>
      </c>
      <c r="BO22" s="462"/>
      <c r="BP22" s="462"/>
      <c r="BQ22" s="462"/>
      <c r="BR22" s="462"/>
      <c r="BS22" s="462"/>
      <c r="BT22" s="462"/>
      <c r="BU22" s="463"/>
      <c r="BV22" s="461">
        <v>7025260</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5707580</v>
      </c>
      <c r="BO23" s="433"/>
      <c r="BP23" s="433"/>
      <c r="BQ23" s="433"/>
      <c r="BR23" s="433"/>
      <c r="BS23" s="433"/>
      <c r="BT23" s="433"/>
      <c r="BU23" s="434"/>
      <c r="BV23" s="432">
        <v>6038440</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8250</v>
      </c>
      <c r="R24" s="386"/>
      <c r="S24" s="386"/>
      <c r="T24" s="386"/>
      <c r="U24" s="386"/>
      <c r="V24" s="387"/>
      <c r="W24" s="475"/>
      <c r="X24" s="412"/>
      <c r="Y24" s="413"/>
      <c r="Z24" s="388" t="s">
        <v>162</v>
      </c>
      <c r="AA24" s="389"/>
      <c r="AB24" s="389"/>
      <c r="AC24" s="389"/>
      <c r="AD24" s="389"/>
      <c r="AE24" s="389"/>
      <c r="AF24" s="389"/>
      <c r="AG24" s="390"/>
      <c r="AH24" s="385">
        <v>162</v>
      </c>
      <c r="AI24" s="386"/>
      <c r="AJ24" s="386"/>
      <c r="AK24" s="386"/>
      <c r="AL24" s="387"/>
      <c r="AM24" s="385">
        <v>461052</v>
      </c>
      <c r="AN24" s="386"/>
      <c r="AO24" s="386"/>
      <c r="AP24" s="386"/>
      <c r="AQ24" s="386"/>
      <c r="AR24" s="387"/>
      <c r="AS24" s="385">
        <v>2846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2129104</v>
      </c>
      <c r="BO24" s="433"/>
      <c r="BP24" s="433"/>
      <c r="BQ24" s="433"/>
      <c r="BR24" s="433"/>
      <c r="BS24" s="433"/>
      <c r="BT24" s="433"/>
      <c r="BU24" s="434"/>
      <c r="BV24" s="432">
        <v>2203183</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7050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2210883</v>
      </c>
      <c r="BO25" s="462"/>
      <c r="BP25" s="462"/>
      <c r="BQ25" s="462"/>
      <c r="BR25" s="462"/>
      <c r="BS25" s="462"/>
      <c r="BT25" s="462"/>
      <c r="BU25" s="463"/>
      <c r="BV25" s="461">
        <v>1308099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6150</v>
      </c>
      <c r="R26" s="386"/>
      <c r="S26" s="386"/>
      <c r="T26" s="386"/>
      <c r="U26" s="386"/>
      <c r="V26" s="387"/>
      <c r="W26" s="475"/>
      <c r="X26" s="412"/>
      <c r="Y26" s="413"/>
      <c r="Z26" s="388" t="s">
        <v>168</v>
      </c>
      <c r="AA26" s="443"/>
      <c r="AB26" s="443"/>
      <c r="AC26" s="443"/>
      <c r="AD26" s="443"/>
      <c r="AE26" s="443"/>
      <c r="AF26" s="443"/>
      <c r="AG26" s="444"/>
      <c r="AH26" s="385">
        <v>4</v>
      </c>
      <c r="AI26" s="386"/>
      <c r="AJ26" s="386"/>
      <c r="AK26" s="386"/>
      <c r="AL26" s="387"/>
      <c r="AM26" s="385">
        <v>8852</v>
      </c>
      <c r="AN26" s="386"/>
      <c r="AO26" s="386"/>
      <c r="AP26" s="386"/>
      <c r="AQ26" s="386"/>
      <c r="AR26" s="387"/>
      <c r="AS26" s="385">
        <v>2213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4050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450045</v>
      </c>
      <c r="BO27" s="467"/>
      <c r="BP27" s="467"/>
      <c r="BQ27" s="467"/>
      <c r="BR27" s="467"/>
      <c r="BS27" s="467"/>
      <c r="BT27" s="467"/>
      <c r="BU27" s="468"/>
      <c r="BV27" s="466">
        <v>480936</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3150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1971868</v>
      </c>
      <c r="BO28" s="462"/>
      <c r="BP28" s="462"/>
      <c r="BQ28" s="462"/>
      <c r="BR28" s="462"/>
      <c r="BS28" s="462"/>
      <c r="BT28" s="462"/>
      <c r="BU28" s="463"/>
      <c r="BV28" s="461">
        <v>2206575</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10</v>
      </c>
      <c r="M29" s="386"/>
      <c r="N29" s="386"/>
      <c r="O29" s="386"/>
      <c r="P29" s="387"/>
      <c r="Q29" s="385">
        <v>2950</v>
      </c>
      <c r="R29" s="386"/>
      <c r="S29" s="386"/>
      <c r="T29" s="386"/>
      <c r="U29" s="386"/>
      <c r="V29" s="387"/>
      <c r="W29" s="476"/>
      <c r="X29" s="477"/>
      <c r="Y29" s="478"/>
      <c r="Z29" s="388" t="s">
        <v>177</v>
      </c>
      <c r="AA29" s="389"/>
      <c r="AB29" s="389"/>
      <c r="AC29" s="389"/>
      <c r="AD29" s="389"/>
      <c r="AE29" s="389"/>
      <c r="AF29" s="389"/>
      <c r="AG29" s="390"/>
      <c r="AH29" s="385">
        <v>162</v>
      </c>
      <c r="AI29" s="386"/>
      <c r="AJ29" s="386"/>
      <c r="AK29" s="386"/>
      <c r="AL29" s="387"/>
      <c r="AM29" s="385">
        <v>461052</v>
      </c>
      <c r="AN29" s="386"/>
      <c r="AO29" s="386"/>
      <c r="AP29" s="386"/>
      <c r="AQ29" s="386"/>
      <c r="AR29" s="387"/>
      <c r="AS29" s="385">
        <v>2846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53821</v>
      </c>
      <c r="BO29" s="433"/>
      <c r="BP29" s="433"/>
      <c r="BQ29" s="433"/>
      <c r="BR29" s="433"/>
      <c r="BS29" s="433"/>
      <c r="BT29" s="433"/>
      <c r="BU29" s="434"/>
      <c r="BV29" s="432">
        <v>20526</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96.1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308298</v>
      </c>
      <c r="BO30" s="467"/>
      <c r="BP30" s="467"/>
      <c r="BQ30" s="467"/>
      <c r="BR30" s="467"/>
      <c r="BS30" s="467"/>
      <c r="BT30" s="467"/>
      <c r="BU30" s="468"/>
      <c r="BV30" s="466">
        <v>278903</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大治町下水道事業会計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海部地区水防事務組合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土地取得特別会計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介護保険特別会計（保険事業勘定）</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海部地区急病診療所組合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海部地区環境事務組合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介護保険特別会計（介護サービス事業勘定）</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海部東部消防組合（一般会計）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海部東部消防組合（介護保険特別会計）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海部東部消防組合（障害者総合支援特別会計）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愛知県市町村職員退職手当組合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愛知県後期高齢者医療広域連合（一般会計）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愛知県後期高齢者医療広域連合（後期高齢者医療特別会計）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BP7qQyZICMJfjeS20tM1dh/J+0+jvYGRscpGNdK36fzDvsxswI+536l0TxfkDHBgCQz9iTchFLinhQ6QINS1uA==" saltValue="qzA+e1ephDC1aR/eg5F/9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533</v>
      </c>
      <c r="D34" s="1162"/>
      <c r="E34" s="1163"/>
      <c r="F34" s="32" t="s">
        <v>487</v>
      </c>
      <c r="G34" s="33">
        <v>3.21</v>
      </c>
      <c r="H34" s="33">
        <v>3.22</v>
      </c>
      <c r="I34" s="33">
        <v>3.56</v>
      </c>
      <c r="J34" s="34">
        <v>3.35</v>
      </c>
      <c r="K34" s="22"/>
      <c r="L34" s="22"/>
      <c r="M34" s="22"/>
      <c r="N34" s="22"/>
      <c r="O34" s="22"/>
      <c r="P34" s="22"/>
    </row>
    <row r="35" spans="1:16" ht="39" customHeight="1" x14ac:dyDescent="0.2">
      <c r="A35" s="22"/>
      <c r="B35" s="35"/>
      <c r="C35" s="1158" t="s">
        <v>534</v>
      </c>
      <c r="D35" s="1158"/>
      <c r="E35" s="1159"/>
      <c r="F35" s="36">
        <v>9.51</v>
      </c>
      <c r="G35" s="37">
        <v>7.92</v>
      </c>
      <c r="H35" s="37">
        <v>9.17</v>
      </c>
      <c r="I35" s="37">
        <v>5.22</v>
      </c>
      <c r="J35" s="38">
        <v>2.62</v>
      </c>
      <c r="K35" s="22"/>
      <c r="L35" s="22"/>
      <c r="M35" s="22"/>
      <c r="N35" s="22"/>
      <c r="O35" s="22"/>
      <c r="P35" s="22"/>
    </row>
    <row r="36" spans="1:16" ht="39" customHeight="1" x14ac:dyDescent="0.2">
      <c r="A36" s="22"/>
      <c r="B36" s="35"/>
      <c r="C36" s="1158" t="s">
        <v>535</v>
      </c>
      <c r="D36" s="1158"/>
      <c r="E36" s="1159"/>
      <c r="F36" s="36">
        <v>1</v>
      </c>
      <c r="G36" s="37">
        <v>1.67</v>
      </c>
      <c r="H36" s="37">
        <v>1.43</v>
      </c>
      <c r="I36" s="37">
        <v>1.22</v>
      </c>
      <c r="J36" s="38">
        <v>0.85</v>
      </c>
      <c r="K36" s="22"/>
      <c r="L36" s="22"/>
      <c r="M36" s="22"/>
      <c r="N36" s="22"/>
      <c r="O36" s="22"/>
      <c r="P36" s="22"/>
    </row>
    <row r="37" spans="1:16" ht="39" customHeight="1" x14ac:dyDescent="0.2">
      <c r="A37" s="22"/>
      <c r="B37" s="35"/>
      <c r="C37" s="1158" t="s">
        <v>536</v>
      </c>
      <c r="D37" s="1158"/>
      <c r="E37" s="1159"/>
      <c r="F37" s="36">
        <v>3.05</v>
      </c>
      <c r="G37" s="37">
        <v>3.41</v>
      </c>
      <c r="H37" s="37">
        <v>3.38</v>
      </c>
      <c r="I37" s="37">
        <v>2.82</v>
      </c>
      <c r="J37" s="38">
        <v>0.71</v>
      </c>
      <c r="K37" s="22"/>
      <c r="L37" s="22"/>
      <c r="M37" s="22"/>
      <c r="N37" s="22"/>
      <c r="O37" s="22"/>
      <c r="P37" s="22"/>
    </row>
    <row r="38" spans="1:16" ht="39" customHeight="1" x14ac:dyDescent="0.2">
      <c r="A38" s="22"/>
      <c r="B38" s="35"/>
      <c r="C38" s="1158" t="s">
        <v>537</v>
      </c>
      <c r="D38" s="1158"/>
      <c r="E38" s="1159"/>
      <c r="F38" s="36">
        <v>0</v>
      </c>
      <c r="G38" s="37">
        <v>0.01</v>
      </c>
      <c r="H38" s="37">
        <v>0</v>
      </c>
      <c r="I38" s="37">
        <v>0.02</v>
      </c>
      <c r="J38" s="38">
        <v>0.02</v>
      </c>
      <c r="K38" s="22"/>
      <c r="L38" s="22"/>
      <c r="M38" s="22"/>
      <c r="N38" s="22"/>
      <c r="O38" s="22"/>
      <c r="P38" s="22"/>
    </row>
    <row r="39" spans="1:16" ht="39" customHeight="1" x14ac:dyDescent="0.2">
      <c r="A39" s="22"/>
      <c r="B39" s="35"/>
      <c r="C39" s="1158" t="s">
        <v>538</v>
      </c>
      <c r="D39" s="1158"/>
      <c r="E39" s="1159"/>
      <c r="F39" s="36">
        <v>0</v>
      </c>
      <c r="G39" s="37">
        <v>0</v>
      </c>
      <c r="H39" s="37">
        <v>0</v>
      </c>
      <c r="I39" s="37">
        <v>0</v>
      </c>
      <c r="J39" s="38">
        <v>0</v>
      </c>
      <c r="K39" s="22"/>
      <c r="L39" s="22"/>
      <c r="M39" s="22"/>
      <c r="N39" s="22"/>
      <c r="O39" s="22"/>
      <c r="P39" s="22"/>
    </row>
    <row r="40" spans="1:16" ht="39" customHeight="1" x14ac:dyDescent="0.2">
      <c r="A40" s="22"/>
      <c r="B40" s="35"/>
      <c r="C40" s="1158" t="s">
        <v>539</v>
      </c>
      <c r="D40" s="1158"/>
      <c r="E40" s="1159"/>
      <c r="F40" s="36">
        <v>0.01</v>
      </c>
      <c r="G40" s="37">
        <v>0.01</v>
      </c>
      <c r="H40" s="37">
        <v>0.02</v>
      </c>
      <c r="I40" s="37">
        <v>0.01</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541</v>
      </c>
      <c r="D43" s="1160"/>
      <c r="E43" s="1161"/>
      <c r="F43" s="41">
        <v>0.51</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5mMJ2zRZJX3HnMD/MmWkcWPXZgQE5t6OqH7dTF1JTHYkInM2rdY0yBbjYd/wdHhBspprUFMO7nZZ1rfpXbUqQ==" saltValue="dk8Lt4grRttMjPupoEsX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447</v>
      </c>
      <c r="L45" s="58">
        <v>458</v>
      </c>
      <c r="M45" s="58">
        <v>483</v>
      </c>
      <c r="N45" s="58">
        <v>576</v>
      </c>
      <c r="O45" s="59">
        <v>597</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121</v>
      </c>
      <c r="L48" s="62">
        <v>114</v>
      </c>
      <c r="M48" s="62">
        <v>123</v>
      </c>
      <c r="N48" s="62">
        <v>136</v>
      </c>
      <c r="O48" s="63">
        <v>144</v>
      </c>
      <c r="P48" s="46"/>
      <c r="Q48" s="46"/>
      <c r="R48" s="46"/>
      <c r="S48" s="46"/>
      <c r="T48" s="46"/>
      <c r="U48" s="46"/>
    </row>
    <row r="49" spans="1:21" ht="30.75" customHeight="1" x14ac:dyDescent="0.2">
      <c r="A49" s="46"/>
      <c r="B49" s="1189"/>
      <c r="C49" s="1190"/>
      <c r="D49" s="60"/>
      <c r="E49" s="1166" t="s">
        <v>14</v>
      </c>
      <c r="F49" s="1166"/>
      <c r="G49" s="1166"/>
      <c r="H49" s="1166"/>
      <c r="I49" s="1166"/>
      <c r="J49" s="1167"/>
      <c r="K49" s="61">
        <v>18</v>
      </c>
      <c r="L49" s="62">
        <v>22</v>
      </c>
      <c r="M49" s="62">
        <v>27</v>
      </c>
      <c r="N49" s="62">
        <v>37</v>
      </c>
      <c r="O49" s="63">
        <v>32</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487</v>
      </c>
      <c r="L50" s="62" t="s">
        <v>487</v>
      </c>
      <c r="M50" s="62" t="s">
        <v>487</v>
      </c>
      <c r="N50" s="62" t="s">
        <v>487</v>
      </c>
      <c r="O50" s="63" t="s">
        <v>487</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502</v>
      </c>
      <c r="L52" s="62">
        <v>510</v>
      </c>
      <c r="M52" s="62">
        <v>514</v>
      </c>
      <c r="N52" s="62">
        <v>535</v>
      </c>
      <c r="O52" s="63">
        <v>538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84</v>
      </c>
      <c r="L53" s="67">
        <v>84</v>
      </c>
      <c r="M53" s="67">
        <v>119</v>
      </c>
      <c r="N53" s="67">
        <v>214</v>
      </c>
      <c r="O53" s="68">
        <v>235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487</v>
      </c>
      <c r="L58" s="82" t="s">
        <v>547</v>
      </c>
      <c r="M58" s="82" t="s">
        <v>547</v>
      </c>
      <c r="N58" s="82" t="s">
        <v>547</v>
      </c>
      <c r="O58" s="83" t="s">
        <v>547</v>
      </c>
    </row>
    <row r="59" spans="1:21" ht="31.5" customHeight="1" x14ac:dyDescent="0.2">
      <c r="B59" s="1174"/>
      <c r="C59" s="1175"/>
      <c r="D59" s="1181" t="s">
        <v>26</v>
      </c>
      <c r="E59" s="1182"/>
      <c r="F59" s="1182"/>
      <c r="G59" s="1182"/>
      <c r="H59" s="1182"/>
      <c r="I59" s="1182"/>
      <c r="J59" s="1183"/>
      <c r="K59" s="84" t="s">
        <v>547</v>
      </c>
      <c r="L59" s="85" t="s">
        <v>547</v>
      </c>
      <c r="M59" s="85" t="s">
        <v>547</v>
      </c>
      <c r="N59" s="85" t="s">
        <v>547</v>
      </c>
      <c r="O59" s="86" t="s">
        <v>547</v>
      </c>
    </row>
    <row r="60" spans="1:21" ht="31.5" customHeight="1" thickBot="1" x14ac:dyDescent="0.25">
      <c r="B60" s="1176"/>
      <c r="C60" s="1177"/>
      <c r="D60" s="1184" t="s">
        <v>27</v>
      </c>
      <c r="E60" s="1185"/>
      <c r="F60" s="1185"/>
      <c r="G60" s="1185"/>
      <c r="H60" s="1185"/>
      <c r="I60" s="1185"/>
      <c r="J60" s="1186"/>
      <c r="K60" s="87" t="s">
        <v>547</v>
      </c>
      <c r="L60" s="88" t="s">
        <v>547</v>
      </c>
      <c r="M60" s="88" t="s">
        <v>547</v>
      </c>
      <c r="N60" s="88" t="s">
        <v>547</v>
      </c>
      <c r="O60" s="89" t="s">
        <v>547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nDEnYo2SBeeH0COEyscDFOX4sbIA0wfrF3w7pEWM753AG95SJmVyD2WMUnXQoU6uqHClAXKfTrae7jsN3mmrw==" saltValue="rPMtOtuxLY4O4iCZdd+A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6858</v>
      </c>
      <c r="J41" s="343">
        <v>7034</v>
      </c>
      <c r="K41" s="343">
        <v>7301</v>
      </c>
      <c r="L41" s="343">
        <v>7025</v>
      </c>
      <c r="M41" s="344">
        <v>6603</v>
      </c>
    </row>
    <row r="42" spans="2:13" ht="27.75" customHeight="1" x14ac:dyDescent="0.2">
      <c r="B42" s="1197"/>
      <c r="C42" s="1198"/>
      <c r="D42" s="104"/>
      <c r="E42" s="1201" t="s">
        <v>32</v>
      </c>
      <c r="F42" s="1201"/>
      <c r="G42" s="1201"/>
      <c r="H42" s="1202"/>
      <c r="I42" s="345" t="s">
        <v>487</v>
      </c>
      <c r="J42" s="346" t="s">
        <v>487</v>
      </c>
      <c r="K42" s="346" t="s">
        <v>487</v>
      </c>
      <c r="L42" s="346" t="s">
        <v>487</v>
      </c>
      <c r="M42" s="347" t="s">
        <v>487</v>
      </c>
    </row>
    <row r="43" spans="2:13" ht="27.75" customHeight="1" x14ac:dyDescent="0.2">
      <c r="B43" s="1197"/>
      <c r="C43" s="1198"/>
      <c r="D43" s="104"/>
      <c r="E43" s="1201" t="s">
        <v>33</v>
      </c>
      <c r="F43" s="1201"/>
      <c r="G43" s="1201"/>
      <c r="H43" s="1202"/>
      <c r="I43" s="345">
        <v>2788</v>
      </c>
      <c r="J43" s="346">
        <v>2820</v>
      </c>
      <c r="K43" s="346">
        <v>3044</v>
      </c>
      <c r="L43" s="346">
        <v>3265</v>
      </c>
      <c r="M43" s="347">
        <v>3382</v>
      </c>
    </row>
    <row r="44" spans="2:13" ht="27.75" customHeight="1" x14ac:dyDescent="0.2">
      <c r="B44" s="1197"/>
      <c r="C44" s="1198"/>
      <c r="D44" s="104"/>
      <c r="E44" s="1201" t="s">
        <v>34</v>
      </c>
      <c r="F44" s="1201"/>
      <c r="G44" s="1201"/>
      <c r="H44" s="1202"/>
      <c r="I44" s="345">
        <v>188</v>
      </c>
      <c r="J44" s="346">
        <v>236</v>
      </c>
      <c r="K44" s="346">
        <v>269</v>
      </c>
      <c r="L44" s="346">
        <v>238</v>
      </c>
      <c r="M44" s="347">
        <v>220</v>
      </c>
    </row>
    <row r="45" spans="2:13" ht="27.75" customHeight="1" x14ac:dyDescent="0.2">
      <c r="B45" s="1197"/>
      <c r="C45" s="1198"/>
      <c r="D45" s="104"/>
      <c r="E45" s="1201" t="s">
        <v>35</v>
      </c>
      <c r="F45" s="1201"/>
      <c r="G45" s="1201"/>
      <c r="H45" s="1202"/>
      <c r="I45" s="345" t="s">
        <v>487</v>
      </c>
      <c r="J45" s="346" t="s">
        <v>487</v>
      </c>
      <c r="K45" s="346" t="s">
        <v>487</v>
      </c>
      <c r="L45" s="346" t="s">
        <v>487</v>
      </c>
      <c r="M45" s="347" t="s">
        <v>487</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2561</v>
      </c>
      <c r="J50" s="346">
        <v>2400</v>
      </c>
      <c r="K50" s="346">
        <v>2853</v>
      </c>
      <c r="L50" s="346">
        <v>3207</v>
      </c>
      <c r="M50" s="347">
        <v>3012</v>
      </c>
    </row>
    <row r="51" spans="2:13" ht="27.75" customHeight="1" x14ac:dyDescent="0.2">
      <c r="B51" s="1197"/>
      <c r="C51" s="1198"/>
      <c r="D51" s="104"/>
      <c r="E51" s="1201" t="s">
        <v>42</v>
      </c>
      <c r="F51" s="1201"/>
      <c r="G51" s="1201"/>
      <c r="H51" s="1202"/>
      <c r="I51" s="345" t="s">
        <v>487</v>
      </c>
      <c r="J51" s="346" t="s">
        <v>487</v>
      </c>
      <c r="K51" s="346" t="s">
        <v>487</v>
      </c>
      <c r="L51" s="346" t="s">
        <v>487</v>
      </c>
      <c r="M51" s="347" t="s">
        <v>487</v>
      </c>
    </row>
    <row r="52" spans="2:13" ht="27.75" customHeight="1" x14ac:dyDescent="0.2">
      <c r="B52" s="1199"/>
      <c r="C52" s="1200"/>
      <c r="D52" s="104"/>
      <c r="E52" s="1201" t="s">
        <v>43</v>
      </c>
      <c r="F52" s="1201"/>
      <c r="G52" s="1201"/>
      <c r="H52" s="1202"/>
      <c r="I52" s="345">
        <v>6753</v>
      </c>
      <c r="J52" s="346">
        <v>6835</v>
      </c>
      <c r="K52" s="346">
        <v>6952</v>
      </c>
      <c r="L52" s="346">
        <v>6752</v>
      </c>
      <c r="M52" s="347">
        <v>6212</v>
      </c>
    </row>
    <row r="53" spans="2:13" ht="27.75" customHeight="1" thickBot="1" x14ac:dyDescent="0.25">
      <c r="B53" s="1203" t="s">
        <v>19</v>
      </c>
      <c r="C53" s="1204"/>
      <c r="D53" s="108"/>
      <c r="E53" s="1205" t="s">
        <v>44</v>
      </c>
      <c r="F53" s="1205"/>
      <c r="G53" s="1205"/>
      <c r="H53" s="1206"/>
      <c r="I53" s="348">
        <v>521</v>
      </c>
      <c r="J53" s="349">
        <v>855</v>
      </c>
      <c r="K53" s="349">
        <v>809</v>
      </c>
      <c r="L53" s="349">
        <v>569</v>
      </c>
      <c r="M53" s="350">
        <v>980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kp4IY+cbzEwt586lbWkjKl59YfRYztxPqvk211GBIo6mhCWl3mXr7HSHin4RBeR5Unmbx418ExpRbJVkyIKiA==" saltValue="tR7PXxOImb9J9p0/jvId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2" t="s">
        <v>46</v>
      </c>
      <c r="D55" s="1222"/>
      <c r="E55" s="1223"/>
      <c r="F55" s="120">
        <v>1834</v>
      </c>
      <c r="G55" s="120">
        <v>2207</v>
      </c>
      <c r="H55" s="121">
        <v>1972</v>
      </c>
    </row>
    <row r="56" spans="2:8" ht="52.5" customHeight="1" x14ac:dyDescent="0.2">
      <c r="B56" s="122"/>
      <c r="C56" s="1224" t="s">
        <v>47</v>
      </c>
      <c r="D56" s="1224"/>
      <c r="E56" s="1225"/>
      <c r="F56" s="123">
        <v>21</v>
      </c>
      <c r="G56" s="123">
        <v>21</v>
      </c>
      <c r="H56" s="124">
        <v>54</v>
      </c>
    </row>
    <row r="57" spans="2:8" ht="53.25" customHeight="1" x14ac:dyDescent="0.2">
      <c r="B57" s="122"/>
      <c r="C57" s="1226" t="s">
        <v>48</v>
      </c>
      <c r="D57" s="1226"/>
      <c r="E57" s="1227"/>
      <c r="F57" s="125">
        <v>305</v>
      </c>
      <c r="G57" s="125">
        <v>279</v>
      </c>
      <c r="H57" s="126">
        <v>308</v>
      </c>
    </row>
    <row r="58" spans="2:8" ht="45.75" customHeight="1" x14ac:dyDescent="0.2">
      <c r="B58" s="127"/>
      <c r="C58" s="1214" t="s">
        <v>557</v>
      </c>
      <c r="D58" s="1215"/>
      <c r="E58" s="1216"/>
      <c r="F58" s="128">
        <v>210</v>
      </c>
      <c r="G58" s="128">
        <v>198</v>
      </c>
      <c r="H58" s="129">
        <v>198</v>
      </c>
    </row>
    <row r="59" spans="2:8" ht="45.75" customHeight="1" x14ac:dyDescent="0.2">
      <c r="B59" s="127"/>
      <c r="C59" s="1214" t="s">
        <v>558</v>
      </c>
      <c r="D59" s="1215"/>
      <c r="E59" s="1216"/>
      <c r="F59" s="128">
        <v>55</v>
      </c>
      <c r="G59" s="128">
        <v>55</v>
      </c>
      <c r="H59" s="129">
        <v>55</v>
      </c>
    </row>
    <row r="60" spans="2:8" ht="45.75" customHeight="1" x14ac:dyDescent="0.2">
      <c r="B60" s="127"/>
      <c r="C60" s="1214" t="s">
        <v>559</v>
      </c>
      <c r="D60" s="1215"/>
      <c r="E60" s="1216"/>
      <c r="F60" s="128" t="s">
        <v>547</v>
      </c>
      <c r="G60" s="128">
        <v>0</v>
      </c>
      <c r="H60" s="129">
        <v>30</v>
      </c>
    </row>
    <row r="61" spans="2:8" ht="45.75" customHeight="1" x14ac:dyDescent="0.2">
      <c r="B61" s="127"/>
      <c r="C61" s="1214" t="s">
        <v>560</v>
      </c>
      <c r="D61" s="1215"/>
      <c r="E61" s="1216"/>
      <c r="F61" s="128">
        <v>21</v>
      </c>
      <c r="G61" s="128">
        <v>21</v>
      </c>
      <c r="H61" s="129">
        <v>21</v>
      </c>
    </row>
    <row r="62" spans="2:8" ht="45.75" customHeight="1" thickBot="1" x14ac:dyDescent="0.25">
      <c r="B62" s="130"/>
      <c r="C62" s="1217" t="s">
        <v>561</v>
      </c>
      <c r="D62" s="1218"/>
      <c r="E62" s="1219"/>
      <c r="F62" s="131" t="s">
        <v>547</v>
      </c>
      <c r="G62" s="131" t="s">
        <v>547</v>
      </c>
      <c r="H62" s="132">
        <v>3</v>
      </c>
    </row>
    <row r="63" spans="2:8" ht="52.5" customHeight="1" thickBot="1" x14ac:dyDescent="0.25">
      <c r="B63" s="133"/>
      <c r="C63" s="1220" t="s">
        <v>49</v>
      </c>
      <c r="D63" s="1220"/>
      <c r="E63" s="1221"/>
      <c r="F63" s="134">
        <v>2159</v>
      </c>
      <c r="G63" s="134">
        <v>2506</v>
      </c>
      <c r="H63" s="135">
        <v>2334</v>
      </c>
    </row>
    <row r="64" spans="2:8" ht="13" x14ac:dyDescent="0.2"/>
  </sheetData>
  <sheetProtection algorithmName="SHA-512" hashValue="JF+jeIKuJxKkr579bJGj27VLBqR4TOBZ8psAsOP48nfiE1TmBuD2tN4JY6ms/CHpwUPnXZl+bCgoQ1zwGaX/eQ==" saltValue="D317+nXjJKjJCHdQkUxW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72E77-4E0E-44F9-811D-509789947536}">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571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564</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525</v>
      </c>
      <c r="BQ50" s="1241"/>
      <c r="BR50" s="1241"/>
      <c r="BS50" s="1241"/>
      <c r="BT50" s="1241"/>
      <c r="BU50" s="1241"/>
      <c r="BV50" s="1241"/>
      <c r="BW50" s="1241"/>
      <c r="BX50" s="1241" t="s">
        <v>526</v>
      </c>
      <c r="BY50" s="1241"/>
      <c r="BZ50" s="1241"/>
      <c r="CA50" s="1241"/>
      <c r="CB50" s="1241"/>
      <c r="CC50" s="1241"/>
      <c r="CD50" s="1241"/>
      <c r="CE50" s="1241"/>
      <c r="CF50" s="1241" t="s">
        <v>527</v>
      </c>
      <c r="CG50" s="1241"/>
      <c r="CH50" s="1241"/>
      <c r="CI50" s="1241"/>
      <c r="CJ50" s="1241"/>
      <c r="CK50" s="1241"/>
      <c r="CL50" s="1241"/>
      <c r="CM50" s="1241"/>
      <c r="CN50" s="1241" t="s">
        <v>528</v>
      </c>
      <c r="CO50" s="1241"/>
      <c r="CP50" s="1241"/>
      <c r="CQ50" s="1241"/>
      <c r="CR50" s="1241"/>
      <c r="CS50" s="1241"/>
      <c r="CT50" s="1241"/>
      <c r="CU50" s="1241"/>
      <c r="CV50" s="1241" t="s">
        <v>529</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565</v>
      </c>
      <c r="AO51" s="1244"/>
      <c r="AP51" s="1244"/>
      <c r="AQ51" s="1244"/>
      <c r="AR51" s="1244"/>
      <c r="AS51" s="1244"/>
      <c r="AT51" s="1244"/>
      <c r="AU51" s="1244"/>
      <c r="AV51" s="1244"/>
      <c r="AW51" s="1244"/>
      <c r="AX51" s="1244"/>
      <c r="AY51" s="1244"/>
      <c r="AZ51" s="1244"/>
      <c r="BA51" s="1244"/>
      <c r="BB51" s="1244" t="s">
        <v>566</v>
      </c>
      <c r="BC51" s="1244"/>
      <c r="BD51" s="1244"/>
      <c r="BE51" s="1244"/>
      <c r="BF51" s="1244"/>
      <c r="BG51" s="1244"/>
      <c r="BH51" s="1244"/>
      <c r="BI51" s="1244"/>
      <c r="BJ51" s="1244"/>
      <c r="BK51" s="1244"/>
      <c r="BL51" s="1244"/>
      <c r="BM51" s="1244"/>
      <c r="BN51" s="1244"/>
      <c r="BO51" s="1244"/>
      <c r="BP51" s="1242">
        <v>9.9</v>
      </c>
      <c r="BQ51" s="1242"/>
      <c r="BR51" s="1242"/>
      <c r="BS51" s="1242"/>
      <c r="BT51" s="1242"/>
      <c r="BU51" s="1242"/>
      <c r="BV51" s="1242"/>
      <c r="BW51" s="1242"/>
      <c r="BX51" s="1242">
        <v>15.6</v>
      </c>
      <c r="BY51" s="1242"/>
      <c r="BZ51" s="1242"/>
      <c r="CA51" s="1242"/>
      <c r="CB51" s="1242"/>
      <c r="CC51" s="1242"/>
      <c r="CD51" s="1242"/>
      <c r="CE51" s="1242"/>
      <c r="CF51" s="1242">
        <v>13.6</v>
      </c>
      <c r="CG51" s="1242"/>
      <c r="CH51" s="1242"/>
      <c r="CI51" s="1242"/>
      <c r="CJ51" s="1242"/>
      <c r="CK51" s="1242"/>
      <c r="CL51" s="1242"/>
      <c r="CM51" s="1242"/>
      <c r="CN51" s="1242">
        <v>9.8000000000000007</v>
      </c>
      <c r="CO51" s="1242"/>
      <c r="CP51" s="1242"/>
      <c r="CQ51" s="1242"/>
      <c r="CR51" s="1242"/>
      <c r="CS51" s="1242"/>
      <c r="CT51" s="1242"/>
      <c r="CU51" s="1242"/>
      <c r="CV51" s="1242">
        <v>16.3</v>
      </c>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567</v>
      </c>
      <c r="BC53" s="1244"/>
      <c r="BD53" s="1244"/>
      <c r="BE53" s="1244"/>
      <c r="BF53" s="1244"/>
      <c r="BG53" s="1244"/>
      <c r="BH53" s="1244"/>
      <c r="BI53" s="1244"/>
      <c r="BJ53" s="1244"/>
      <c r="BK53" s="1244"/>
      <c r="BL53" s="1244"/>
      <c r="BM53" s="1244"/>
      <c r="BN53" s="1244"/>
      <c r="BO53" s="1244"/>
      <c r="BP53" s="1242">
        <v>57</v>
      </c>
      <c r="BQ53" s="1242"/>
      <c r="BR53" s="1242"/>
      <c r="BS53" s="1242"/>
      <c r="BT53" s="1242"/>
      <c r="BU53" s="1242"/>
      <c r="BV53" s="1242"/>
      <c r="BW53" s="1242"/>
      <c r="BX53" s="1242">
        <v>58.6</v>
      </c>
      <c r="BY53" s="1242"/>
      <c r="BZ53" s="1242"/>
      <c r="CA53" s="1242"/>
      <c r="CB53" s="1242"/>
      <c r="CC53" s="1242"/>
      <c r="CD53" s="1242"/>
      <c r="CE53" s="1242"/>
      <c r="CF53" s="1242">
        <v>59.6</v>
      </c>
      <c r="CG53" s="1242"/>
      <c r="CH53" s="1242"/>
      <c r="CI53" s="1242"/>
      <c r="CJ53" s="1242"/>
      <c r="CK53" s="1242"/>
      <c r="CL53" s="1242"/>
      <c r="CM53" s="1242"/>
      <c r="CN53" s="1242">
        <v>63.1</v>
      </c>
      <c r="CO53" s="1242"/>
      <c r="CP53" s="1242"/>
      <c r="CQ53" s="1242"/>
      <c r="CR53" s="1242"/>
      <c r="CS53" s="1242"/>
      <c r="CT53" s="1242"/>
      <c r="CU53" s="1242"/>
      <c r="CV53" s="1242">
        <v>63.7</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568</v>
      </c>
      <c r="AO55" s="1241"/>
      <c r="AP55" s="1241"/>
      <c r="AQ55" s="1241"/>
      <c r="AR55" s="1241"/>
      <c r="AS55" s="1241"/>
      <c r="AT55" s="1241"/>
      <c r="AU55" s="1241"/>
      <c r="AV55" s="1241"/>
      <c r="AW55" s="1241"/>
      <c r="AX55" s="1241"/>
      <c r="AY55" s="1241"/>
      <c r="AZ55" s="1241"/>
      <c r="BA55" s="1241"/>
      <c r="BB55" s="1244" t="s">
        <v>566</v>
      </c>
      <c r="BC55" s="1244"/>
      <c r="BD55" s="1244"/>
      <c r="BE55" s="1244"/>
      <c r="BF55" s="1244"/>
      <c r="BG55" s="1244"/>
      <c r="BH55" s="1244"/>
      <c r="BI55" s="1244"/>
      <c r="BJ55" s="1244"/>
      <c r="BK55" s="1244"/>
      <c r="BL55" s="1244"/>
      <c r="BM55" s="1244"/>
      <c r="BN55" s="1244"/>
      <c r="BO55" s="1244"/>
      <c r="BP55" s="1242">
        <v>20.3</v>
      </c>
      <c r="BQ55" s="1242"/>
      <c r="BR55" s="1242"/>
      <c r="BS55" s="1242"/>
      <c r="BT55" s="1242"/>
      <c r="BU55" s="1242"/>
      <c r="BV55" s="1242"/>
      <c r="BW55" s="1242"/>
      <c r="BX55" s="1242">
        <v>15.5</v>
      </c>
      <c r="BY55" s="1242"/>
      <c r="BZ55" s="1242"/>
      <c r="CA55" s="1242"/>
      <c r="CB55" s="1242"/>
      <c r="CC55" s="1242"/>
      <c r="CD55" s="1242"/>
      <c r="CE55" s="1242"/>
      <c r="CF55" s="1242">
        <v>4.5999999999999996</v>
      </c>
      <c r="CG55" s="1242"/>
      <c r="CH55" s="1242"/>
      <c r="CI55" s="1242"/>
      <c r="CJ55" s="1242"/>
      <c r="CK55" s="1242"/>
      <c r="CL55" s="1242"/>
      <c r="CM55" s="1242"/>
      <c r="CN55" s="1242">
        <v>1.6</v>
      </c>
      <c r="CO55" s="1242"/>
      <c r="CP55" s="1242"/>
      <c r="CQ55" s="1242"/>
      <c r="CR55" s="1242"/>
      <c r="CS55" s="1242"/>
      <c r="CT55" s="1242"/>
      <c r="CU55" s="1242"/>
      <c r="CV55" s="1242">
        <v>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567</v>
      </c>
      <c r="BC57" s="1244"/>
      <c r="BD57" s="1244"/>
      <c r="BE57" s="1244"/>
      <c r="BF57" s="1244"/>
      <c r="BG57" s="1244"/>
      <c r="BH57" s="1244"/>
      <c r="BI57" s="1244"/>
      <c r="BJ57" s="1244"/>
      <c r="BK57" s="1244"/>
      <c r="BL57" s="1244"/>
      <c r="BM57" s="1244"/>
      <c r="BN57" s="1244"/>
      <c r="BO57" s="1244"/>
      <c r="BP57" s="1242">
        <v>60.4</v>
      </c>
      <c r="BQ57" s="1242"/>
      <c r="BR57" s="1242"/>
      <c r="BS57" s="1242"/>
      <c r="BT57" s="1242"/>
      <c r="BU57" s="1242"/>
      <c r="BV57" s="1242"/>
      <c r="BW57" s="1242"/>
      <c r="BX57" s="1242">
        <v>61.5</v>
      </c>
      <c r="BY57" s="1242"/>
      <c r="BZ57" s="1242"/>
      <c r="CA57" s="1242"/>
      <c r="CB57" s="1242"/>
      <c r="CC57" s="1242"/>
      <c r="CD57" s="1242"/>
      <c r="CE57" s="1242"/>
      <c r="CF57" s="1242">
        <v>61.3</v>
      </c>
      <c r="CG57" s="1242"/>
      <c r="CH57" s="1242"/>
      <c r="CI57" s="1242"/>
      <c r="CJ57" s="1242"/>
      <c r="CK57" s="1242"/>
      <c r="CL57" s="1242"/>
      <c r="CM57" s="1242"/>
      <c r="CN57" s="1242">
        <v>62.4</v>
      </c>
      <c r="CO57" s="1242"/>
      <c r="CP57" s="1242"/>
      <c r="CQ57" s="1242"/>
      <c r="CR57" s="1242"/>
      <c r="CS57" s="1242"/>
      <c r="CT57" s="1242"/>
      <c r="CU57" s="1242"/>
      <c r="CV57" s="1242">
        <v>63.5</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569</v>
      </c>
    </row>
    <row r="64" spans="1:109" ht="13"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572</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564</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525</v>
      </c>
      <c r="BQ72" s="1241"/>
      <c r="BR72" s="1241"/>
      <c r="BS72" s="1241"/>
      <c r="BT72" s="1241"/>
      <c r="BU72" s="1241"/>
      <c r="BV72" s="1241"/>
      <c r="BW72" s="1241"/>
      <c r="BX72" s="1241" t="s">
        <v>526</v>
      </c>
      <c r="BY72" s="1241"/>
      <c r="BZ72" s="1241"/>
      <c r="CA72" s="1241"/>
      <c r="CB72" s="1241"/>
      <c r="CC72" s="1241"/>
      <c r="CD72" s="1241"/>
      <c r="CE72" s="1241"/>
      <c r="CF72" s="1241" t="s">
        <v>527</v>
      </c>
      <c r="CG72" s="1241"/>
      <c r="CH72" s="1241"/>
      <c r="CI72" s="1241"/>
      <c r="CJ72" s="1241"/>
      <c r="CK72" s="1241"/>
      <c r="CL72" s="1241"/>
      <c r="CM72" s="1241"/>
      <c r="CN72" s="1241" t="s">
        <v>528</v>
      </c>
      <c r="CO72" s="1241"/>
      <c r="CP72" s="1241"/>
      <c r="CQ72" s="1241"/>
      <c r="CR72" s="1241"/>
      <c r="CS72" s="1241"/>
      <c r="CT72" s="1241"/>
      <c r="CU72" s="1241"/>
      <c r="CV72" s="1241" t="s">
        <v>529</v>
      </c>
      <c r="CW72" s="1241"/>
      <c r="CX72" s="1241"/>
      <c r="CY72" s="1241"/>
      <c r="CZ72" s="1241"/>
      <c r="DA72" s="1241"/>
      <c r="DB72" s="1241"/>
      <c r="DC72" s="1241"/>
    </row>
    <row r="73" spans="2:107" ht="13" x14ac:dyDescent="0.2">
      <c r="B73" s="259"/>
      <c r="G73" s="1247"/>
      <c r="H73" s="1247"/>
      <c r="I73" s="1247"/>
      <c r="J73" s="1247"/>
      <c r="K73" s="1248"/>
      <c r="L73" s="1248"/>
      <c r="M73" s="1248"/>
      <c r="N73" s="1248"/>
      <c r="AM73" s="359"/>
      <c r="AN73" s="1244" t="s">
        <v>565</v>
      </c>
      <c r="AO73" s="1244"/>
      <c r="AP73" s="1244"/>
      <c r="AQ73" s="1244"/>
      <c r="AR73" s="1244"/>
      <c r="AS73" s="1244"/>
      <c r="AT73" s="1244"/>
      <c r="AU73" s="1244"/>
      <c r="AV73" s="1244"/>
      <c r="AW73" s="1244"/>
      <c r="AX73" s="1244"/>
      <c r="AY73" s="1244"/>
      <c r="AZ73" s="1244"/>
      <c r="BA73" s="1244"/>
      <c r="BB73" s="1244" t="s">
        <v>566</v>
      </c>
      <c r="BC73" s="1244"/>
      <c r="BD73" s="1244"/>
      <c r="BE73" s="1244"/>
      <c r="BF73" s="1244"/>
      <c r="BG73" s="1244"/>
      <c r="BH73" s="1244"/>
      <c r="BI73" s="1244"/>
      <c r="BJ73" s="1244"/>
      <c r="BK73" s="1244"/>
      <c r="BL73" s="1244"/>
      <c r="BM73" s="1244"/>
      <c r="BN73" s="1244"/>
      <c r="BO73" s="1244"/>
      <c r="BP73" s="1242">
        <v>9.9</v>
      </c>
      <c r="BQ73" s="1242"/>
      <c r="BR73" s="1242"/>
      <c r="BS73" s="1242"/>
      <c r="BT73" s="1242"/>
      <c r="BU73" s="1242"/>
      <c r="BV73" s="1242"/>
      <c r="BW73" s="1242"/>
      <c r="BX73" s="1242">
        <v>15.6</v>
      </c>
      <c r="BY73" s="1242"/>
      <c r="BZ73" s="1242"/>
      <c r="CA73" s="1242"/>
      <c r="CB73" s="1242"/>
      <c r="CC73" s="1242"/>
      <c r="CD73" s="1242"/>
      <c r="CE73" s="1242"/>
      <c r="CF73" s="1242">
        <v>13.6</v>
      </c>
      <c r="CG73" s="1242"/>
      <c r="CH73" s="1242"/>
      <c r="CI73" s="1242"/>
      <c r="CJ73" s="1242"/>
      <c r="CK73" s="1242"/>
      <c r="CL73" s="1242"/>
      <c r="CM73" s="1242"/>
      <c r="CN73" s="1242">
        <v>9.8000000000000007</v>
      </c>
      <c r="CO73" s="1242"/>
      <c r="CP73" s="1242"/>
      <c r="CQ73" s="1242"/>
      <c r="CR73" s="1242"/>
      <c r="CS73" s="1242"/>
      <c r="CT73" s="1242"/>
      <c r="CU73" s="1242"/>
      <c r="CV73" s="1242">
        <v>16.3</v>
      </c>
      <c r="CW73" s="1242"/>
      <c r="CX73" s="1242"/>
      <c r="CY73" s="1242"/>
      <c r="CZ73" s="1242"/>
      <c r="DA73" s="1242"/>
      <c r="DB73" s="1242"/>
      <c r="DC73" s="1242"/>
    </row>
    <row r="74" spans="2:107" ht="13"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570</v>
      </c>
      <c r="BC75" s="1244"/>
      <c r="BD75" s="1244"/>
      <c r="BE75" s="1244"/>
      <c r="BF75" s="1244"/>
      <c r="BG75" s="1244"/>
      <c r="BH75" s="1244"/>
      <c r="BI75" s="1244"/>
      <c r="BJ75" s="1244"/>
      <c r="BK75" s="1244"/>
      <c r="BL75" s="1244"/>
      <c r="BM75" s="1244"/>
      <c r="BN75" s="1244"/>
      <c r="BO75" s="1244"/>
      <c r="BP75" s="1242">
        <v>1.3</v>
      </c>
      <c r="BQ75" s="1242"/>
      <c r="BR75" s="1242"/>
      <c r="BS75" s="1242"/>
      <c r="BT75" s="1242"/>
      <c r="BU75" s="1242"/>
      <c r="BV75" s="1242"/>
      <c r="BW75" s="1242"/>
      <c r="BX75" s="1242">
        <v>1.2</v>
      </c>
      <c r="BY75" s="1242"/>
      <c r="BZ75" s="1242"/>
      <c r="CA75" s="1242"/>
      <c r="CB75" s="1242"/>
      <c r="CC75" s="1242"/>
      <c r="CD75" s="1242"/>
      <c r="CE75" s="1242"/>
      <c r="CF75" s="1242">
        <v>1.6</v>
      </c>
      <c r="CG75" s="1242"/>
      <c r="CH75" s="1242"/>
      <c r="CI75" s="1242"/>
      <c r="CJ75" s="1242"/>
      <c r="CK75" s="1242"/>
      <c r="CL75" s="1242"/>
      <c r="CM75" s="1242"/>
      <c r="CN75" s="1242">
        <v>2.2999999999999998</v>
      </c>
      <c r="CO75" s="1242"/>
      <c r="CP75" s="1242"/>
      <c r="CQ75" s="1242"/>
      <c r="CR75" s="1242"/>
      <c r="CS75" s="1242"/>
      <c r="CT75" s="1242"/>
      <c r="CU75" s="1242"/>
      <c r="CV75" s="1242">
        <v>3.2</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8"/>
      <c r="L77" s="1248"/>
      <c r="M77" s="1248"/>
      <c r="N77" s="1248"/>
      <c r="AN77" s="1241" t="s">
        <v>568</v>
      </c>
      <c r="AO77" s="1241"/>
      <c r="AP77" s="1241"/>
      <c r="AQ77" s="1241"/>
      <c r="AR77" s="1241"/>
      <c r="AS77" s="1241"/>
      <c r="AT77" s="1241"/>
      <c r="AU77" s="1241"/>
      <c r="AV77" s="1241"/>
      <c r="AW77" s="1241"/>
      <c r="AX77" s="1241"/>
      <c r="AY77" s="1241"/>
      <c r="AZ77" s="1241"/>
      <c r="BA77" s="1241"/>
      <c r="BB77" s="1244" t="s">
        <v>566</v>
      </c>
      <c r="BC77" s="1244"/>
      <c r="BD77" s="1244"/>
      <c r="BE77" s="1244"/>
      <c r="BF77" s="1244"/>
      <c r="BG77" s="1244"/>
      <c r="BH77" s="1244"/>
      <c r="BI77" s="1244"/>
      <c r="BJ77" s="1244"/>
      <c r="BK77" s="1244"/>
      <c r="BL77" s="1244"/>
      <c r="BM77" s="1244"/>
      <c r="BN77" s="1244"/>
      <c r="BO77" s="1244"/>
      <c r="BP77" s="1242">
        <v>20.3</v>
      </c>
      <c r="BQ77" s="1242"/>
      <c r="BR77" s="1242"/>
      <c r="BS77" s="1242"/>
      <c r="BT77" s="1242"/>
      <c r="BU77" s="1242"/>
      <c r="BV77" s="1242"/>
      <c r="BW77" s="1242"/>
      <c r="BX77" s="1242">
        <v>15.5</v>
      </c>
      <c r="BY77" s="1242"/>
      <c r="BZ77" s="1242"/>
      <c r="CA77" s="1242"/>
      <c r="CB77" s="1242"/>
      <c r="CC77" s="1242"/>
      <c r="CD77" s="1242"/>
      <c r="CE77" s="1242"/>
      <c r="CF77" s="1242">
        <v>4.5999999999999996</v>
      </c>
      <c r="CG77" s="1242"/>
      <c r="CH77" s="1242"/>
      <c r="CI77" s="1242"/>
      <c r="CJ77" s="1242"/>
      <c r="CK77" s="1242"/>
      <c r="CL77" s="1242"/>
      <c r="CM77" s="1242"/>
      <c r="CN77" s="1242">
        <v>1.6</v>
      </c>
      <c r="CO77" s="1242"/>
      <c r="CP77" s="1242"/>
      <c r="CQ77" s="1242"/>
      <c r="CR77" s="1242"/>
      <c r="CS77" s="1242"/>
      <c r="CT77" s="1242"/>
      <c r="CU77" s="1242"/>
      <c r="CV77" s="1242">
        <v>0</v>
      </c>
      <c r="CW77" s="1242"/>
      <c r="CX77" s="1242"/>
      <c r="CY77" s="1242"/>
      <c r="CZ77" s="1242"/>
      <c r="DA77" s="1242"/>
      <c r="DB77" s="1242"/>
      <c r="DC77" s="1242"/>
    </row>
    <row r="78" spans="2:107" ht="13"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570</v>
      </c>
      <c r="BC79" s="1244"/>
      <c r="BD79" s="1244"/>
      <c r="BE79" s="1244"/>
      <c r="BF79" s="1244"/>
      <c r="BG79" s="1244"/>
      <c r="BH79" s="1244"/>
      <c r="BI79" s="1244"/>
      <c r="BJ79" s="1244"/>
      <c r="BK79" s="1244"/>
      <c r="BL79" s="1244"/>
      <c r="BM79" s="1244"/>
      <c r="BN79" s="1244"/>
      <c r="BO79" s="1244"/>
      <c r="BP79" s="1242">
        <v>6.6</v>
      </c>
      <c r="BQ79" s="1242"/>
      <c r="BR79" s="1242"/>
      <c r="BS79" s="1242"/>
      <c r="BT79" s="1242"/>
      <c r="BU79" s="1242"/>
      <c r="BV79" s="1242"/>
      <c r="BW79" s="1242"/>
      <c r="BX79" s="1242">
        <v>6.4</v>
      </c>
      <c r="BY79" s="1242"/>
      <c r="BZ79" s="1242"/>
      <c r="CA79" s="1242"/>
      <c r="CB79" s="1242"/>
      <c r="CC79" s="1242"/>
      <c r="CD79" s="1242"/>
      <c r="CE79" s="1242"/>
      <c r="CF79" s="1242">
        <v>6.3</v>
      </c>
      <c r="CG79" s="1242"/>
      <c r="CH79" s="1242"/>
      <c r="CI79" s="1242"/>
      <c r="CJ79" s="1242"/>
      <c r="CK79" s="1242"/>
      <c r="CL79" s="1242"/>
      <c r="CM79" s="1242"/>
      <c r="CN79" s="1242">
        <v>6.6</v>
      </c>
      <c r="CO79" s="1242"/>
      <c r="CP79" s="1242"/>
      <c r="CQ79" s="1242"/>
      <c r="CR79" s="1242"/>
      <c r="CS79" s="1242"/>
      <c r="CT79" s="1242"/>
      <c r="CU79" s="1242"/>
      <c r="CV79" s="1242">
        <v>6.8</v>
      </c>
      <c r="CW79" s="1242"/>
      <c r="CX79" s="1242"/>
      <c r="CY79" s="1242"/>
      <c r="CZ79" s="1242"/>
      <c r="DA79" s="1242"/>
      <c r="DB79" s="1242"/>
      <c r="DC79" s="1242"/>
    </row>
    <row r="80" spans="2:107" ht="13"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W9tJv8Ub4mkhmis2jixw8YAcTq0z4O5WWRmgW0e53oF/ai0Qdb2HqCTNF8GhlghPcyzl62kaGM1vhp62+3bDtA==" saltValue="EB2jMzg6GiyClRwDKc32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5589E-1C7C-4365-B278-D62AAD46C6F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HYgAUmj0gv3AfNfR18NQDeohIpb+iJ98OGQ1X1Zj4oBwHMxICwN9XuJAJP1/lbUGZfZ35bZTy0bYhv4TnuCVZw==" saltValue="hCwzlrRm5Lk8CYX+V/I9n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2C4F1-043E-4BDF-8174-917E7B96545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jXaN/D6PDVajsxs1HPohd06uP/sjFrZDkLWAEQUri2R08jiR5rPC6w3PLTIjfult5Opbn/eBMFHdIMfdIhaj0A==" saltValue="rXFPNT2zceyjHAzX+zwYD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42841</v>
      </c>
      <c r="E3" s="154"/>
      <c r="F3" s="155">
        <v>51264</v>
      </c>
      <c r="G3" s="156"/>
      <c r="H3" s="157"/>
    </row>
    <row r="4" spans="1:8" x14ac:dyDescent="0.2">
      <c r="A4" s="158"/>
      <c r="B4" s="159"/>
      <c r="C4" s="160"/>
      <c r="D4" s="161">
        <v>28972</v>
      </c>
      <c r="E4" s="162"/>
      <c r="F4" s="163">
        <v>26040</v>
      </c>
      <c r="G4" s="164"/>
      <c r="H4" s="165"/>
    </row>
    <row r="5" spans="1:8" x14ac:dyDescent="0.2">
      <c r="A5" s="146" t="s">
        <v>519</v>
      </c>
      <c r="B5" s="151"/>
      <c r="C5" s="152"/>
      <c r="D5" s="153">
        <v>29908</v>
      </c>
      <c r="E5" s="154"/>
      <c r="F5" s="155">
        <v>52068</v>
      </c>
      <c r="G5" s="156"/>
      <c r="H5" s="157"/>
    </row>
    <row r="6" spans="1:8" x14ac:dyDescent="0.2">
      <c r="A6" s="158"/>
      <c r="B6" s="159"/>
      <c r="C6" s="160"/>
      <c r="D6" s="161">
        <v>23656</v>
      </c>
      <c r="E6" s="162"/>
      <c r="F6" s="163">
        <v>26936</v>
      </c>
      <c r="G6" s="164"/>
      <c r="H6" s="165"/>
    </row>
    <row r="7" spans="1:8" x14ac:dyDescent="0.2">
      <c r="A7" s="146" t="s">
        <v>520</v>
      </c>
      <c r="B7" s="151"/>
      <c r="C7" s="152"/>
      <c r="D7" s="153">
        <v>20717</v>
      </c>
      <c r="E7" s="154"/>
      <c r="F7" s="155">
        <v>47161</v>
      </c>
      <c r="G7" s="156"/>
      <c r="H7" s="157"/>
    </row>
    <row r="8" spans="1:8" x14ac:dyDescent="0.2">
      <c r="A8" s="158"/>
      <c r="B8" s="159"/>
      <c r="C8" s="160"/>
      <c r="D8" s="161">
        <v>16787</v>
      </c>
      <c r="E8" s="162"/>
      <c r="F8" s="163">
        <v>24595</v>
      </c>
      <c r="G8" s="164"/>
      <c r="H8" s="165"/>
    </row>
    <row r="9" spans="1:8" x14ac:dyDescent="0.2">
      <c r="A9" s="146" t="s">
        <v>521</v>
      </c>
      <c r="B9" s="151"/>
      <c r="C9" s="152"/>
      <c r="D9" s="153">
        <v>20962</v>
      </c>
      <c r="E9" s="154"/>
      <c r="F9" s="155">
        <v>43423</v>
      </c>
      <c r="G9" s="156"/>
      <c r="H9" s="157"/>
    </row>
    <row r="10" spans="1:8" x14ac:dyDescent="0.2">
      <c r="A10" s="158"/>
      <c r="B10" s="159"/>
      <c r="C10" s="160"/>
      <c r="D10" s="161">
        <v>17732</v>
      </c>
      <c r="E10" s="162"/>
      <c r="F10" s="163">
        <v>22207</v>
      </c>
      <c r="G10" s="164"/>
      <c r="H10" s="165"/>
    </row>
    <row r="11" spans="1:8" x14ac:dyDescent="0.2">
      <c r="A11" s="146" t="s">
        <v>522</v>
      </c>
      <c r="B11" s="151"/>
      <c r="C11" s="152"/>
      <c r="D11" s="153">
        <v>19912</v>
      </c>
      <c r="E11" s="154"/>
      <c r="F11" s="155">
        <v>45265</v>
      </c>
      <c r="G11" s="156"/>
      <c r="H11" s="157"/>
    </row>
    <row r="12" spans="1:8" x14ac:dyDescent="0.2">
      <c r="A12" s="158"/>
      <c r="B12" s="159"/>
      <c r="C12" s="166"/>
      <c r="D12" s="161">
        <v>17413</v>
      </c>
      <c r="E12" s="162"/>
      <c r="F12" s="163">
        <v>22600</v>
      </c>
      <c r="G12" s="164"/>
      <c r="H12" s="165"/>
    </row>
    <row r="13" spans="1:8" x14ac:dyDescent="0.2">
      <c r="A13" s="146"/>
      <c r="B13" s="151"/>
      <c r="C13" s="152"/>
      <c r="D13" s="153">
        <v>26868</v>
      </c>
      <c r="E13" s="154"/>
      <c r="F13" s="155">
        <v>47836</v>
      </c>
      <c r="G13" s="167"/>
      <c r="H13" s="157"/>
    </row>
    <row r="14" spans="1:8" x14ac:dyDescent="0.2">
      <c r="A14" s="158"/>
      <c r="B14" s="159"/>
      <c r="C14" s="160"/>
      <c r="D14" s="161">
        <v>20912</v>
      </c>
      <c r="E14" s="162"/>
      <c r="F14" s="163">
        <v>24476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9.51</v>
      </c>
      <c r="C19" s="168">
        <f>ROUND(VALUE(SUBSTITUTE(実質収支比率等に係る経年分析!G$48,"▲","-")),2)</f>
        <v>7.93</v>
      </c>
      <c r="D19" s="168">
        <f>ROUND(VALUE(SUBSTITUTE(実質収支比率等に係る経年分析!H$48,"▲","-")),2)</f>
        <v>9.18</v>
      </c>
      <c r="E19" s="168">
        <f>ROUND(VALUE(SUBSTITUTE(実質収支比率等に係る経年分析!I$48,"▲","-")),2)</f>
        <v>5.23</v>
      </c>
      <c r="F19" s="168">
        <f>ROUND(VALUE(SUBSTITUTE(実質収支比率等に係る経年分析!J$48,"▲","-")),2)</f>
        <v>2.63</v>
      </c>
    </row>
    <row r="20" spans="1:11" x14ac:dyDescent="0.2">
      <c r="A20" s="168" t="s">
        <v>53</v>
      </c>
      <c r="B20" s="168">
        <f>ROUND(VALUE(SUBSTITUTE(実質収支比率等に係る経年分析!F$47,"▲","-")),2)</f>
        <v>22.55</v>
      </c>
      <c r="C20" s="168">
        <f>ROUND(VALUE(SUBSTITUTE(実質収支比率等に係る経年分析!G$47,"▲","-")),2)</f>
        <v>22.92</v>
      </c>
      <c r="D20" s="168">
        <f>ROUND(VALUE(SUBSTITUTE(実質収支比率等に係る経年分析!H$47,"▲","-")),2)</f>
        <v>28.37</v>
      </c>
      <c r="E20" s="168">
        <f>ROUND(VALUE(SUBSTITUTE(実質収支比率等に係る経年分析!I$47,"▲","-")),2)</f>
        <v>34.89</v>
      </c>
      <c r="F20" s="168">
        <f>ROUND(VALUE(SUBSTITUTE(実質収支比率等に係る経年分析!J$47,"▲","-")),2)</f>
        <v>30.22</v>
      </c>
    </row>
    <row r="21" spans="1:11" x14ac:dyDescent="0.2">
      <c r="A21" s="168" t="s">
        <v>54</v>
      </c>
      <c r="B21" s="168">
        <f>IF(ISNUMBER(VALUE(SUBSTITUTE(実質収支比率等に係る経年分析!F$49,"▲","-"))),ROUND(VALUE(SUBSTITUTE(実質収支比率等に係る経年分析!F$49,"▲","-")),2),NA())</f>
        <v>-3.16</v>
      </c>
      <c r="C21" s="168">
        <f>IF(ISNUMBER(VALUE(SUBSTITUTE(実質収支比率等に係る経年分析!G$49,"▲","-"))),ROUND(VALUE(SUBSTITUTE(実質収支比率等に係る経年分析!G$49,"▲","-")),2),NA())</f>
        <v>-0.01</v>
      </c>
      <c r="D21" s="168">
        <f>IF(ISNUMBER(VALUE(SUBSTITUTE(実質収支比率等に係る経年分析!H$49,"▲","-"))),ROUND(VALUE(SUBSTITUTE(実質収支比率等に係る経年分析!H$49,"▲","-")),2),NA())</f>
        <v>8.99</v>
      </c>
      <c r="E21" s="168">
        <f>IF(ISNUMBER(VALUE(SUBSTITUTE(実質収支比率等に係る経年分析!I$49,"▲","-"))),ROUND(VALUE(SUBSTITUTE(実質収支比率等に係る経年分析!I$49,"▲","-")),2),NA())</f>
        <v>1.74</v>
      </c>
      <c r="F21" s="168">
        <f>IF(ISNUMBER(VALUE(SUBSTITUTE(実質収支比率等に係る経年分析!J$49,"▲","-"))),ROUND(VALUE(SUBSTITUTE(実質収支比率等に係る経年分析!J$49,"▲","-")),2),NA())</f>
        <v>-6.03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0.51</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介護保険特別会計（介護サービス事業勘定）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土地取得特別会計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3.41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3.38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2.82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0.71</v>
      </c>
    </row>
    <row r="34" spans="1:16" x14ac:dyDescent="0.2">
      <c r="A34" s="169" t="str">
        <f>IF(連結実質赤字比率に係る赤字・黒字の構成分析!C$36="",NA(),連結実質赤字比率に係る赤字・黒字の構成分析!C$36)</f>
        <v>介護保険特別会計（保険事業勘定）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0.85</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9.51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7.92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9.17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5.22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2.62</v>
      </c>
    </row>
    <row r="36" spans="1:16" x14ac:dyDescent="0.2">
      <c r="A36" s="169" t="str">
        <f>IF(連結実質赤字比率に係る赤字・黒字の構成分析!C$34="",NA(),連結実質赤字比率に係る赤字・黒字の構成分析!C$34)</f>
        <v>大治町下水道事業会計</v>
      </c>
      <c r="B36" s="169" t="e">
        <f>IF(ROUND(VALUE(SUBSTITUTE(連結実質赤字比率に係る赤字・黒字の構成分析!F$34,"▲", "-")), 2) &lt; 0, ABS(ROUND(VALUE(SUBSTITUTE(連結実質赤字比率に係る赤字・黒字の構成分析!F$34,"▲", "-")), 2)), NA())</f>
        <v>#VALUE!</v>
      </c>
      <c r="C36" s="169" t="e">
        <f>IF(ROUND(VALUE(SUBSTITUTE(連結実質赤字比率に係る赤字・黒字の構成分析!F$34,"▲", "-")), 2) &gt;= 0, ABS(ROUND(VALUE(SUBSTITUTE(連結実質赤字比率に係る赤字・黒字の構成分析!F$34,"▲", "-")), 2)), NA())</f>
        <v>#VALUE!</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3.21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3.22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3.35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502</v>
      </c>
      <c r="E42" s="170"/>
      <c r="F42" s="170"/>
      <c r="G42" s="170">
        <f>'実質公債費比率（分子）の構造'!L$52</f>
        <v>510</v>
      </c>
      <c r="H42" s="170"/>
      <c r="I42" s="170"/>
      <c r="J42" s="170">
        <f>'実質公債費比率（分子）の構造'!M$52</f>
        <v>514</v>
      </c>
      <c r="K42" s="170"/>
      <c r="L42" s="170"/>
      <c r="M42" s="170">
        <f>'実質公債費比率（分子）の構造'!N$52</f>
        <v>535</v>
      </c>
      <c r="N42" s="170"/>
      <c r="O42" s="170"/>
      <c r="P42" s="170">
        <f>'実質公債費比率（分子）の構造'!O$52</f>
        <v>538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18</v>
      </c>
      <c r="C45" s="170"/>
      <c r="D45" s="170"/>
      <c r="E45" s="170">
        <f>'実質公債費比率（分子）の構造'!L$49</f>
        <v>22</v>
      </c>
      <c r="F45" s="170"/>
      <c r="G45" s="170"/>
      <c r="H45" s="170">
        <f>'実質公債費比率（分子）の構造'!M$49</f>
        <v>27</v>
      </c>
      <c r="I45" s="170"/>
      <c r="J45" s="170"/>
      <c r="K45" s="170">
        <f>'実質公債費比率（分子）の構造'!N$49</f>
        <v>37</v>
      </c>
      <c r="L45" s="170"/>
      <c r="M45" s="170"/>
      <c r="N45" s="170">
        <f>'実質公債費比率（分子）の構造'!O$49</f>
        <v>32</v>
      </c>
      <c r="O45" s="170"/>
      <c r="P45" s="170"/>
    </row>
    <row r="46" spans="1:16" x14ac:dyDescent="0.2">
      <c r="A46" s="170" t="s">
        <v>64</v>
      </c>
      <c r="B46" s="170">
        <f>'実質公債費比率（分子）の構造'!K$48</f>
        <v>121</v>
      </c>
      <c r="C46" s="170"/>
      <c r="D46" s="170"/>
      <c r="E46" s="170">
        <f>'実質公債費比率（分子）の構造'!L$48</f>
        <v>114</v>
      </c>
      <c r="F46" s="170"/>
      <c r="G46" s="170"/>
      <c r="H46" s="170">
        <f>'実質公債費比率（分子）の構造'!M$48</f>
        <v>123</v>
      </c>
      <c r="I46" s="170"/>
      <c r="J46" s="170"/>
      <c r="K46" s="170">
        <f>'実質公債費比率（分子）の構造'!N$48</f>
        <v>136</v>
      </c>
      <c r="L46" s="170"/>
      <c r="M46" s="170"/>
      <c r="N46" s="170">
        <f>'実質公債費比率（分子）の構造'!O$48</f>
        <v>144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447</v>
      </c>
      <c r="C49" s="170"/>
      <c r="D49" s="170"/>
      <c r="E49" s="170">
        <f>'実質公債費比率（分子）の構造'!L$45</f>
        <v>458</v>
      </c>
      <c r="F49" s="170"/>
      <c r="G49" s="170"/>
      <c r="H49" s="170">
        <f>'実質公債費比率（分子）の構造'!M$45</f>
        <v>483</v>
      </c>
      <c r="I49" s="170"/>
      <c r="J49" s="170"/>
      <c r="K49" s="170">
        <f>'実質公債費比率（分子）の構造'!N$45</f>
        <v>576</v>
      </c>
      <c r="L49" s="170"/>
      <c r="M49" s="170"/>
      <c r="N49" s="170">
        <f>'実質公債費比率（分子）の構造'!O$45</f>
        <v>597</v>
      </c>
      <c r="O49" s="170"/>
      <c r="P49" s="170"/>
    </row>
    <row r="50" spans="1:16" x14ac:dyDescent="0.2">
      <c r="A50" s="170" t="s">
        <v>67</v>
      </c>
      <c r="B50" s="170" t="e">
        <f>NA()</f>
        <v>#N/A</v>
      </c>
      <c r="C50" s="170">
        <f>IF(ISNUMBER('実質公債費比率（分子）の構造'!K$53),'実質公債費比率（分子）の構造'!K$53,NA())</f>
        <v>84</v>
      </c>
      <c r="D50" s="170" t="e">
        <f>NA()</f>
        <v>#N/A</v>
      </c>
      <c r="E50" s="170" t="e">
        <f>NA()</f>
        <v>#N/A</v>
      </c>
      <c r="F50" s="170">
        <f>IF(ISNUMBER('実質公債費比率（分子）の構造'!L$53),'実質公債費比率（分子）の構造'!L$53,NA())</f>
        <v>84</v>
      </c>
      <c r="G50" s="170" t="e">
        <f>NA()</f>
        <v>#N/A</v>
      </c>
      <c r="H50" s="170" t="e">
        <f>NA()</f>
        <v>#N/A</v>
      </c>
      <c r="I50" s="170">
        <f>IF(ISNUMBER('実質公債費比率（分子）の構造'!M$53),'実質公債費比率（分子）の構造'!M$53,NA())</f>
        <v>119</v>
      </c>
      <c r="J50" s="170" t="e">
        <f>NA()</f>
        <v>#N/A</v>
      </c>
      <c r="K50" s="170" t="e">
        <f>NA()</f>
        <v>#N/A</v>
      </c>
      <c r="L50" s="170">
        <f>IF(ISNUMBER('実質公債費比率（分子）の構造'!N$53),'実質公債費比率（分子）の構造'!N$53,NA())</f>
        <v>214</v>
      </c>
      <c r="M50" s="170" t="e">
        <f>NA()</f>
        <v>#N/A</v>
      </c>
      <c r="N50" s="170" t="e">
        <f>NA()</f>
        <v>#N/A</v>
      </c>
      <c r="O50" s="170">
        <f>IF(ISNUMBER('実質公債費比率（分子）の構造'!O$53),'実質公債費比率（分子）の構造'!O$53,NA())</f>
        <v>235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6753</v>
      </c>
      <c r="E56" s="169"/>
      <c r="F56" s="169"/>
      <c r="G56" s="169">
        <f>'将来負担比率（分子）の構造'!J$52</f>
        <v>6835</v>
      </c>
      <c r="H56" s="169"/>
      <c r="I56" s="169"/>
      <c r="J56" s="169">
        <f>'将来負担比率（分子）の構造'!K$52</f>
        <v>6952</v>
      </c>
      <c r="K56" s="169"/>
      <c r="L56" s="169"/>
      <c r="M56" s="169">
        <f>'将来負担比率（分子）の構造'!L$52</f>
        <v>6752</v>
      </c>
      <c r="N56" s="169"/>
      <c r="O56" s="169"/>
      <c r="P56" s="169">
        <f>'将来負担比率（分子）の構造'!M$52</f>
        <v>6212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2561</v>
      </c>
      <c r="E58" s="169"/>
      <c r="F58" s="169"/>
      <c r="G58" s="169">
        <f>'将来負担比率（分子）の構造'!J$50</f>
        <v>2400</v>
      </c>
      <c r="H58" s="169"/>
      <c r="I58" s="169"/>
      <c r="J58" s="169">
        <f>'将来負担比率（分子）の構造'!K$50</f>
        <v>2853</v>
      </c>
      <c r="K58" s="169"/>
      <c r="L58" s="169"/>
      <c r="M58" s="169">
        <f>'将来負担比率（分子）の構造'!L$50</f>
        <v>3207</v>
      </c>
      <c r="N58" s="169"/>
      <c r="O58" s="169"/>
      <c r="P58" s="169">
        <f>'将来負担比率（分子）の構造'!M$50</f>
        <v>3012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f>'将来負担比率（分子）の構造'!I$44</f>
        <v>188</v>
      </c>
      <c r="C63" s="169"/>
      <c r="D63" s="169"/>
      <c r="E63" s="169">
        <f>'将来負担比率（分子）の構造'!J$44</f>
        <v>236</v>
      </c>
      <c r="F63" s="169"/>
      <c r="G63" s="169"/>
      <c r="H63" s="169">
        <f>'将来負担比率（分子）の構造'!K$44</f>
        <v>269</v>
      </c>
      <c r="I63" s="169"/>
      <c r="J63" s="169"/>
      <c r="K63" s="169">
        <f>'将来負担比率（分子）の構造'!L$44</f>
        <v>238</v>
      </c>
      <c r="L63" s="169"/>
      <c r="M63" s="169"/>
      <c r="N63" s="169">
        <f>'将来負担比率（分子）の構造'!M$44</f>
        <v>220</v>
      </c>
      <c r="O63" s="169"/>
      <c r="P63" s="169"/>
    </row>
    <row r="64" spans="1:16" x14ac:dyDescent="0.2">
      <c r="A64" s="169" t="s">
        <v>33</v>
      </c>
      <c r="B64" s="169">
        <f>'将来負担比率（分子）の構造'!I$43</f>
        <v>2788</v>
      </c>
      <c r="C64" s="169"/>
      <c r="D64" s="169"/>
      <c r="E64" s="169">
        <f>'将来負担比率（分子）の構造'!J$43</f>
        <v>2820</v>
      </c>
      <c r="F64" s="169"/>
      <c r="G64" s="169"/>
      <c r="H64" s="169">
        <f>'将来負担比率（分子）の構造'!K$43</f>
        <v>3044</v>
      </c>
      <c r="I64" s="169"/>
      <c r="J64" s="169"/>
      <c r="K64" s="169">
        <f>'将来負担比率（分子）の構造'!L$43</f>
        <v>3265</v>
      </c>
      <c r="L64" s="169"/>
      <c r="M64" s="169"/>
      <c r="N64" s="169">
        <f>'将来負担比率（分子）の構造'!M$43</f>
        <v>3382</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6858</v>
      </c>
      <c r="C66" s="169"/>
      <c r="D66" s="169"/>
      <c r="E66" s="169">
        <f>'将来負担比率（分子）の構造'!J$41</f>
        <v>7034</v>
      </c>
      <c r="F66" s="169"/>
      <c r="G66" s="169"/>
      <c r="H66" s="169">
        <f>'将来負担比率（分子）の構造'!K$41</f>
        <v>7301</v>
      </c>
      <c r="I66" s="169"/>
      <c r="J66" s="169"/>
      <c r="K66" s="169">
        <f>'将来負担比率（分子）の構造'!L$41</f>
        <v>7025</v>
      </c>
      <c r="L66" s="169"/>
      <c r="M66" s="169"/>
      <c r="N66" s="169">
        <f>'将来負担比率（分子）の構造'!M$41</f>
        <v>6603</v>
      </c>
      <c r="O66" s="169"/>
      <c r="P66" s="169"/>
    </row>
    <row r="67" spans="1:16" x14ac:dyDescent="0.2">
      <c r="A67" s="169" t="s">
        <v>71</v>
      </c>
      <c r="B67" s="169" t="e">
        <f>NA()</f>
        <v>#N/A</v>
      </c>
      <c r="C67" s="169">
        <f>IF(ISNUMBER('将来負担比率（分子）の構造'!I$53), IF('将来負担比率（分子）の構造'!I$53 &lt; 0, 0, '将来負担比率（分子）の構造'!I$53), NA())</f>
        <v>521</v>
      </c>
      <c r="D67" s="169" t="e">
        <f>NA()</f>
        <v>#N/A</v>
      </c>
      <c r="E67" s="169" t="e">
        <f>NA()</f>
        <v>#N/A</v>
      </c>
      <c r="F67" s="169">
        <f>IF(ISNUMBER('将来負担比率（分子）の構造'!J$53), IF('将来負担比率（分子）の構造'!J$53 &lt; 0, 0, '将来負担比率（分子）の構造'!J$53), NA())</f>
        <v>855</v>
      </c>
      <c r="G67" s="169" t="e">
        <f>NA()</f>
        <v>#N/A</v>
      </c>
      <c r="H67" s="169" t="e">
        <f>NA()</f>
        <v>#N/A</v>
      </c>
      <c r="I67" s="169">
        <f>IF(ISNUMBER('将来負担比率（分子）の構造'!K$53), IF('将来負担比率（分子）の構造'!K$53 &lt; 0, 0, '将来負担比率（分子）の構造'!K$53), NA())</f>
        <v>809</v>
      </c>
      <c r="J67" s="169" t="e">
        <f>NA()</f>
        <v>#N/A</v>
      </c>
      <c r="K67" s="169" t="e">
        <f>NA()</f>
        <v>#N/A</v>
      </c>
      <c r="L67" s="169">
        <f>IF(ISNUMBER('将来負担比率（分子）の構造'!L$53), IF('将来負担比率（分子）の構造'!L$53 &lt; 0, 0, '将来負担比率（分子）の構造'!L$53), NA())</f>
        <v>569</v>
      </c>
      <c r="M67" s="169" t="e">
        <f>NA()</f>
        <v>#N/A</v>
      </c>
      <c r="N67" s="169" t="e">
        <f>NA()</f>
        <v>#N/A</v>
      </c>
      <c r="O67" s="169">
        <f>IF(ISNUMBER('将来負担比率（分子）の構造'!M$53), IF('将来負担比率（分子）の構造'!M$53 &lt; 0, 0, '将来負担比率（分子）の構造'!M$53), NA())</f>
        <v>980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1834</v>
      </c>
      <c r="C72" s="173">
        <f>基金残高に係る経年分析!G55</f>
        <v>2207</v>
      </c>
      <c r="D72" s="173">
        <f>基金残高に係る経年分析!H55</f>
        <v>1972</v>
      </c>
    </row>
    <row r="73" spans="1:16" x14ac:dyDescent="0.2">
      <c r="A73" s="172" t="s">
        <v>74</v>
      </c>
      <c r="B73" s="173">
        <f>基金残高に係る経年分析!F56</f>
        <v>21</v>
      </c>
      <c r="C73" s="173">
        <f>基金残高に係る経年分析!G56</f>
        <v>21</v>
      </c>
      <c r="D73" s="173">
        <f>基金残高に係る経年分析!H56</f>
        <v>54</v>
      </c>
    </row>
    <row r="74" spans="1:16" x14ac:dyDescent="0.2">
      <c r="A74" s="172" t="s">
        <v>75</v>
      </c>
      <c r="B74" s="173">
        <f>基金残高に係る経年分析!F57</f>
        <v>305</v>
      </c>
      <c r="C74" s="173">
        <f>基金残高に係る経年分析!G57</f>
        <v>279</v>
      </c>
      <c r="D74" s="173">
        <f>基金残高に係る経年分析!H57</f>
        <v>308</v>
      </c>
    </row>
  </sheetData>
  <sheetProtection algorithmName="SHA-512" hashValue="PWjafnU+iq7KSEBZHBBE1+JCVO89G4N6DHxYcfk0YwWFjtl6HhnrrMalCQs4rQFjgGbsq7GRqoug4nRKSIaeWQ==" saltValue="52YehqcLon9yPBAlbR2l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4270865</v>
      </c>
      <c r="S5" s="690"/>
      <c r="T5" s="690"/>
      <c r="U5" s="690"/>
      <c r="V5" s="690"/>
      <c r="W5" s="690"/>
      <c r="X5" s="690"/>
      <c r="Y5" s="715"/>
      <c r="Z5" s="728">
        <v>38.5</v>
      </c>
      <c r="AA5" s="728"/>
      <c r="AB5" s="728"/>
      <c r="AC5" s="728"/>
      <c r="AD5" s="729">
        <v>4270865</v>
      </c>
      <c r="AE5" s="729"/>
      <c r="AF5" s="729"/>
      <c r="AG5" s="729"/>
      <c r="AH5" s="729"/>
      <c r="AI5" s="729"/>
      <c r="AJ5" s="729"/>
      <c r="AK5" s="729"/>
      <c r="AL5" s="716">
        <v>65</v>
      </c>
      <c r="AM5" s="698"/>
      <c r="AN5" s="698"/>
      <c r="AO5" s="717"/>
      <c r="AP5" s="692" t="s">
        <v>216</v>
      </c>
      <c r="AQ5" s="693"/>
      <c r="AR5" s="693"/>
      <c r="AS5" s="693"/>
      <c r="AT5" s="693"/>
      <c r="AU5" s="693"/>
      <c r="AV5" s="693"/>
      <c r="AW5" s="693"/>
      <c r="AX5" s="693"/>
      <c r="AY5" s="693"/>
      <c r="AZ5" s="693"/>
      <c r="BA5" s="693"/>
      <c r="BB5" s="693"/>
      <c r="BC5" s="693"/>
      <c r="BD5" s="693"/>
      <c r="BE5" s="693"/>
      <c r="BF5" s="694"/>
      <c r="BG5" s="634">
        <v>4270865</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68517</v>
      </c>
      <c r="S6" s="635"/>
      <c r="T6" s="635"/>
      <c r="U6" s="635"/>
      <c r="V6" s="635"/>
      <c r="W6" s="635"/>
      <c r="X6" s="635"/>
      <c r="Y6" s="636"/>
      <c r="Z6" s="672">
        <v>0.6</v>
      </c>
      <c r="AA6" s="672"/>
      <c r="AB6" s="672"/>
      <c r="AC6" s="672"/>
      <c r="AD6" s="673">
        <v>68517</v>
      </c>
      <c r="AE6" s="673"/>
      <c r="AF6" s="673"/>
      <c r="AG6" s="673"/>
      <c r="AH6" s="673"/>
      <c r="AI6" s="673"/>
      <c r="AJ6" s="673"/>
      <c r="AK6" s="673"/>
      <c r="AL6" s="637">
        <v>1</v>
      </c>
      <c r="AM6" s="638"/>
      <c r="AN6" s="638"/>
      <c r="AO6" s="674"/>
      <c r="AP6" s="631" t="s">
        <v>221</v>
      </c>
      <c r="AQ6" s="632"/>
      <c r="AR6" s="632"/>
      <c r="AS6" s="632"/>
      <c r="AT6" s="632"/>
      <c r="AU6" s="632"/>
      <c r="AV6" s="632"/>
      <c r="AW6" s="632"/>
      <c r="AX6" s="632"/>
      <c r="AY6" s="632"/>
      <c r="AZ6" s="632"/>
      <c r="BA6" s="632"/>
      <c r="BB6" s="632"/>
      <c r="BC6" s="632"/>
      <c r="BD6" s="632"/>
      <c r="BE6" s="632"/>
      <c r="BF6" s="633"/>
      <c r="BG6" s="634">
        <v>4270865</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98470</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98320</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1929</v>
      </c>
      <c r="S7" s="635"/>
      <c r="T7" s="635"/>
      <c r="U7" s="635"/>
      <c r="V7" s="635"/>
      <c r="W7" s="635"/>
      <c r="X7" s="635"/>
      <c r="Y7" s="636"/>
      <c r="Z7" s="672">
        <v>0</v>
      </c>
      <c r="AA7" s="672"/>
      <c r="AB7" s="672"/>
      <c r="AC7" s="672"/>
      <c r="AD7" s="673">
        <v>1929</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2013034</v>
      </c>
      <c r="BH7" s="635"/>
      <c r="BI7" s="635"/>
      <c r="BJ7" s="635"/>
      <c r="BK7" s="635"/>
      <c r="BL7" s="635"/>
      <c r="BM7" s="635"/>
      <c r="BN7" s="636"/>
      <c r="BO7" s="672">
        <v>47.1</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1648242</v>
      </c>
      <c r="CS7" s="635"/>
      <c r="CT7" s="635"/>
      <c r="CU7" s="635"/>
      <c r="CV7" s="635"/>
      <c r="CW7" s="635"/>
      <c r="CX7" s="635"/>
      <c r="CY7" s="636"/>
      <c r="CZ7" s="672">
        <v>15.3</v>
      </c>
      <c r="DA7" s="672"/>
      <c r="DB7" s="672"/>
      <c r="DC7" s="672"/>
      <c r="DD7" s="640">
        <v>34945</v>
      </c>
      <c r="DE7" s="635"/>
      <c r="DF7" s="635"/>
      <c r="DG7" s="635"/>
      <c r="DH7" s="635"/>
      <c r="DI7" s="635"/>
      <c r="DJ7" s="635"/>
      <c r="DK7" s="635"/>
      <c r="DL7" s="635"/>
      <c r="DM7" s="635"/>
      <c r="DN7" s="635"/>
      <c r="DO7" s="635"/>
      <c r="DP7" s="636"/>
      <c r="DQ7" s="640">
        <v>1520601</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40172</v>
      </c>
      <c r="S8" s="635"/>
      <c r="T8" s="635"/>
      <c r="U8" s="635"/>
      <c r="V8" s="635"/>
      <c r="W8" s="635"/>
      <c r="X8" s="635"/>
      <c r="Y8" s="636"/>
      <c r="Z8" s="672">
        <v>0.4</v>
      </c>
      <c r="AA8" s="672"/>
      <c r="AB8" s="672"/>
      <c r="AC8" s="672"/>
      <c r="AD8" s="673">
        <v>40172</v>
      </c>
      <c r="AE8" s="673"/>
      <c r="AF8" s="673"/>
      <c r="AG8" s="673"/>
      <c r="AH8" s="673"/>
      <c r="AI8" s="673"/>
      <c r="AJ8" s="673"/>
      <c r="AK8" s="673"/>
      <c r="AL8" s="637">
        <v>0.6</v>
      </c>
      <c r="AM8" s="638"/>
      <c r="AN8" s="638"/>
      <c r="AO8" s="674"/>
      <c r="AP8" s="631" t="s">
        <v>227</v>
      </c>
      <c r="AQ8" s="632"/>
      <c r="AR8" s="632"/>
      <c r="AS8" s="632"/>
      <c r="AT8" s="632"/>
      <c r="AU8" s="632"/>
      <c r="AV8" s="632"/>
      <c r="AW8" s="632"/>
      <c r="AX8" s="632"/>
      <c r="AY8" s="632"/>
      <c r="AZ8" s="632"/>
      <c r="BA8" s="632"/>
      <c r="BB8" s="632"/>
      <c r="BC8" s="632"/>
      <c r="BD8" s="632"/>
      <c r="BE8" s="632"/>
      <c r="BF8" s="633"/>
      <c r="BG8" s="634">
        <v>58108</v>
      </c>
      <c r="BH8" s="635"/>
      <c r="BI8" s="635"/>
      <c r="BJ8" s="635"/>
      <c r="BK8" s="635"/>
      <c r="BL8" s="635"/>
      <c r="BM8" s="635"/>
      <c r="BN8" s="636"/>
      <c r="BO8" s="672">
        <v>1.4</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5138689</v>
      </c>
      <c r="CS8" s="635"/>
      <c r="CT8" s="635"/>
      <c r="CU8" s="635"/>
      <c r="CV8" s="635"/>
      <c r="CW8" s="635"/>
      <c r="CX8" s="635"/>
      <c r="CY8" s="636"/>
      <c r="CZ8" s="672">
        <v>47.6</v>
      </c>
      <c r="DA8" s="672"/>
      <c r="DB8" s="672"/>
      <c r="DC8" s="672"/>
      <c r="DD8" s="640">
        <v>116668</v>
      </c>
      <c r="DE8" s="635"/>
      <c r="DF8" s="635"/>
      <c r="DG8" s="635"/>
      <c r="DH8" s="635"/>
      <c r="DI8" s="635"/>
      <c r="DJ8" s="635"/>
      <c r="DK8" s="635"/>
      <c r="DL8" s="635"/>
      <c r="DM8" s="635"/>
      <c r="DN8" s="635"/>
      <c r="DO8" s="635"/>
      <c r="DP8" s="636"/>
      <c r="DQ8" s="640">
        <v>2684035</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41521</v>
      </c>
      <c r="S9" s="635"/>
      <c r="T9" s="635"/>
      <c r="U9" s="635"/>
      <c r="V9" s="635"/>
      <c r="W9" s="635"/>
      <c r="X9" s="635"/>
      <c r="Y9" s="636"/>
      <c r="Z9" s="672">
        <v>0.4</v>
      </c>
      <c r="AA9" s="672"/>
      <c r="AB9" s="672"/>
      <c r="AC9" s="672"/>
      <c r="AD9" s="673">
        <v>41521</v>
      </c>
      <c r="AE9" s="673"/>
      <c r="AF9" s="673"/>
      <c r="AG9" s="673"/>
      <c r="AH9" s="673"/>
      <c r="AI9" s="673"/>
      <c r="AJ9" s="673"/>
      <c r="AK9" s="673"/>
      <c r="AL9" s="637">
        <v>0.6</v>
      </c>
      <c r="AM9" s="638"/>
      <c r="AN9" s="638"/>
      <c r="AO9" s="674"/>
      <c r="AP9" s="631" t="s">
        <v>230</v>
      </c>
      <c r="AQ9" s="632"/>
      <c r="AR9" s="632"/>
      <c r="AS9" s="632"/>
      <c r="AT9" s="632"/>
      <c r="AU9" s="632"/>
      <c r="AV9" s="632"/>
      <c r="AW9" s="632"/>
      <c r="AX9" s="632"/>
      <c r="AY9" s="632"/>
      <c r="AZ9" s="632"/>
      <c r="BA9" s="632"/>
      <c r="BB9" s="632"/>
      <c r="BC9" s="632"/>
      <c r="BD9" s="632"/>
      <c r="BE9" s="632"/>
      <c r="BF9" s="633"/>
      <c r="BG9" s="634">
        <v>1792440</v>
      </c>
      <c r="BH9" s="635"/>
      <c r="BI9" s="635"/>
      <c r="BJ9" s="635"/>
      <c r="BK9" s="635"/>
      <c r="BL9" s="635"/>
      <c r="BM9" s="635"/>
      <c r="BN9" s="636"/>
      <c r="BO9" s="672">
        <v>42</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899500</v>
      </c>
      <c r="CS9" s="635"/>
      <c r="CT9" s="635"/>
      <c r="CU9" s="635"/>
      <c r="CV9" s="635"/>
      <c r="CW9" s="635"/>
      <c r="CX9" s="635"/>
      <c r="CY9" s="636"/>
      <c r="CZ9" s="672">
        <v>8.3000000000000007</v>
      </c>
      <c r="DA9" s="672"/>
      <c r="DB9" s="672"/>
      <c r="DC9" s="672"/>
      <c r="DD9" s="640">
        <v>13379</v>
      </c>
      <c r="DE9" s="635"/>
      <c r="DF9" s="635"/>
      <c r="DG9" s="635"/>
      <c r="DH9" s="635"/>
      <c r="DI9" s="635"/>
      <c r="DJ9" s="635"/>
      <c r="DK9" s="635"/>
      <c r="DL9" s="635"/>
      <c r="DM9" s="635"/>
      <c r="DN9" s="635"/>
      <c r="DO9" s="635"/>
      <c r="DP9" s="636"/>
      <c r="DQ9" s="640">
        <v>807893</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72843</v>
      </c>
      <c r="BH10" s="635"/>
      <c r="BI10" s="635"/>
      <c r="BJ10" s="635"/>
      <c r="BK10" s="635"/>
      <c r="BL10" s="635"/>
      <c r="BM10" s="635"/>
      <c r="BN10" s="636"/>
      <c r="BO10" s="672">
        <v>1.7</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732179</v>
      </c>
      <c r="S11" s="635"/>
      <c r="T11" s="635"/>
      <c r="U11" s="635"/>
      <c r="V11" s="635"/>
      <c r="W11" s="635"/>
      <c r="X11" s="635"/>
      <c r="Y11" s="636"/>
      <c r="Z11" s="637">
        <v>6.6</v>
      </c>
      <c r="AA11" s="638"/>
      <c r="AB11" s="638"/>
      <c r="AC11" s="639"/>
      <c r="AD11" s="640">
        <v>732179</v>
      </c>
      <c r="AE11" s="635"/>
      <c r="AF11" s="635"/>
      <c r="AG11" s="635"/>
      <c r="AH11" s="635"/>
      <c r="AI11" s="635"/>
      <c r="AJ11" s="635"/>
      <c r="AK11" s="636"/>
      <c r="AL11" s="637">
        <v>11.1</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89643</v>
      </c>
      <c r="BH11" s="635"/>
      <c r="BI11" s="635"/>
      <c r="BJ11" s="635"/>
      <c r="BK11" s="635"/>
      <c r="BL11" s="635"/>
      <c r="BM11" s="635"/>
      <c r="BN11" s="636"/>
      <c r="BO11" s="672">
        <v>2.1</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124429</v>
      </c>
      <c r="CS11" s="635"/>
      <c r="CT11" s="635"/>
      <c r="CU11" s="635"/>
      <c r="CV11" s="635"/>
      <c r="CW11" s="635"/>
      <c r="CX11" s="635"/>
      <c r="CY11" s="636"/>
      <c r="CZ11" s="672">
        <v>1.2</v>
      </c>
      <c r="DA11" s="672"/>
      <c r="DB11" s="672"/>
      <c r="DC11" s="672"/>
      <c r="DD11" s="640">
        <v>68886</v>
      </c>
      <c r="DE11" s="635"/>
      <c r="DF11" s="635"/>
      <c r="DG11" s="635"/>
      <c r="DH11" s="635"/>
      <c r="DI11" s="635"/>
      <c r="DJ11" s="635"/>
      <c r="DK11" s="635"/>
      <c r="DL11" s="635"/>
      <c r="DM11" s="635"/>
      <c r="DN11" s="635"/>
      <c r="DO11" s="635"/>
      <c r="DP11" s="636"/>
      <c r="DQ11" s="640">
        <v>75416</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1937014</v>
      </c>
      <c r="BH12" s="635"/>
      <c r="BI12" s="635"/>
      <c r="BJ12" s="635"/>
      <c r="BK12" s="635"/>
      <c r="BL12" s="635"/>
      <c r="BM12" s="635"/>
      <c r="BN12" s="636"/>
      <c r="BO12" s="672">
        <v>45.4</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54919</v>
      </c>
      <c r="CS12" s="635"/>
      <c r="CT12" s="635"/>
      <c r="CU12" s="635"/>
      <c r="CV12" s="635"/>
      <c r="CW12" s="635"/>
      <c r="CX12" s="635"/>
      <c r="CY12" s="636"/>
      <c r="CZ12" s="672">
        <v>0.5</v>
      </c>
      <c r="DA12" s="672"/>
      <c r="DB12" s="672"/>
      <c r="DC12" s="672"/>
      <c r="DD12" s="640" t="s">
        <v>122</v>
      </c>
      <c r="DE12" s="635"/>
      <c r="DF12" s="635"/>
      <c r="DG12" s="635"/>
      <c r="DH12" s="635"/>
      <c r="DI12" s="635"/>
      <c r="DJ12" s="635"/>
      <c r="DK12" s="635"/>
      <c r="DL12" s="635"/>
      <c r="DM12" s="635"/>
      <c r="DN12" s="635"/>
      <c r="DO12" s="635"/>
      <c r="DP12" s="636"/>
      <c r="DQ12" s="640">
        <v>29919</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1864320</v>
      </c>
      <c r="BH13" s="635"/>
      <c r="BI13" s="635"/>
      <c r="BJ13" s="635"/>
      <c r="BK13" s="635"/>
      <c r="BL13" s="635"/>
      <c r="BM13" s="635"/>
      <c r="BN13" s="636"/>
      <c r="BO13" s="672">
        <v>43.7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693954</v>
      </c>
      <c r="CS13" s="635"/>
      <c r="CT13" s="635"/>
      <c r="CU13" s="635"/>
      <c r="CV13" s="635"/>
      <c r="CW13" s="635"/>
      <c r="CX13" s="635"/>
      <c r="CY13" s="636"/>
      <c r="CZ13" s="672">
        <v>6.4</v>
      </c>
      <c r="DA13" s="672"/>
      <c r="DB13" s="672"/>
      <c r="DC13" s="672"/>
      <c r="DD13" s="640">
        <v>374901</v>
      </c>
      <c r="DE13" s="635"/>
      <c r="DF13" s="635"/>
      <c r="DG13" s="635"/>
      <c r="DH13" s="635"/>
      <c r="DI13" s="635"/>
      <c r="DJ13" s="635"/>
      <c r="DK13" s="635"/>
      <c r="DL13" s="635"/>
      <c r="DM13" s="635"/>
      <c r="DN13" s="635"/>
      <c r="DO13" s="635"/>
      <c r="DP13" s="636"/>
      <c r="DQ13" s="640">
        <v>573640</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132</v>
      </c>
      <c r="S14" s="635"/>
      <c r="T14" s="635"/>
      <c r="U14" s="635"/>
      <c r="V14" s="635"/>
      <c r="W14" s="635"/>
      <c r="X14" s="635"/>
      <c r="Y14" s="636"/>
      <c r="Z14" s="672">
        <v>0</v>
      </c>
      <c r="AA14" s="672"/>
      <c r="AB14" s="672"/>
      <c r="AC14" s="672"/>
      <c r="AD14" s="673">
        <v>132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76435</v>
      </c>
      <c r="BH14" s="635"/>
      <c r="BI14" s="635"/>
      <c r="BJ14" s="635"/>
      <c r="BK14" s="635"/>
      <c r="BL14" s="635"/>
      <c r="BM14" s="635"/>
      <c r="BN14" s="636"/>
      <c r="BO14" s="672">
        <v>1.8</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449293</v>
      </c>
      <c r="CS14" s="635"/>
      <c r="CT14" s="635"/>
      <c r="CU14" s="635"/>
      <c r="CV14" s="635"/>
      <c r="CW14" s="635"/>
      <c r="CX14" s="635"/>
      <c r="CY14" s="636"/>
      <c r="CZ14" s="672">
        <v>4.2</v>
      </c>
      <c r="DA14" s="672"/>
      <c r="DB14" s="672"/>
      <c r="DC14" s="672"/>
      <c r="DD14" s="640">
        <v>19841</v>
      </c>
      <c r="DE14" s="635"/>
      <c r="DF14" s="635"/>
      <c r="DG14" s="635"/>
      <c r="DH14" s="635"/>
      <c r="DI14" s="635"/>
      <c r="DJ14" s="635"/>
      <c r="DK14" s="635"/>
      <c r="DL14" s="635"/>
      <c r="DM14" s="635"/>
      <c r="DN14" s="635"/>
      <c r="DO14" s="635"/>
      <c r="DP14" s="636"/>
      <c r="DQ14" s="640">
        <v>438045</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244382</v>
      </c>
      <c r="BH15" s="635"/>
      <c r="BI15" s="635"/>
      <c r="BJ15" s="635"/>
      <c r="BK15" s="635"/>
      <c r="BL15" s="635"/>
      <c r="BM15" s="635"/>
      <c r="BN15" s="636"/>
      <c r="BO15" s="672">
        <v>5.7</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1099259</v>
      </c>
      <c r="CS15" s="635"/>
      <c r="CT15" s="635"/>
      <c r="CU15" s="635"/>
      <c r="CV15" s="635"/>
      <c r="CW15" s="635"/>
      <c r="CX15" s="635"/>
      <c r="CY15" s="636"/>
      <c r="CZ15" s="672">
        <v>10.199999999999999</v>
      </c>
      <c r="DA15" s="672"/>
      <c r="DB15" s="672"/>
      <c r="DC15" s="672"/>
      <c r="DD15" s="640">
        <v>39778</v>
      </c>
      <c r="DE15" s="635"/>
      <c r="DF15" s="635"/>
      <c r="DG15" s="635"/>
      <c r="DH15" s="635"/>
      <c r="DI15" s="635"/>
      <c r="DJ15" s="635"/>
      <c r="DK15" s="635"/>
      <c r="DL15" s="635"/>
      <c r="DM15" s="635"/>
      <c r="DN15" s="635"/>
      <c r="DO15" s="635"/>
      <c r="DP15" s="636"/>
      <c r="DQ15" s="640">
        <v>939074</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16514</v>
      </c>
      <c r="S16" s="635"/>
      <c r="T16" s="635"/>
      <c r="U16" s="635"/>
      <c r="V16" s="635"/>
      <c r="W16" s="635"/>
      <c r="X16" s="635"/>
      <c r="Y16" s="636"/>
      <c r="Z16" s="672">
        <v>0.1</v>
      </c>
      <c r="AA16" s="672"/>
      <c r="AB16" s="672"/>
      <c r="AC16" s="672"/>
      <c r="AD16" s="673">
        <v>16514</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63688</v>
      </c>
      <c r="S17" s="635"/>
      <c r="T17" s="635"/>
      <c r="U17" s="635"/>
      <c r="V17" s="635"/>
      <c r="W17" s="635"/>
      <c r="X17" s="635"/>
      <c r="Y17" s="636"/>
      <c r="Z17" s="672">
        <v>0.6</v>
      </c>
      <c r="AA17" s="672"/>
      <c r="AB17" s="672"/>
      <c r="AC17" s="672"/>
      <c r="AD17" s="673">
        <v>63688</v>
      </c>
      <c r="AE17" s="673"/>
      <c r="AF17" s="673"/>
      <c r="AG17" s="673"/>
      <c r="AH17" s="673"/>
      <c r="AI17" s="673"/>
      <c r="AJ17" s="673"/>
      <c r="AK17" s="673"/>
      <c r="AL17" s="637">
        <v>1</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597062</v>
      </c>
      <c r="CS17" s="635"/>
      <c r="CT17" s="635"/>
      <c r="CU17" s="635"/>
      <c r="CV17" s="635"/>
      <c r="CW17" s="635"/>
      <c r="CX17" s="635"/>
      <c r="CY17" s="636"/>
      <c r="CZ17" s="672">
        <v>5.5</v>
      </c>
      <c r="DA17" s="672"/>
      <c r="DB17" s="672"/>
      <c r="DC17" s="672"/>
      <c r="DD17" s="640" t="s">
        <v>122</v>
      </c>
      <c r="DE17" s="635"/>
      <c r="DF17" s="635"/>
      <c r="DG17" s="635"/>
      <c r="DH17" s="635"/>
      <c r="DI17" s="635"/>
      <c r="DJ17" s="635"/>
      <c r="DK17" s="635"/>
      <c r="DL17" s="635"/>
      <c r="DM17" s="635"/>
      <c r="DN17" s="635"/>
      <c r="DO17" s="635"/>
      <c r="DP17" s="636"/>
      <c r="DQ17" s="640">
        <v>597062</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65689</v>
      </c>
      <c r="S18" s="635"/>
      <c r="T18" s="635"/>
      <c r="U18" s="635"/>
      <c r="V18" s="635"/>
      <c r="W18" s="635"/>
      <c r="X18" s="635"/>
      <c r="Y18" s="636"/>
      <c r="Z18" s="672">
        <v>0.6</v>
      </c>
      <c r="AA18" s="672"/>
      <c r="AB18" s="672"/>
      <c r="AC18" s="672"/>
      <c r="AD18" s="673">
        <v>65689</v>
      </c>
      <c r="AE18" s="673"/>
      <c r="AF18" s="673"/>
      <c r="AG18" s="673"/>
      <c r="AH18" s="673"/>
      <c r="AI18" s="673"/>
      <c r="AJ18" s="673"/>
      <c r="AK18" s="673"/>
      <c r="AL18" s="637">
        <v>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61547</v>
      </c>
      <c r="S19" s="635"/>
      <c r="T19" s="635"/>
      <c r="U19" s="635"/>
      <c r="V19" s="635"/>
      <c r="W19" s="635"/>
      <c r="X19" s="635"/>
      <c r="Y19" s="636"/>
      <c r="Z19" s="672">
        <v>0.6</v>
      </c>
      <c r="AA19" s="672"/>
      <c r="AB19" s="672"/>
      <c r="AC19" s="672"/>
      <c r="AD19" s="673">
        <v>61547</v>
      </c>
      <c r="AE19" s="673"/>
      <c r="AF19" s="673"/>
      <c r="AG19" s="673"/>
      <c r="AH19" s="673"/>
      <c r="AI19" s="673"/>
      <c r="AJ19" s="673"/>
      <c r="AK19" s="673"/>
      <c r="AL19" s="637">
        <v>0.9</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4142</v>
      </c>
      <c r="S20" s="635"/>
      <c r="T20" s="635"/>
      <c r="U20" s="635"/>
      <c r="V20" s="635"/>
      <c r="W20" s="635"/>
      <c r="X20" s="635"/>
      <c r="Y20" s="636"/>
      <c r="Z20" s="672">
        <v>0</v>
      </c>
      <c r="AA20" s="672"/>
      <c r="AB20" s="672"/>
      <c r="AC20" s="672"/>
      <c r="AD20" s="673">
        <v>4142</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10803817</v>
      </c>
      <c r="CS20" s="635"/>
      <c r="CT20" s="635"/>
      <c r="CU20" s="635"/>
      <c r="CV20" s="635"/>
      <c r="CW20" s="635"/>
      <c r="CX20" s="635"/>
      <c r="CY20" s="636"/>
      <c r="CZ20" s="672">
        <v>100</v>
      </c>
      <c r="DA20" s="672"/>
      <c r="DB20" s="672"/>
      <c r="DC20" s="672"/>
      <c r="DD20" s="640">
        <v>668398</v>
      </c>
      <c r="DE20" s="635"/>
      <c r="DF20" s="635"/>
      <c r="DG20" s="635"/>
      <c r="DH20" s="635"/>
      <c r="DI20" s="635"/>
      <c r="DJ20" s="635"/>
      <c r="DK20" s="635"/>
      <c r="DL20" s="635"/>
      <c r="DM20" s="635"/>
      <c r="DN20" s="635"/>
      <c r="DO20" s="635"/>
      <c r="DP20" s="636"/>
      <c r="DQ20" s="640">
        <v>7764005</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1286360</v>
      </c>
      <c r="S21" s="635"/>
      <c r="T21" s="635"/>
      <c r="U21" s="635"/>
      <c r="V21" s="635"/>
      <c r="W21" s="635"/>
      <c r="X21" s="635"/>
      <c r="Y21" s="636"/>
      <c r="Z21" s="672">
        <v>11.6</v>
      </c>
      <c r="AA21" s="672"/>
      <c r="AB21" s="672"/>
      <c r="AC21" s="672"/>
      <c r="AD21" s="673">
        <v>1240455</v>
      </c>
      <c r="AE21" s="673"/>
      <c r="AF21" s="673"/>
      <c r="AG21" s="673"/>
      <c r="AH21" s="673"/>
      <c r="AI21" s="673"/>
      <c r="AJ21" s="673"/>
      <c r="AK21" s="673"/>
      <c r="AL21" s="637">
        <v>18.899999999999999</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1240455</v>
      </c>
      <c r="S22" s="635"/>
      <c r="T22" s="635"/>
      <c r="U22" s="635"/>
      <c r="V22" s="635"/>
      <c r="W22" s="635"/>
      <c r="X22" s="635"/>
      <c r="Y22" s="636"/>
      <c r="Z22" s="672">
        <v>11.2</v>
      </c>
      <c r="AA22" s="672"/>
      <c r="AB22" s="672"/>
      <c r="AC22" s="672"/>
      <c r="AD22" s="673">
        <v>1240455</v>
      </c>
      <c r="AE22" s="673"/>
      <c r="AF22" s="673"/>
      <c r="AG22" s="673"/>
      <c r="AH22" s="673"/>
      <c r="AI22" s="673"/>
      <c r="AJ22" s="673"/>
      <c r="AK22" s="673"/>
      <c r="AL22" s="637">
        <v>18.899999999999999</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45905</v>
      </c>
      <c r="S23" s="635"/>
      <c r="T23" s="635"/>
      <c r="U23" s="635"/>
      <c r="V23" s="635"/>
      <c r="W23" s="635"/>
      <c r="X23" s="635"/>
      <c r="Y23" s="636"/>
      <c r="Z23" s="672">
        <v>0.4</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5733759</v>
      </c>
      <c r="CS24" s="690"/>
      <c r="CT24" s="690"/>
      <c r="CU24" s="690"/>
      <c r="CV24" s="690"/>
      <c r="CW24" s="690"/>
      <c r="CX24" s="690"/>
      <c r="CY24" s="715"/>
      <c r="CZ24" s="716">
        <v>53.1</v>
      </c>
      <c r="DA24" s="698"/>
      <c r="DB24" s="698"/>
      <c r="DC24" s="718"/>
      <c r="DD24" s="714">
        <v>3412203</v>
      </c>
      <c r="DE24" s="690"/>
      <c r="DF24" s="690"/>
      <c r="DG24" s="690"/>
      <c r="DH24" s="690"/>
      <c r="DI24" s="690"/>
      <c r="DJ24" s="690"/>
      <c r="DK24" s="715"/>
      <c r="DL24" s="714">
        <v>3048857</v>
      </c>
      <c r="DM24" s="690"/>
      <c r="DN24" s="690"/>
      <c r="DO24" s="690"/>
      <c r="DP24" s="690"/>
      <c r="DQ24" s="690"/>
      <c r="DR24" s="690"/>
      <c r="DS24" s="690"/>
      <c r="DT24" s="690"/>
      <c r="DU24" s="690"/>
      <c r="DV24" s="715"/>
      <c r="DW24" s="716">
        <v>45.9</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6587566</v>
      </c>
      <c r="S25" s="635"/>
      <c r="T25" s="635"/>
      <c r="U25" s="635"/>
      <c r="V25" s="635"/>
      <c r="W25" s="635"/>
      <c r="X25" s="635"/>
      <c r="Y25" s="636"/>
      <c r="Z25" s="672">
        <v>59.4</v>
      </c>
      <c r="AA25" s="672"/>
      <c r="AB25" s="672"/>
      <c r="AC25" s="672"/>
      <c r="AD25" s="673">
        <v>6541661</v>
      </c>
      <c r="AE25" s="673"/>
      <c r="AF25" s="673"/>
      <c r="AG25" s="673"/>
      <c r="AH25" s="673"/>
      <c r="AI25" s="673"/>
      <c r="AJ25" s="673"/>
      <c r="AK25" s="673"/>
      <c r="AL25" s="637">
        <v>99.6</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1516315</v>
      </c>
      <c r="CS25" s="647"/>
      <c r="CT25" s="647"/>
      <c r="CU25" s="647"/>
      <c r="CV25" s="647"/>
      <c r="CW25" s="647"/>
      <c r="CX25" s="647"/>
      <c r="CY25" s="648"/>
      <c r="CZ25" s="637">
        <v>14</v>
      </c>
      <c r="DA25" s="649"/>
      <c r="DB25" s="649"/>
      <c r="DC25" s="650"/>
      <c r="DD25" s="640">
        <v>1415646</v>
      </c>
      <c r="DE25" s="647"/>
      <c r="DF25" s="647"/>
      <c r="DG25" s="647"/>
      <c r="DH25" s="647"/>
      <c r="DI25" s="647"/>
      <c r="DJ25" s="647"/>
      <c r="DK25" s="648"/>
      <c r="DL25" s="640">
        <v>1396049</v>
      </c>
      <c r="DM25" s="647"/>
      <c r="DN25" s="647"/>
      <c r="DO25" s="647"/>
      <c r="DP25" s="647"/>
      <c r="DQ25" s="647"/>
      <c r="DR25" s="647"/>
      <c r="DS25" s="647"/>
      <c r="DT25" s="647"/>
      <c r="DU25" s="647"/>
      <c r="DV25" s="648"/>
      <c r="DW25" s="637">
        <v>21</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4185</v>
      </c>
      <c r="S26" s="635"/>
      <c r="T26" s="635"/>
      <c r="U26" s="635"/>
      <c r="V26" s="635"/>
      <c r="W26" s="635"/>
      <c r="X26" s="635"/>
      <c r="Y26" s="636"/>
      <c r="Z26" s="672">
        <v>0</v>
      </c>
      <c r="AA26" s="672"/>
      <c r="AB26" s="672"/>
      <c r="AC26" s="672"/>
      <c r="AD26" s="673">
        <v>4185</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922307</v>
      </c>
      <c r="CS26" s="635"/>
      <c r="CT26" s="635"/>
      <c r="CU26" s="635"/>
      <c r="CV26" s="635"/>
      <c r="CW26" s="635"/>
      <c r="CX26" s="635"/>
      <c r="CY26" s="636"/>
      <c r="CZ26" s="637">
        <v>8.5</v>
      </c>
      <c r="DA26" s="649"/>
      <c r="DB26" s="649"/>
      <c r="DC26" s="650"/>
      <c r="DD26" s="640">
        <v>843681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50086</v>
      </c>
      <c r="S27" s="635"/>
      <c r="T27" s="635"/>
      <c r="U27" s="635"/>
      <c r="V27" s="635"/>
      <c r="W27" s="635"/>
      <c r="X27" s="635"/>
      <c r="Y27" s="636"/>
      <c r="Z27" s="672">
        <v>0.5</v>
      </c>
      <c r="AA27" s="672"/>
      <c r="AB27" s="672"/>
      <c r="AC27" s="672"/>
      <c r="AD27" s="673">
        <v>211</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4270865</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3620382</v>
      </c>
      <c r="CS27" s="647"/>
      <c r="CT27" s="647"/>
      <c r="CU27" s="647"/>
      <c r="CV27" s="647"/>
      <c r="CW27" s="647"/>
      <c r="CX27" s="647"/>
      <c r="CY27" s="648"/>
      <c r="CZ27" s="637">
        <v>33.5</v>
      </c>
      <c r="DA27" s="649"/>
      <c r="DB27" s="649"/>
      <c r="DC27" s="650"/>
      <c r="DD27" s="640">
        <v>1399495</v>
      </c>
      <c r="DE27" s="647"/>
      <c r="DF27" s="647"/>
      <c r="DG27" s="647"/>
      <c r="DH27" s="647"/>
      <c r="DI27" s="647"/>
      <c r="DJ27" s="647"/>
      <c r="DK27" s="648"/>
      <c r="DL27" s="640">
        <v>1055746</v>
      </c>
      <c r="DM27" s="647"/>
      <c r="DN27" s="647"/>
      <c r="DO27" s="647"/>
      <c r="DP27" s="647"/>
      <c r="DQ27" s="647"/>
      <c r="DR27" s="647"/>
      <c r="DS27" s="647"/>
      <c r="DT27" s="647"/>
      <c r="DU27" s="647"/>
      <c r="DV27" s="648"/>
      <c r="DW27" s="637">
        <v>15.9</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28307</v>
      </c>
      <c r="S28" s="635"/>
      <c r="T28" s="635"/>
      <c r="U28" s="635"/>
      <c r="V28" s="635"/>
      <c r="W28" s="635"/>
      <c r="X28" s="635"/>
      <c r="Y28" s="636"/>
      <c r="Z28" s="672">
        <v>0.3</v>
      </c>
      <c r="AA28" s="672"/>
      <c r="AB28" s="672"/>
      <c r="AC28" s="672"/>
      <c r="AD28" s="673">
        <v>13015</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597062</v>
      </c>
      <c r="CS28" s="635"/>
      <c r="CT28" s="635"/>
      <c r="CU28" s="635"/>
      <c r="CV28" s="635"/>
      <c r="CW28" s="635"/>
      <c r="CX28" s="635"/>
      <c r="CY28" s="636"/>
      <c r="CZ28" s="637">
        <v>5.5</v>
      </c>
      <c r="DA28" s="649"/>
      <c r="DB28" s="649"/>
      <c r="DC28" s="650"/>
      <c r="DD28" s="640">
        <v>597062</v>
      </c>
      <c r="DE28" s="635"/>
      <c r="DF28" s="635"/>
      <c r="DG28" s="635"/>
      <c r="DH28" s="635"/>
      <c r="DI28" s="635"/>
      <c r="DJ28" s="635"/>
      <c r="DK28" s="636"/>
      <c r="DL28" s="640">
        <v>597062</v>
      </c>
      <c r="DM28" s="635"/>
      <c r="DN28" s="635"/>
      <c r="DO28" s="635"/>
      <c r="DP28" s="635"/>
      <c r="DQ28" s="635"/>
      <c r="DR28" s="635"/>
      <c r="DS28" s="635"/>
      <c r="DT28" s="635"/>
      <c r="DU28" s="635"/>
      <c r="DV28" s="636"/>
      <c r="DW28" s="637">
        <v>9</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52615</v>
      </c>
      <c r="S29" s="635"/>
      <c r="T29" s="635"/>
      <c r="U29" s="635"/>
      <c r="V29" s="635"/>
      <c r="W29" s="635"/>
      <c r="X29" s="635"/>
      <c r="Y29" s="636"/>
      <c r="Z29" s="672">
        <v>0.5</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597062</v>
      </c>
      <c r="CS29" s="647"/>
      <c r="CT29" s="647"/>
      <c r="CU29" s="647"/>
      <c r="CV29" s="647"/>
      <c r="CW29" s="647"/>
      <c r="CX29" s="647"/>
      <c r="CY29" s="648"/>
      <c r="CZ29" s="637">
        <v>5.5</v>
      </c>
      <c r="DA29" s="649"/>
      <c r="DB29" s="649"/>
      <c r="DC29" s="650"/>
      <c r="DD29" s="640">
        <v>597062</v>
      </c>
      <c r="DE29" s="647"/>
      <c r="DF29" s="647"/>
      <c r="DG29" s="647"/>
      <c r="DH29" s="647"/>
      <c r="DI29" s="647"/>
      <c r="DJ29" s="647"/>
      <c r="DK29" s="648"/>
      <c r="DL29" s="640">
        <v>597062</v>
      </c>
      <c r="DM29" s="647"/>
      <c r="DN29" s="647"/>
      <c r="DO29" s="647"/>
      <c r="DP29" s="647"/>
      <c r="DQ29" s="647"/>
      <c r="DR29" s="647"/>
      <c r="DS29" s="647"/>
      <c r="DT29" s="647"/>
      <c r="DU29" s="647"/>
      <c r="DV29" s="648"/>
      <c r="DW29" s="637">
        <v>9</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2197846</v>
      </c>
      <c r="S30" s="635"/>
      <c r="T30" s="635"/>
      <c r="U30" s="635"/>
      <c r="V30" s="635"/>
      <c r="W30" s="635"/>
      <c r="X30" s="635"/>
      <c r="Y30" s="636"/>
      <c r="Z30" s="672">
        <v>19.8</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579132</v>
      </c>
      <c r="CS30" s="635"/>
      <c r="CT30" s="635"/>
      <c r="CU30" s="635"/>
      <c r="CV30" s="635"/>
      <c r="CW30" s="635"/>
      <c r="CX30" s="635"/>
      <c r="CY30" s="636"/>
      <c r="CZ30" s="637">
        <v>5.4</v>
      </c>
      <c r="DA30" s="649"/>
      <c r="DB30" s="649"/>
      <c r="DC30" s="650"/>
      <c r="DD30" s="640">
        <v>579132</v>
      </c>
      <c r="DE30" s="635"/>
      <c r="DF30" s="635"/>
      <c r="DG30" s="635"/>
      <c r="DH30" s="635"/>
      <c r="DI30" s="635"/>
      <c r="DJ30" s="635"/>
      <c r="DK30" s="636"/>
      <c r="DL30" s="640">
        <v>579132</v>
      </c>
      <c r="DM30" s="635"/>
      <c r="DN30" s="635"/>
      <c r="DO30" s="635"/>
      <c r="DP30" s="635"/>
      <c r="DQ30" s="635"/>
      <c r="DR30" s="635"/>
      <c r="DS30" s="635"/>
      <c r="DT30" s="635"/>
      <c r="DU30" s="635"/>
      <c r="DV30" s="636"/>
      <c r="DW30" s="637">
        <v>8.6999999999999993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98.5</v>
      </c>
      <c r="BH31" s="697"/>
      <c r="BI31" s="697"/>
      <c r="BJ31" s="697"/>
      <c r="BK31" s="697"/>
      <c r="BL31" s="697"/>
      <c r="BM31" s="698">
        <v>96.1</v>
      </c>
      <c r="BN31" s="697"/>
      <c r="BO31" s="697"/>
      <c r="BP31" s="697"/>
      <c r="BQ31" s="699"/>
      <c r="BR31" s="696">
        <v>98.5</v>
      </c>
      <c r="BS31" s="697"/>
      <c r="BT31" s="697"/>
      <c r="BU31" s="697"/>
      <c r="BV31" s="697"/>
      <c r="BW31" s="697"/>
      <c r="BX31" s="698">
        <v>96</v>
      </c>
      <c r="BY31" s="697"/>
      <c r="BZ31" s="697"/>
      <c r="CA31" s="697"/>
      <c r="CB31" s="699"/>
      <c r="CD31" s="655"/>
      <c r="CE31" s="656"/>
      <c r="CF31" s="631" t="s">
        <v>300</v>
      </c>
      <c r="CG31" s="632"/>
      <c r="CH31" s="632"/>
      <c r="CI31" s="632"/>
      <c r="CJ31" s="632"/>
      <c r="CK31" s="632"/>
      <c r="CL31" s="632"/>
      <c r="CM31" s="632"/>
      <c r="CN31" s="632"/>
      <c r="CO31" s="632"/>
      <c r="CP31" s="632"/>
      <c r="CQ31" s="633"/>
      <c r="CR31" s="634">
        <v>17930</v>
      </c>
      <c r="CS31" s="647"/>
      <c r="CT31" s="647"/>
      <c r="CU31" s="647"/>
      <c r="CV31" s="647"/>
      <c r="CW31" s="647"/>
      <c r="CX31" s="647"/>
      <c r="CY31" s="648"/>
      <c r="CZ31" s="637">
        <v>0.2</v>
      </c>
      <c r="DA31" s="649"/>
      <c r="DB31" s="649"/>
      <c r="DC31" s="650"/>
      <c r="DD31" s="640">
        <v>17930</v>
      </c>
      <c r="DE31" s="647"/>
      <c r="DF31" s="647"/>
      <c r="DG31" s="647"/>
      <c r="DH31" s="647"/>
      <c r="DI31" s="647"/>
      <c r="DJ31" s="647"/>
      <c r="DK31" s="648"/>
      <c r="DL31" s="640">
        <v>17930</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995318</v>
      </c>
      <c r="S32" s="635"/>
      <c r="T32" s="635"/>
      <c r="U32" s="635"/>
      <c r="V32" s="635"/>
      <c r="W32" s="635"/>
      <c r="X32" s="635"/>
      <c r="Y32" s="636"/>
      <c r="Z32" s="672">
        <v>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97.8</v>
      </c>
      <c r="BH32" s="647"/>
      <c r="BI32" s="647"/>
      <c r="BJ32" s="647"/>
      <c r="BK32" s="647"/>
      <c r="BL32" s="647"/>
      <c r="BM32" s="638">
        <v>94.4</v>
      </c>
      <c r="BN32" s="647"/>
      <c r="BO32" s="647"/>
      <c r="BP32" s="647"/>
      <c r="BQ32" s="670"/>
      <c r="BR32" s="700">
        <v>97.8</v>
      </c>
      <c r="BS32" s="647"/>
      <c r="BT32" s="647"/>
      <c r="BU32" s="647"/>
      <c r="BV32" s="647"/>
      <c r="BW32" s="647"/>
      <c r="BX32" s="638">
        <v>94.4</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672</v>
      </c>
      <c r="S33" s="635"/>
      <c r="T33" s="635"/>
      <c r="U33" s="635"/>
      <c r="V33" s="635"/>
      <c r="W33" s="635"/>
      <c r="X33" s="635"/>
      <c r="Y33" s="636"/>
      <c r="Z33" s="672">
        <v>0</v>
      </c>
      <c r="AA33" s="672"/>
      <c r="AB33" s="672"/>
      <c r="AC33" s="672"/>
      <c r="AD33" s="673">
        <v>494</v>
      </c>
      <c r="AE33" s="673"/>
      <c r="AF33" s="673"/>
      <c r="AG33" s="673"/>
      <c r="AH33" s="673"/>
      <c r="AI33" s="673"/>
      <c r="AJ33" s="673"/>
      <c r="AK33" s="673"/>
      <c r="AL33" s="637">
        <v>0</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v>
      </c>
      <c r="BH33" s="619"/>
      <c r="BI33" s="619"/>
      <c r="BJ33" s="619"/>
      <c r="BK33" s="619"/>
      <c r="BL33" s="619"/>
      <c r="BM33" s="665">
        <v>97.4</v>
      </c>
      <c r="BN33" s="619"/>
      <c r="BO33" s="619"/>
      <c r="BP33" s="619"/>
      <c r="BQ33" s="682"/>
      <c r="BR33" s="695">
        <v>99</v>
      </c>
      <c r="BS33" s="619"/>
      <c r="BT33" s="619"/>
      <c r="BU33" s="619"/>
      <c r="BV33" s="619"/>
      <c r="BW33" s="619"/>
      <c r="BX33" s="665">
        <v>97.3</v>
      </c>
      <c r="BY33" s="619"/>
      <c r="BZ33" s="619"/>
      <c r="CA33" s="619"/>
      <c r="CB33" s="682"/>
      <c r="CD33" s="631" t="s">
        <v>307</v>
      </c>
      <c r="CE33" s="632"/>
      <c r="CF33" s="632"/>
      <c r="CG33" s="632"/>
      <c r="CH33" s="632"/>
      <c r="CI33" s="632"/>
      <c r="CJ33" s="632"/>
      <c r="CK33" s="632"/>
      <c r="CL33" s="632"/>
      <c r="CM33" s="632"/>
      <c r="CN33" s="632"/>
      <c r="CO33" s="632"/>
      <c r="CP33" s="632"/>
      <c r="CQ33" s="633"/>
      <c r="CR33" s="634">
        <v>4401660</v>
      </c>
      <c r="CS33" s="647"/>
      <c r="CT33" s="647"/>
      <c r="CU33" s="647"/>
      <c r="CV33" s="647"/>
      <c r="CW33" s="647"/>
      <c r="CX33" s="647"/>
      <c r="CY33" s="648"/>
      <c r="CZ33" s="637">
        <v>40.700000000000003</v>
      </c>
      <c r="DA33" s="649"/>
      <c r="DB33" s="649"/>
      <c r="DC33" s="650"/>
      <c r="DD33" s="640">
        <v>3905642</v>
      </c>
      <c r="DE33" s="647"/>
      <c r="DF33" s="647"/>
      <c r="DG33" s="647"/>
      <c r="DH33" s="647"/>
      <c r="DI33" s="647"/>
      <c r="DJ33" s="647"/>
      <c r="DK33" s="648"/>
      <c r="DL33" s="640">
        <v>3050659</v>
      </c>
      <c r="DM33" s="647"/>
      <c r="DN33" s="647"/>
      <c r="DO33" s="647"/>
      <c r="DP33" s="647"/>
      <c r="DQ33" s="647"/>
      <c r="DR33" s="647"/>
      <c r="DS33" s="647"/>
      <c r="DT33" s="647"/>
      <c r="DU33" s="647"/>
      <c r="DV33" s="648"/>
      <c r="DW33" s="637">
        <v>45.9</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436</v>
      </c>
      <c r="S34" s="635"/>
      <c r="T34" s="635"/>
      <c r="U34" s="635"/>
      <c r="V34" s="635"/>
      <c r="W34" s="635"/>
      <c r="X34" s="635"/>
      <c r="Y34" s="636"/>
      <c r="Z34" s="672">
        <v>0</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1841384</v>
      </c>
      <c r="CS34" s="635"/>
      <c r="CT34" s="635"/>
      <c r="CU34" s="635"/>
      <c r="CV34" s="635"/>
      <c r="CW34" s="635"/>
      <c r="CX34" s="635"/>
      <c r="CY34" s="636"/>
      <c r="CZ34" s="637">
        <v>17</v>
      </c>
      <c r="DA34" s="649"/>
      <c r="DB34" s="649"/>
      <c r="DC34" s="650"/>
      <c r="DD34" s="640">
        <v>1636359</v>
      </c>
      <c r="DE34" s="635"/>
      <c r="DF34" s="635"/>
      <c r="DG34" s="635"/>
      <c r="DH34" s="635"/>
      <c r="DI34" s="635"/>
      <c r="DJ34" s="635"/>
      <c r="DK34" s="636"/>
      <c r="DL34" s="640">
        <v>1409872</v>
      </c>
      <c r="DM34" s="635"/>
      <c r="DN34" s="635"/>
      <c r="DO34" s="635"/>
      <c r="DP34" s="635"/>
      <c r="DQ34" s="635"/>
      <c r="DR34" s="635"/>
      <c r="DS34" s="635"/>
      <c r="DT34" s="635"/>
      <c r="DU34" s="635"/>
      <c r="DV34" s="636"/>
      <c r="DW34" s="637">
        <v>21.2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517117</v>
      </c>
      <c r="S35" s="635"/>
      <c r="T35" s="635"/>
      <c r="U35" s="635"/>
      <c r="V35" s="635"/>
      <c r="W35" s="635"/>
      <c r="X35" s="635"/>
      <c r="Y35" s="636"/>
      <c r="Z35" s="672">
        <v>4.7</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31796</v>
      </c>
      <c r="CS35" s="647"/>
      <c r="CT35" s="647"/>
      <c r="CU35" s="647"/>
      <c r="CV35" s="647"/>
      <c r="CW35" s="647"/>
      <c r="CX35" s="647"/>
      <c r="CY35" s="648"/>
      <c r="CZ35" s="637">
        <v>0.3</v>
      </c>
      <c r="DA35" s="649"/>
      <c r="DB35" s="649"/>
      <c r="DC35" s="650"/>
      <c r="DD35" s="640">
        <v>31796</v>
      </c>
      <c r="DE35" s="647"/>
      <c r="DF35" s="647"/>
      <c r="DG35" s="647"/>
      <c r="DH35" s="647"/>
      <c r="DI35" s="647"/>
      <c r="DJ35" s="647"/>
      <c r="DK35" s="648"/>
      <c r="DL35" s="640">
        <v>31560</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341772</v>
      </c>
      <c r="S36" s="635"/>
      <c r="T36" s="635"/>
      <c r="U36" s="635"/>
      <c r="V36" s="635"/>
      <c r="W36" s="635"/>
      <c r="X36" s="635"/>
      <c r="Y36" s="636"/>
      <c r="Z36" s="672">
        <v>3.1</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1133810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46747</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1326990</v>
      </c>
      <c r="CS36" s="635"/>
      <c r="CT36" s="635"/>
      <c r="CU36" s="635"/>
      <c r="CV36" s="635"/>
      <c r="CW36" s="635"/>
      <c r="CX36" s="635"/>
      <c r="CY36" s="636"/>
      <c r="CZ36" s="637">
        <v>12.3</v>
      </c>
      <c r="DA36" s="649"/>
      <c r="DB36" s="649"/>
      <c r="DC36" s="650"/>
      <c r="DD36" s="640">
        <v>1298128</v>
      </c>
      <c r="DE36" s="635"/>
      <c r="DF36" s="635"/>
      <c r="DG36" s="635"/>
      <c r="DH36" s="635"/>
      <c r="DI36" s="635"/>
      <c r="DJ36" s="635"/>
      <c r="DK36" s="636"/>
      <c r="DL36" s="640">
        <v>912973</v>
      </c>
      <c r="DM36" s="635"/>
      <c r="DN36" s="635"/>
      <c r="DO36" s="635"/>
      <c r="DP36" s="635"/>
      <c r="DQ36" s="635"/>
      <c r="DR36" s="635"/>
      <c r="DS36" s="635"/>
      <c r="DT36" s="635"/>
      <c r="DU36" s="635"/>
      <c r="DV36" s="636"/>
      <c r="DW36" s="637">
        <v>13.7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152620</v>
      </c>
      <c r="S37" s="635"/>
      <c r="T37" s="635"/>
      <c r="U37" s="635"/>
      <c r="V37" s="635"/>
      <c r="W37" s="635"/>
      <c r="X37" s="635"/>
      <c r="Y37" s="636"/>
      <c r="Z37" s="672">
        <v>1.4</v>
      </c>
      <c r="AA37" s="672"/>
      <c r="AB37" s="672"/>
      <c r="AC37" s="672"/>
      <c r="AD37" s="673">
        <v>7669</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189386</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34430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618544</v>
      </c>
      <c r="CS37" s="647"/>
      <c r="CT37" s="647"/>
      <c r="CU37" s="647"/>
      <c r="CV37" s="647"/>
      <c r="CW37" s="647"/>
      <c r="CX37" s="647"/>
      <c r="CY37" s="648"/>
      <c r="CZ37" s="637">
        <v>5.7</v>
      </c>
      <c r="DA37" s="649"/>
      <c r="DB37" s="649"/>
      <c r="DC37" s="650"/>
      <c r="DD37" s="640">
        <v>618524</v>
      </c>
      <c r="DE37" s="647"/>
      <c r="DF37" s="647"/>
      <c r="DG37" s="647"/>
      <c r="DH37" s="647"/>
      <c r="DI37" s="647"/>
      <c r="DJ37" s="647"/>
      <c r="DK37" s="648"/>
      <c r="DL37" s="640">
        <v>610324</v>
      </c>
      <c r="DM37" s="647"/>
      <c r="DN37" s="647"/>
      <c r="DO37" s="647"/>
      <c r="DP37" s="647"/>
      <c r="DQ37" s="647"/>
      <c r="DR37" s="647"/>
      <c r="DS37" s="647"/>
      <c r="DT37" s="647"/>
      <c r="DU37" s="647"/>
      <c r="DV37" s="648"/>
      <c r="DW37" s="637">
        <v>9.1999999999999993</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156447</v>
      </c>
      <c r="S38" s="635"/>
      <c r="T38" s="635"/>
      <c r="U38" s="635"/>
      <c r="V38" s="635"/>
      <c r="W38" s="635"/>
      <c r="X38" s="635"/>
      <c r="Y38" s="636"/>
      <c r="Z38" s="672">
        <v>1.4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3797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944424</v>
      </c>
      <c r="CS38" s="635"/>
      <c r="CT38" s="635"/>
      <c r="CU38" s="635"/>
      <c r="CV38" s="635"/>
      <c r="CW38" s="635"/>
      <c r="CX38" s="635"/>
      <c r="CY38" s="636"/>
      <c r="CZ38" s="637">
        <v>8.6999999999999993</v>
      </c>
      <c r="DA38" s="649"/>
      <c r="DB38" s="649"/>
      <c r="DC38" s="650"/>
      <c r="DD38" s="640">
        <v>707354</v>
      </c>
      <c r="DE38" s="635"/>
      <c r="DF38" s="635"/>
      <c r="DG38" s="635"/>
      <c r="DH38" s="635"/>
      <c r="DI38" s="635"/>
      <c r="DJ38" s="635"/>
      <c r="DK38" s="636"/>
      <c r="DL38" s="640">
        <v>696254</v>
      </c>
      <c r="DM38" s="635"/>
      <c r="DN38" s="635"/>
      <c r="DO38" s="635"/>
      <c r="DP38" s="635"/>
      <c r="DQ38" s="635"/>
      <c r="DR38" s="635"/>
      <c r="DS38" s="635"/>
      <c r="DT38" s="635"/>
      <c r="DU38" s="635"/>
      <c r="DV38" s="636"/>
      <c r="DW38" s="637">
        <v>10.5</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5935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232066</v>
      </c>
      <c r="CS39" s="647"/>
      <c r="CT39" s="647"/>
      <c r="CU39" s="647"/>
      <c r="CV39" s="647"/>
      <c r="CW39" s="647"/>
      <c r="CX39" s="647"/>
      <c r="CY39" s="648"/>
      <c r="CZ39" s="637">
        <v>2.1</v>
      </c>
      <c r="DA39" s="649"/>
      <c r="DB39" s="649"/>
      <c r="DC39" s="650"/>
      <c r="DD39" s="640">
        <v>232005</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73347</v>
      </c>
      <c r="S40" s="635"/>
      <c r="T40" s="635"/>
      <c r="U40" s="635"/>
      <c r="V40" s="635"/>
      <c r="W40" s="635"/>
      <c r="X40" s="635"/>
      <c r="Y40" s="636"/>
      <c r="Z40" s="672">
        <v>0.7</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107</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25000</v>
      </c>
      <c r="CS40" s="635"/>
      <c r="CT40" s="635"/>
      <c r="CU40" s="635"/>
      <c r="CV40" s="635"/>
      <c r="CW40" s="635"/>
      <c r="CX40" s="635"/>
      <c r="CY40" s="636"/>
      <c r="CZ40" s="637">
        <v>0.2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11084987</v>
      </c>
      <c r="S41" s="659"/>
      <c r="T41" s="659"/>
      <c r="U41" s="659"/>
      <c r="V41" s="659"/>
      <c r="W41" s="659"/>
      <c r="X41" s="659"/>
      <c r="Y41" s="662"/>
      <c r="Z41" s="663">
        <v>100</v>
      </c>
      <c r="AA41" s="663"/>
      <c r="AB41" s="663"/>
      <c r="AC41" s="663"/>
      <c r="AD41" s="664">
        <v>6567235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226986</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717438</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285</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668398</v>
      </c>
      <c r="CS42" s="647"/>
      <c r="CT42" s="647"/>
      <c r="CU42" s="647"/>
      <c r="CV42" s="647"/>
      <c r="CW42" s="647"/>
      <c r="CX42" s="647"/>
      <c r="CY42" s="648"/>
      <c r="CZ42" s="637">
        <v>6.2</v>
      </c>
      <c r="DA42" s="649"/>
      <c r="DB42" s="649"/>
      <c r="DC42" s="650"/>
      <c r="DD42" s="640">
        <v>446160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26428</v>
      </c>
      <c r="CS43" s="647"/>
      <c r="CT43" s="647"/>
      <c r="CU43" s="647"/>
      <c r="CV43" s="647"/>
      <c r="CW43" s="647"/>
      <c r="CX43" s="647"/>
      <c r="CY43" s="648"/>
      <c r="CZ43" s="637">
        <v>0.2</v>
      </c>
      <c r="DA43" s="649"/>
      <c r="DB43" s="649"/>
      <c r="DC43" s="650"/>
      <c r="DD43" s="640">
        <v>26355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668398</v>
      </c>
      <c r="CS44" s="635"/>
      <c r="CT44" s="635"/>
      <c r="CU44" s="635"/>
      <c r="CV44" s="635"/>
      <c r="CW44" s="635"/>
      <c r="CX44" s="635"/>
      <c r="CY44" s="636"/>
      <c r="CZ44" s="637">
        <v>6.2</v>
      </c>
      <c r="DA44" s="638"/>
      <c r="DB44" s="638"/>
      <c r="DC44" s="639"/>
      <c r="DD44" s="640">
        <v>446160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73200</v>
      </c>
      <c r="CS45" s="647"/>
      <c r="CT45" s="647"/>
      <c r="CU45" s="647"/>
      <c r="CV45" s="647"/>
      <c r="CW45" s="647"/>
      <c r="CX45" s="647"/>
      <c r="CY45" s="648"/>
      <c r="CZ45" s="637">
        <v>0.7</v>
      </c>
      <c r="DA45" s="649"/>
      <c r="DB45" s="649"/>
      <c r="DC45" s="650"/>
      <c r="DD45" s="640">
        <v>21617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584496</v>
      </c>
      <c r="CS46" s="635"/>
      <c r="CT46" s="635"/>
      <c r="CU46" s="635"/>
      <c r="CV46" s="635"/>
      <c r="CW46" s="635"/>
      <c r="CX46" s="635"/>
      <c r="CY46" s="636"/>
      <c r="CZ46" s="637">
        <v>5.4</v>
      </c>
      <c r="DA46" s="638"/>
      <c r="DB46" s="638"/>
      <c r="DC46" s="639"/>
      <c r="DD46" s="640">
        <v>413841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10803817</v>
      </c>
      <c r="CS49" s="619"/>
      <c r="CT49" s="619"/>
      <c r="CU49" s="619"/>
      <c r="CV49" s="619"/>
      <c r="CW49" s="619"/>
      <c r="CX49" s="619"/>
      <c r="CY49" s="620"/>
      <c r="CZ49" s="621">
        <v>100</v>
      </c>
      <c r="DA49" s="622"/>
      <c r="DB49" s="622"/>
      <c r="DC49" s="623"/>
      <c r="DD49" s="624">
        <v>7764005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8ckwWRPpxbxOiGxYuJfKUSqayDF99ocHAk4AO+xmaJexNr6g//4QZOVIxyWLVJTRwqT0mUgtYAuT+V6Z8gEwMw==" saltValue="8VsEzF931KTzAl/0TQmy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11054</v>
      </c>
      <c r="R7" s="1116"/>
      <c r="S7" s="1116"/>
      <c r="T7" s="1116"/>
      <c r="U7" s="1116"/>
      <c r="V7" s="1116">
        <v>10773</v>
      </c>
      <c r="W7" s="1116"/>
      <c r="X7" s="1116"/>
      <c r="Y7" s="1116"/>
      <c r="Z7" s="1116"/>
      <c r="AA7" s="1116">
        <v>281</v>
      </c>
      <c r="AB7" s="1116"/>
      <c r="AC7" s="1116"/>
      <c r="AD7" s="1116"/>
      <c r="AE7" s="1117"/>
      <c r="AF7" s="1118">
        <v>172</v>
      </c>
      <c r="AG7" s="1119"/>
      <c r="AH7" s="1119"/>
      <c r="AI7" s="1119"/>
      <c r="AJ7" s="1120"/>
      <c r="AK7" s="1121">
        <v>486</v>
      </c>
      <c r="AL7" s="1122"/>
      <c r="AM7" s="1122"/>
      <c r="AN7" s="1122"/>
      <c r="AO7" s="1122"/>
      <c r="AP7" s="1122">
        <v>6603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31</v>
      </c>
      <c r="R8" s="1052"/>
      <c r="S8" s="1052"/>
      <c r="T8" s="1052"/>
      <c r="U8" s="1052"/>
      <c r="V8" s="1052">
        <v>31</v>
      </c>
      <c r="W8" s="1052"/>
      <c r="X8" s="1052"/>
      <c r="Y8" s="1052"/>
      <c r="Z8" s="1052"/>
      <c r="AA8" s="1052" t="s">
        <v>547</v>
      </c>
      <c r="AB8" s="1052"/>
      <c r="AC8" s="1052"/>
      <c r="AD8" s="1052"/>
      <c r="AE8" s="1053"/>
      <c r="AF8" s="1048" t="s">
        <v>122</v>
      </c>
      <c r="AG8" s="1049"/>
      <c r="AH8" s="1049"/>
      <c r="AI8" s="1049"/>
      <c r="AJ8" s="1050"/>
      <c r="AK8" s="1093" t="s">
        <v>547</v>
      </c>
      <c r="AL8" s="1094"/>
      <c r="AM8" s="1094"/>
      <c r="AN8" s="1094"/>
      <c r="AO8" s="1094"/>
      <c r="AP8" s="1094" t="s">
        <v>547</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377</v>
      </c>
      <c r="B23" s="950" t="s">
        <v>378</v>
      </c>
      <c r="C23" s="951"/>
      <c r="D23" s="951"/>
      <c r="E23" s="951"/>
      <c r="F23" s="951"/>
      <c r="G23" s="951"/>
      <c r="H23" s="951"/>
      <c r="I23" s="951"/>
      <c r="J23" s="951"/>
      <c r="K23" s="951"/>
      <c r="L23" s="951"/>
      <c r="M23" s="951"/>
      <c r="N23" s="951"/>
      <c r="O23" s="951"/>
      <c r="P23" s="961"/>
      <c r="Q23" s="1080">
        <v>11085</v>
      </c>
      <c r="R23" s="1074"/>
      <c r="S23" s="1074"/>
      <c r="T23" s="1074"/>
      <c r="U23" s="1074"/>
      <c r="V23" s="1074">
        <v>10804</v>
      </c>
      <c r="W23" s="1074"/>
      <c r="X23" s="1074"/>
      <c r="Y23" s="1074"/>
      <c r="Z23" s="1074"/>
      <c r="AA23" s="1074">
        <v>281</v>
      </c>
      <c r="AB23" s="1074"/>
      <c r="AC23" s="1074"/>
      <c r="AD23" s="1074"/>
      <c r="AE23" s="1081"/>
      <c r="AF23" s="1082">
        <v>172</v>
      </c>
      <c r="AG23" s="1074"/>
      <c r="AH23" s="1074"/>
      <c r="AI23" s="1074"/>
      <c r="AJ23" s="1083"/>
      <c r="AK23" s="1084"/>
      <c r="AL23" s="1085"/>
      <c r="AM23" s="1085"/>
      <c r="AN23" s="1085"/>
      <c r="AO23" s="1085"/>
      <c r="AP23" s="1074">
        <v>6603</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389</v>
      </c>
      <c r="C28" s="1061"/>
      <c r="D28" s="1061"/>
      <c r="E28" s="1061"/>
      <c r="F28" s="1061"/>
      <c r="G28" s="1061"/>
      <c r="H28" s="1061"/>
      <c r="I28" s="1061"/>
      <c r="J28" s="1061"/>
      <c r="K28" s="1061"/>
      <c r="L28" s="1061"/>
      <c r="M28" s="1061"/>
      <c r="N28" s="1061"/>
      <c r="O28" s="1061"/>
      <c r="P28" s="1062"/>
      <c r="Q28" s="1063">
        <v>2791</v>
      </c>
      <c r="R28" s="1064"/>
      <c r="S28" s="1064"/>
      <c r="T28" s="1064"/>
      <c r="U28" s="1064"/>
      <c r="V28" s="1064">
        <v>2744</v>
      </c>
      <c r="W28" s="1064"/>
      <c r="X28" s="1064"/>
      <c r="Y28" s="1064"/>
      <c r="Z28" s="1064"/>
      <c r="AA28" s="1064">
        <v>47</v>
      </c>
      <c r="AB28" s="1064"/>
      <c r="AC28" s="1064"/>
      <c r="AD28" s="1064"/>
      <c r="AE28" s="1065"/>
      <c r="AF28" s="1066">
        <v>47</v>
      </c>
      <c r="AG28" s="1064"/>
      <c r="AH28" s="1064"/>
      <c r="AI28" s="1064"/>
      <c r="AJ28" s="1067"/>
      <c r="AK28" s="1055">
        <v>203</v>
      </c>
      <c r="AL28" s="1056"/>
      <c r="AM28" s="1056"/>
      <c r="AN28" s="1056"/>
      <c r="AO28" s="1056"/>
      <c r="AP28" s="1056" t="s">
        <v>547</v>
      </c>
      <c r="AQ28" s="1056"/>
      <c r="AR28" s="1056"/>
      <c r="AS28" s="1056"/>
      <c r="AT28" s="1056"/>
      <c r="AU28" s="1056" t="s">
        <v>547</v>
      </c>
      <c r="AV28" s="1056"/>
      <c r="AW28" s="1056"/>
      <c r="AX28" s="1056"/>
      <c r="AY28" s="1056"/>
      <c r="AZ28" s="1057" t="s">
        <v>547</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390</v>
      </c>
      <c r="C29" s="1044"/>
      <c r="D29" s="1044"/>
      <c r="E29" s="1044"/>
      <c r="F29" s="1044"/>
      <c r="G29" s="1044"/>
      <c r="H29" s="1044"/>
      <c r="I29" s="1044"/>
      <c r="J29" s="1044"/>
      <c r="K29" s="1044"/>
      <c r="L29" s="1044"/>
      <c r="M29" s="1044"/>
      <c r="N29" s="1044"/>
      <c r="O29" s="1044"/>
      <c r="P29" s="1045"/>
      <c r="Q29" s="1051">
        <v>2044</v>
      </c>
      <c r="R29" s="1052"/>
      <c r="S29" s="1052"/>
      <c r="T29" s="1052"/>
      <c r="U29" s="1052"/>
      <c r="V29" s="1052">
        <v>1988</v>
      </c>
      <c r="W29" s="1052"/>
      <c r="X29" s="1052"/>
      <c r="Y29" s="1052"/>
      <c r="Z29" s="1052"/>
      <c r="AA29" s="1052">
        <v>56</v>
      </c>
      <c r="AB29" s="1052"/>
      <c r="AC29" s="1052"/>
      <c r="AD29" s="1052"/>
      <c r="AE29" s="1053"/>
      <c r="AF29" s="1048">
        <v>56</v>
      </c>
      <c r="AG29" s="1049"/>
      <c r="AH29" s="1049"/>
      <c r="AI29" s="1049"/>
      <c r="AJ29" s="1050"/>
      <c r="AK29" s="993">
        <v>303</v>
      </c>
      <c r="AL29" s="984"/>
      <c r="AM29" s="984"/>
      <c r="AN29" s="984"/>
      <c r="AO29" s="984"/>
      <c r="AP29" s="984" t="s">
        <v>547</v>
      </c>
      <c r="AQ29" s="984"/>
      <c r="AR29" s="984"/>
      <c r="AS29" s="984"/>
      <c r="AT29" s="984"/>
      <c r="AU29" s="984" t="s">
        <v>547</v>
      </c>
      <c r="AV29" s="984"/>
      <c r="AW29" s="984"/>
      <c r="AX29" s="984"/>
      <c r="AY29" s="984"/>
      <c r="AZ29" s="1054" t="s">
        <v>547</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391</v>
      </c>
      <c r="C30" s="1044"/>
      <c r="D30" s="1044"/>
      <c r="E30" s="1044"/>
      <c r="F30" s="1044"/>
      <c r="G30" s="1044"/>
      <c r="H30" s="1044"/>
      <c r="I30" s="1044"/>
      <c r="J30" s="1044"/>
      <c r="K30" s="1044"/>
      <c r="L30" s="1044"/>
      <c r="M30" s="1044"/>
      <c r="N30" s="1044"/>
      <c r="O30" s="1044"/>
      <c r="P30" s="1045"/>
      <c r="Q30" s="1051">
        <v>738</v>
      </c>
      <c r="R30" s="1052"/>
      <c r="S30" s="1052"/>
      <c r="T30" s="1052"/>
      <c r="U30" s="1052"/>
      <c r="V30" s="1052">
        <v>736</v>
      </c>
      <c r="W30" s="1052"/>
      <c r="X30" s="1052"/>
      <c r="Y30" s="1052"/>
      <c r="Z30" s="1052"/>
      <c r="AA30" s="1052">
        <v>2</v>
      </c>
      <c r="AB30" s="1052"/>
      <c r="AC30" s="1052"/>
      <c r="AD30" s="1052"/>
      <c r="AE30" s="1053"/>
      <c r="AF30" s="1048">
        <v>2</v>
      </c>
      <c r="AG30" s="1049"/>
      <c r="AH30" s="1049"/>
      <c r="AI30" s="1049"/>
      <c r="AJ30" s="1050"/>
      <c r="AK30" s="993">
        <v>357</v>
      </c>
      <c r="AL30" s="984"/>
      <c r="AM30" s="984"/>
      <c r="AN30" s="984"/>
      <c r="AO30" s="984"/>
      <c r="AP30" s="984" t="s">
        <v>547</v>
      </c>
      <c r="AQ30" s="984"/>
      <c r="AR30" s="984"/>
      <c r="AS30" s="984"/>
      <c r="AT30" s="984"/>
      <c r="AU30" s="984" t="s">
        <v>547</v>
      </c>
      <c r="AV30" s="984"/>
      <c r="AW30" s="984"/>
      <c r="AX30" s="984"/>
      <c r="AY30" s="984"/>
      <c r="AZ30" s="1054" t="s">
        <v>547</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392</v>
      </c>
      <c r="C31" s="1044"/>
      <c r="D31" s="1044"/>
      <c r="E31" s="1044"/>
      <c r="F31" s="1044"/>
      <c r="G31" s="1044"/>
      <c r="H31" s="1044"/>
      <c r="I31" s="1044"/>
      <c r="J31" s="1044"/>
      <c r="K31" s="1044"/>
      <c r="L31" s="1044"/>
      <c r="M31" s="1044"/>
      <c r="N31" s="1044"/>
      <c r="O31" s="1044"/>
      <c r="P31" s="1045"/>
      <c r="Q31" s="1051">
        <v>1</v>
      </c>
      <c r="R31" s="1052"/>
      <c r="S31" s="1052"/>
      <c r="T31" s="1052"/>
      <c r="U31" s="1052"/>
      <c r="V31" s="1052">
        <v>1</v>
      </c>
      <c r="W31" s="1052"/>
      <c r="X31" s="1052"/>
      <c r="Y31" s="1052"/>
      <c r="Z31" s="1052"/>
      <c r="AA31" s="1052">
        <v>0</v>
      </c>
      <c r="AB31" s="1052"/>
      <c r="AC31" s="1052"/>
      <c r="AD31" s="1052"/>
      <c r="AE31" s="1053"/>
      <c r="AF31" s="1048">
        <v>0</v>
      </c>
      <c r="AG31" s="1049"/>
      <c r="AH31" s="1049"/>
      <c r="AI31" s="1049"/>
      <c r="AJ31" s="1050"/>
      <c r="AK31" s="993" t="s">
        <v>547</v>
      </c>
      <c r="AL31" s="984"/>
      <c r="AM31" s="984"/>
      <c r="AN31" s="984"/>
      <c r="AO31" s="984"/>
      <c r="AP31" s="984" t="s">
        <v>547</v>
      </c>
      <c r="AQ31" s="984"/>
      <c r="AR31" s="984"/>
      <c r="AS31" s="984"/>
      <c r="AT31" s="984"/>
      <c r="AU31" s="984" t="s">
        <v>547</v>
      </c>
      <c r="AV31" s="984"/>
      <c r="AW31" s="984"/>
      <c r="AX31" s="984"/>
      <c r="AY31" s="984"/>
      <c r="AZ31" s="1054" t="s">
        <v>547</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393</v>
      </c>
      <c r="C32" s="1044"/>
      <c r="D32" s="1044"/>
      <c r="E32" s="1044"/>
      <c r="F32" s="1044"/>
      <c r="G32" s="1044"/>
      <c r="H32" s="1044"/>
      <c r="I32" s="1044"/>
      <c r="J32" s="1044"/>
      <c r="K32" s="1044"/>
      <c r="L32" s="1044"/>
      <c r="M32" s="1044"/>
      <c r="N32" s="1044"/>
      <c r="O32" s="1044"/>
      <c r="P32" s="1045"/>
      <c r="Q32" s="1051">
        <v>314</v>
      </c>
      <c r="R32" s="1052"/>
      <c r="S32" s="1052"/>
      <c r="T32" s="1052"/>
      <c r="U32" s="1052"/>
      <c r="V32" s="1052">
        <v>293</v>
      </c>
      <c r="W32" s="1052"/>
      <c r="X32" s="1052"/>
      <c r="Y32" s="1052"/>
      <c r="Z32" s="1052"/>
      <c r="AA32" s="1052">
        <v>20</v>
      </c>
      <c r="AB32" s="1052"/>
      <c r="AC32" s="1052"/>
      <c r="AD32" s="1052"/>
      <c r="AE32" s="1053"/>
      <c r="AF32" s="1048">
        <v>219</v>
      </c>
      <c r="AG32" s="1049"/>
      <c r="AH32" s="1049"/>
      <c r="AI32" s="1049"/>
      <c r="AJ32" s="1050"/>
      <c r="AK32" s="993">
        <v>189</v>
      </c>
      <c r="AL32" s="984"/>
      <c r="AM32" s="984"/>
      <c r="AN32" s="984"/>
      <c r="AO32" s="984"/>
      <c r="AP32" s="984">
        <v>3586</v>
      </c>
      <c r="AQ32" s="984"/>
      <c r="AR32" s="984"/>
      <c r="AS32" s="984"/>
      <c r="AT32" s="984"/>
      <c r="AU32" s="984">
        <v>3382</v>
      </c>
      <c r="AV32" s="984"/>
      <c r="AW32" s="984"/>
      <c r="AX32" s="984"/>
      <c r="AY32" s="984"/>
      <c r="AZ32" s="1054" t="s">
        <v>547</v>
      </c>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377</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324</v>
      </c>
      <c r="AG63" s="972"/>
      <c r="AH63" s="972"/>
      <c r="AI63" s="972"/>
      <c r="AJ63" s="1035"/>
      <c r="AK63" s="1036"/>
      <c r="AL63" s="976"/>
      <c r="AM63" s="976"/>
      <c r="AN63" s="976"/>
      <c r="AO63" s="976"/>
      <c r="AP63" s="972">
        <v>3586</v>
      </c>
      <c r="AQ63" s="972"/>
      <c r="AR63" s="972"/>
      <c r="AS63" s="972"/>
      <c r="AT63" s="972"/>
      <c r="AU63" s="972">
        <v>3382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399</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548</v>
      </c>
      <c r="C68" s="999"/>
      <c r="D68" s="999"/>
      <c r="E68" s="999"/>
      <c r="F68" s="999"/>
      <c r="G68" s="999"/>
      <c r="H68" s="999"/>
      <c r="I68" s="999"/>
      <c r="J68" s="999"/>
      <c r="K68" s="999"/>
      <c r="L68" s="999"/>
      <c r="M68" s="999"/>
      <c r="N68" s="999"/>
      <c r="O68" s="999"/>
      <c r="P68" s="1000"/>
      <c r="Q68" s="1001">
        <v>27</v>
      </c>
      <c r="R68" s="995"/>
      <c r="S68" s="995"/>
      <c r="T68" s="995"/>
      <c r="U68" s="995"/>
      <c r="V68" s="995">
        <v>23</v>
      </c>
      <c r="W68" s="995"/>
      <c r="X68" s="995"/>
      <c r="Y68" s="995"/>
      <c r="Z68" s="995"/>
      <c r="AA68" s="995">
        <v>4</v>
      </c>
      <c r="AB68" s="995"/>
      <c r="AC68" s="995"/>
      <c r="AD68" s="995"/>
      <c r="AE68" s="995"/>
      <c r="AF68" s="995">
        <v>4</v>
      </c>
      <c r="AG68" s="995"/>
      <c r="AH68" s="995"/>
      <c r="AI68" s="995"/>
      <c r="AJ68" s="995"/>
      <c r="AK68" s="995">
        <v>0</v>
      </c>
      <c r="AL68" s="995"/>
      <c r="AM68" s="995"/>
      <c r="AN68" s="995"/>
      <c r="AO68" s="995"/>
      <c r="AP68" s="995" t="s">
        <v>547</v>
      </c>
      <c r="AQ68" s="995"/>
      <c r="AR68" s="995"/>
      <c r="AS68" s="995"/>
      <c r="AT68" s="995"/>
      <c r="AU68" s="995" t="s">
        <v>547</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549</v>
      </c>
      <c r="C69" s="988"/>
      <c r="D69" s="988"/>
      <c r="E69" s="988"/>
      <c r="F69" s="988"/>
      <c r="G69" s="988"/>
      <c r="H69" s="988"/>
      <c r="I69" s="988"/>
      <c r="J69" s="988"/>
      <c r="K69" s="988"/>
      <c r="L69" s="988"/>
      <c r="M69" s="988"/>
      <c r="N69" s="988"/>
      <c r="O69" s="988"/>
      <c r="P69" s="989"/>
      <c r="Q69" s="990">
        <v>200</v>
      </c>
      <c r="R69" s="984"/>
      <c r="S69" s="984"/>
      <c r="T69" s="984"/>
      <c r="U69" s="984"/>
      <c r="V69" s="984">
        <v>94</v>
      </c>
      <c r="W69" s="984"/>
      <c r="X69" s="984"/>
      <c r="Y69" s="984"/>
      <c r="Z69" s="984"/>
      <c r="AA69" s="984">
        <v>106</v>
      </c>
      <c r="AB69" s="984"/>
      <c r="AC69" s="984"/>
      <c r="AD69" s="984"/>
      <c r="AE69" s="984"/>
      <c r="AF69" s="984">
        <v>106</v>
      </c>
      <c r="AG69" s="984"/>
      <c r="AH69" s="984"/>
      <c r="AI69" s="984"/>
      <c r="AJ69" s="984"/>
      <c r="AK69" s="984" t="s">
        <v>547</v>
      </c>
      <c r="AL69" s="984"/>
      <c r="AM69" s="984"/>
      <c r="AN69" s="984"/>
      <c r="AO69" s="984"/>
      <c r="AP69" s="984" t="s">
        <v>547</v>
      </c>
      <c r="AQ69" s="984"/>
      <c r="AR69" s="984"/>
      <c r="AS69" s="984"/>
      <c r="AT69" s="984"/>
      <c r="AU69" s="984" t="s">
        <v>547</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550</v>
      </c>
      <c r="C70" s="988"/>
      <c r="D70" s="988"/>
      <c r="E70" s="988"/>
      <c r="F70" s="988"/>
      <c r="G70" s="988"/>
      <c r="H70" s="988"/>
      <c r="I70" s="988"/>
      <c r="J70" s="988"/>
      <c r="K70" s="988"/>
      <c r="L70" s="988"/>
      <c r="M70" s="988"/>
      <c r="N70" s="988"/>
      <c r="O70" s="988"/>
      <c r="P70" s="989"/>
      <c r="Q70" s="990">
        <v>2926</v>
      </c>
      <c r="R70" s="984"/>
      <c r="S70" s="984"/>
      <c r="T70" s="984"/>
      <c r="U70" s="984"/>
      <c r="V70" s="984">
        <v>2869</v>
      </c>
      <c r="W70" s="984"/>
      <c r="X70" s="984"/>
      <c r="Y70" s="984"/>
      <c r="Z70" s="984"/>
      <c r="AA70" s="984">
        <v>57</v>
      </c>
      <c r="AB70" s="984"/>
      <c r="AC70" s="984"/>
      <c r="AD70" s="984"/>
      <c r="AE70" s="984"/>
      <c r="AF70" s="984">
        <v>51</v>
      </c>
      <c r="AG70" s="984"/>
      <c r="AH70" s="984"/>
      <c r="AI70" s="984"/>
      <c r="AJ70" s="984"/>
      <c r="AK70" s="984">
        <v>167</v>
      </c>
      <c r="AL70" s="984"/>
      <c r="AM70" s="984"/>
      <c r="AN70" s="984"/>
      <c r="AO70" s="984"/>
      <c r="AP70" s="984">
        <v>1290</v>
      </c>
      <c r="AQ70" s="984"/>
      <c r="AR70" s="984"/>
      <c r="AS70" s="984"/>
      <c r="AT70" s="984"/>
      <c r="AU70" s="984">
        <v>158</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551</v>
      </c>
      <c r="C71" s="988"/>
      <c r="D71" s="988"/>
      <c r="E71" s="988"/>
      <c r="F71" s="988"/>
      <c r="G71" s="988"/>
      <c r="H71" s="988"/>
      <c r="I71" s="988"/>
      <c r="J71" s="988"/>
      <c r="K71" s="988"/>
      <c r="L71" s="988"/>
      <c r="M71" s="988"/>
      <c r="N71" s="988"/>
      <c r="O71" s="988"/>
      <c r="P71" s="989"/>
      <c r="Q71" s="990">
        <v>1601</v>
      </c>
      <c r="R71" s="984"/>
      <c r="S71" s="984"/>
      <c r="T71" s="984"/>
      <c r="U71" s="984"/>
      <c r="V71" s="984">
        <v>1524</v>
      </c>
      <c r="W71" s="984"/>
      <c r="X71" s="984"/>
      <c r="Y71" s="984"/>
      <c r="Z71" s="984"/>
      <c r="AA71" s="984">
        <v>77</v>
      </c>
      <c r="AB71" s="984"/>
      <c r="AC71" s="984"/>
      <c r="AD71" s="984"/>
      <c r="AE71" s="984"/>
      <c r="AF71" s="984">
        <v>54</v>
      </c>
      <c r="AG71" s="984"/>
      <c r="AH71" s="984"/>
      <c r="AI71" s="984"/>
      <c r="AJ71" s="984"/>
      <c r="AK71" s="984">
        <v>32</v>
      </c>
      <c r="AL71" s="984"/>
      <c r="AM71" s="984"/>
      <c r="AN71" s="984"/>
      <c r="AO71" s="984"/>
      <c r="AP71" s="984">
        <v>252</v>
      </c>
      <c r="AQ71" s="984"/>
      <c r="AR71" s="984"/>
      <c r="AS71" s="984"/>
      <c r="AT71" s="984"/>
      <c r="AU71" s="984">
        <v>62</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552</v>
      </c>
      <c r="C72" s="988"/>
      <c r="D72" s="988"/>
      <c r="E72" s="988"/>
      <c r="F72" s="988"/>
      <c r="G72" s="988"/>
      <c r="H72" s="988"/>
      <c r="I72" s="988"/>
      <c r="J72" s="988"/>
      <c r="K72" s="988"/>
      <c r="L72" s="988"/>
      <c r="M72" s="988"/>
      <c r="N72" s="988"/>
      <c r="O72" s="988"/>
      <c r="P72" s="989"/>
      <c r="Q72" s="990">
        <v>155</v>
      </c>
      <c r="R72" s="984"/>
      <c r="S72" s="984"/>
      <c r="T72" s="984"/>
      <c r="U72" s="984"/>
      <c r="V72" s="984">
        <v>148</v>
      </c>
      <c r="W72" s="984"/>
      <c r="X72" s="984"/>
      <c r="Y72" s="984"/>
      <c r="Z72" s="984"/>
      <c r="AA72" s="984">
        <v>7</v>
      </c>
      <c r="AB72" s="984"/>
      <c r="AC72" s="984"/>
      <c r="AD72" s="984"/>
      <c r="AE72" s="984"/>
      <c r="AF72" s="984">
        <v>7</v>
      </c>
      <c r="AG72" s="984"/>
      <c r="AH72" s="984"/>
      <c r="AI72" s="984"/>
      <c r="AJ72" s="984"/>
      <c r="AK72" s="984" t="s">
        <v>547</v>
      </c>
      <c r="AL72" s="984"/>
      <c r="AM72" s="984"/>
      <c r="AN72" s="984"/>
      <c r="AO72" s="984"/>
      <c r="AP72" s="984" t="s">
        <v>547</v>
      </c>
      <c r="AQ72" s="984"/>
      <c r="AR72" s="984"/>
      <c r="AS72" s="984"/>
      <c r="AT72" s="984"/>
      <c r="AU72" s="984" t="s">
        <v>547</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553</v>
      </c>
      <c r="C73" s="988"/>
      <c r="D73" s="988"/>
      <c r="E73" s="988"/>
      <c r="F73" s="988"/>
      <c r="G73" s="988"/>
      <c r="H73" s="988"/>
      <c r="I73" s="988"/>
      <c r="J73" s="988"/>
      <c r="K73" s="988"/>
      <c r="L73" s="988"/>
      <c r="M73" s="988"/>
      <c r="N73" s="988"/>
      <c r="O73" s="988"/>
      <c r="P73" s="989"/>
      <c r="Q73" s="990">
        <v>12</v>
      </c>
      <c r="R73" s="984"/>
      <c r="S73" s="984"/>
      <c r="T73" s="984"/>
      <c r="U73" s="984"/>
      <c r="V73" s="984">
        <v>11</v>
      </c>
      <c r="W73" s="984"/>
      <c r="X73" s="984"/>
      <c r="Y73" s="984"/>
      <c r="Z73" s="984"/>
      <c r="AA73" s="984">
        <v>1</v>
      </c>
      <c r="AB73" s="984"/>
      <c r="AC73" s="984"/>
      <c r="AD73" s="984"/>
      <c r="AE73" s="984"/>
      <c r="AF73" s="984">
        <v>1</v>
      </c>
      <c r="AG73" s="984"/>
      <c r="AH73" s="984"/>
      <c r="AI73" s="984"/>
      <c r="AJ73" s="984"/>
      <c r="AK73" s="984" t="s">
        <v>547</v>
      </c>
      <c r="AL73" s="984"/>
      <c r="AM73" s="984"/>
      <c r="AN73" s="984"/>
      <c r="AO73" s="984"/>
      <c r="AP73" s="984" t="s">
        <v>547</v>
      </c>
      <c r="AQ73" s="984"/>
      <c r="AR73" s="984"/>
      <c r="AS73" s="984"/>
      <c r="AT73" s="984"/>
      <c r="AU73" s="984" t="s">
        <v>547</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554</v>
      </c>
      <c r="C74" s="988"/>
      <c r="D74" s="988"/>
      <c r="E74" s="988"/>
      <c r="F74" s="988"/>
      <c r="G74" s="988"/>
      <c r="H74" s="988"/>
      <c r="I74" s="988"/>
      <c r="J74" s="988"/>
      <c r="K74" s="988"/>
      <c r="L74" s="988"/>
      <c r="M74" s="988"/>
      <c r="N74" s="988"/>
      <c r="O74" s="988"/>
      <c r="P74" s="989"/>
      <c r="Q74" s="990">
        <v>7139</v>
      </c>
      <c r="R74" s="984"/>
      <c r="S74" s="984"/>
      <c r="T74" s="984"/>
      <c r="U74" s="984"/>
      <c r="V74" s="984">
        <v>6167</v>
      </c>
      <c r="W74" s="984"/>
      <c r="X74" s="984"/>
      <c r="Y74" s="984"/>
      <c r="Z74" s="984"/>
      <c r="AA74" s="984">
        <v>972</v>
      </c>
      <c r="AB74" s="984"/>
      <c r="AC74" s="984"/>
      <c r="AD74" s="984"/>
      <c r="AE74" s="984"/>
      <c r="AF74" s="984">
        <v>972</v>
      </c>
      <c r="AG74" s="984"/>
      <c r="AH74" s="984"/>
      <c r="AI74" s="984"/>
      <c r="AJ74" s="984"/>
      <c r="AK74" s="984" t="s">
        <v>547</v>
      </c>
      <c r="AL74" s="984"/>
      <c r="AM74" s="984"/>
      <c r="AN74" s="984"/>
      <c r="AO74" s="984"/>
      <c r="AP74" s="984" t="s">
        <v>547</v>
      </c>
      <c r="AQ74" s="984"/>
      <c r="AR74" s="984"/>
      <c r="AS74" s="984"/>
      <c r="AT74" s="984"/>
      <c r="AU74" s="984" t="s">
        <v>547</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555</v>
      </c>
      <c r="C75" s="988"/>
      <c r="D75" s="988"/>
      <c r="E75" s="988"/>
      <c r="F75" s="988"/>
      <c r="G75" s="988"/>
      <c r="H75" s="988"/>
      <c r="I75" s="988"/>
      <c r="J75" s="988"/>
      <c r="K75" s="988"/>
      <c r="L75" s="988"/>
      <c r="M75" s="988"/>
      <c r="N75" s="988"/>
      <c r="O75" s="988"/>
      <c r="P75" s="989"/>
      <c r="Q75" s="991">
        <v>2063</v>
      </c>
      <c r="R75" s="992"/>
      <c r="S75" s="992"/>
      <c r="T75" s="992"/>
      <c r="U75" s="993"/>
      <c r="V75" s="994">
        <v>1802</v>
      </c>
      <c r="W75" s="992"/>
      <c r="X75" s="992"/>
      <c r="Y75" s="992"/>
      <c r="Z75" s="993"/>
      <c r="AA75" s="994">
        <v>261</v>
      </c>
      <c r="AB75" s="992"/>
      <c r="AC75" s="992"/>
      <c r="AD75" s="992"/>
      <c r="AE75" s="993"/>
      <c r="AF75" s="994">
        <v>261</v>
      </c>
      <c r="AG75" s="992"/>
      <c r="AH75" s="992"/>
      <c r="AI75" s="992"/>
      <c r="AJ75" s="993"/>
      <c r="AK75" s="994" t="s">
        <v>547</v>
      </c>
      <c r="AL75" s="992"/>
      <c r="AM75" s="992"/>
      <c r="AN75" s="992"/>
      <c r="AO75" s="993"/>
      <c r="AP75" s="994" t="s">
        <v>547</v>
      </c>
      <c r="AQ75" s="992"/>
      <c r="AR75" s="992"/>
      <c r="AS75" s="992"/>
      <c r="AT75" s="993"/>
      <c r="AU75" s="994" t="s">
        <v>547</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556</v>
      </c>
      <c r="C76" s="988"/>
      <c r="D76" s="988"/>
      <c r="E76" s="988"/>
      <c r="F76" s="988"/>
      <c r="G76" s="988"/>
      <c r="H76" s="988"/>
      <c r="I76" s="988"/>
      <c r="J76" s="988"/>
      <c r="K76" s="988"/>
      <c r="L76" s="988"/>
      <c r="M76" s="988"/>
      <c r="N76" s="988"/>
      <c r="O76" s="988"/>
      <c r="P76" s="989"/>
      <c r="Q76" s="991">
        <v>1017156</v>
      </c>
      <c r="R76" s="992"/>
      <c r="S76" s="992"/>
      <c r="T76" s="992"/>
      <c r="U76" s="993"/>
      <c r="V76" s="994">
        <v>995709</v>
      </c>
      <c r="W76" s="992"/>
      <c r="X76" s="992"/>
      <c r="Y76" s="992"/>
      <c r="Z76" s="993"/>
      <c r="AA76" s="994">
        <v>21447</v>
      </c>
      <c r="AB76" s="992"/>
      <c r="AC76" s="992"/>
      <c r="AD76" s="992"/>
      <c r="AE76" s="993"/>
      <c r="AF76" s="994">
        <v>21447</v>
      </c>
      <c r="AG76" s="992"/>
      <c r="AH76" s="992"/>
      <c r="AI76" s="992"/>
      <c r="AJ76" s="993"/>
      <c r="AK76" s="994">
        <v>1</v>
      </c>
      <c r="AL76" s="992"/>
      <c r="AM76" s="992"/>
      <c r="AN76" s="992"/>
      <c r="AO76" s="993"/>
      <c r="AP76" s="994" t="s">
        <v>547</v>
      </c>
      <c r="AQ76" s="992"/>
      <c r="AR76" s="992"/>
      <c r="AS76" s="992"/>
      <c r="AT76" s="993"/>
      <c r="AU76" s="994" t="s">
        <v>547</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377</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22903</v>
      </c>
      <c r="AG88" s="972"/>
      <c r="AH88" s="972"/>
      <c r="AI88" s="972"/>
      <c r="AJ88" s="972"/>
      <c r="AK88" s="976"/>
      <c r="AL88" s="976"/>
      <c r="AM88" s="976"/>
      <c r="AN88" s="976"/>
      <c r="AO88" s="976"/>
      <c r="AP88" s="972">
        <v>1542</v>
      </c>
      <c r="AQ88" s="972"/>
      <c r="AR88" s="972"/>
      <c r="AS88" s="972"/>
      <c r="AT88" s="972"/>
      <c r="AU88" s="972">
        <v>264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482544</v>
      </c>
      <c r="AB110" s="902"/>
      <c r="AC110" s="902"/>
      <c r="AD110" s="902"/>
      <c r="AE110" s="903"/>
      <c r="AF110" s="904">
        <v>575816</v>
      </c>
      <c r="AG110" s="902"/>
      <c r="AH110" s="902"/>
      <c r="AI110" s="902"/>
      <c r="AJ110" s="903"/>
      <c r="AK110" s="904">
        <v>597062</v>
      </c>
      <c r="AL110" s="902"/>
      <c r="AM110" s="902"/>
      <c r="AN110" s="902"/>
      <c r="AO110" s="903"/>
      <c r="AP110" s="905">
        <v>10</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7301371</v>
      </c>
      <c r="BR110" s="855"/>
      <c r="BS110" s="855"/>
      <c r="BT110" s="855"/>
      <c r="BU110" s="855"/>
      <c r="BV110" s="855">
        <v>7025260</v>
      </c>
      <c r="BW110" s="855"/>
      <c r="BX110" s="855"/>
      <c r="BY110" s="855"/>
      <c r="BZ110" s="855"/>
      <c r="CA110" s="855">
        <v>6602575</v>
      </c>
      <c r="CB110" s="855"/>
      <c r="CC110" s="855"/>
      <c r="CD110" s="855"/>
      <c r="CE110" s="855"/>
      <c r="CF110" s="879">
        <v>110.3</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3043560</v>
      </c>
      <c r="BR112" s="830"/>
      <c r="BS112" s="830"/>
      <c r="BT112" s="830"/>
      <c r="BU112" s="830"/>
      <c r="BV112" s="830">
        <v>3264590</v>
      </c>
      <c r="BW112" s="830"/>
      <c r="BX112" s="830"/>
      <c r="BY112" s="830"/>
      <c r="BZ112" s="830"/>
      <c r="CA112" s="830">
        <v>3381717</v>
      </c>
      <c r="CB112" s="830"/>
      <c r="CC112" s="830"/>
      <c r="CD112" s="830"/>
      <c r="CE112" s="830"/>
      <c r="CF112" s="888">
        <v>56.5</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123477</v>
      </c>
      <c r="AB113" s="932"/>
      <c r="AC113" s="932"/>
      <c r="AD113" s="932"/>
      <c r="AE113" s="933"/>
      <c r="AF113" s="934">
        <v>136267</v>
      </c>
      <c r="AG113" s="932"/>
      <c r="AH113" s="932"/>
      <c r="AI113" s="932"/>
      <c r="AJ113" s="933"/>
      <c r="AK113" s="934">
        <v>143637</v>
      </c>
      <c r="AL113" s="932"/>
      <c r="AM113" s="932"/>
      <c r="AN113" s="932"/>
      <c r="AO113" s="933"/>
      <c r="AP113" s="935">
        <v>2.4</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269345</v>
      </c>
      <c r="BR113" s="830"/>
      <c r="BS113" s="830"/>
      <c r="BT113" s="830"/>
      <c r="BU113" s="830"/>
      <c r="BV113" s="830">
        <v>237846</v>
      </c>
      <c r="BW113" s="830"/>
      <c r="BX113" s="830"/>
      <c r="BY113" s="830"/>
      <c r="BZ113" s="830"/>
      <c r="CA113" s="830">
        <v>219834</v>
      </c>
      <c r="CB113" s="830"/>
      <c r="CC113" s="830"/>
      <c r="CD113" s="830"/>
      <c r="CE113" s="830"/>
      <c r="CF113" s="888">
        <v>3.7</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26771</v>
      </c>
      <c r="AB114" s="793"/>
      <c r="AC114" s="793"/>
      <c r="AD114" s="793"/>
      <c r="AE114" s="794"/>
      <c r="AF114" s="795">
        <v>36651</v>
      </c>
      <c r="AG114" s="793"/>
      <c r="AH114" s="793"/>
      <c r="AI114" s="793"/>
      <c r="AJ114" s="794"/>
      <c r="AK114" s="795">
        <v>31919</v>
      </c>
      <c r="AL114" s="793"/>
      <c r="AM114" s="793"/>
      <c r="AN114" s="793"/>
      <c r="AO114" s="794"/>
      <c r="AP114" s="837">
        <v>0.5</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t="s">
        <v>122</v>
      </c>
      <c r="BR114" s="830"/>
      <c r="BS114" s="830"/>
      <c r="BT114" s="830"/>
      <c r="BU114" s="830"/>
      <c r="BV114" s="830" t="s">
        <v>122</v>
      </c>
      <c r="BW114" s="830"/>
      <c r="BX114" s="830"/>
      <c r="BY114" s="830"/>
      <c r="BZ114" s="830"/>
      <c r="CA114" s="830" t="s">
        <v>122</v>
      </c>
      <c r="CB114" s="830"/>
      <c r="CC114" s="830"/>
      <c r="CD114" s="830"/>
      <c r="CE114" s="830"/>
      <c r="CF114" s="888" t="s">
        <v>122</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632792</v>
      </c>
      <c r="AB117" s="916"/>
      <c r="AC117" s="916"/>
      <c r="AD117" s="916"/>
      <c r="AE117" s="917"/>
      <c r="AF117" s="918">
        <v>748734</v>
      </c>
      <c r="AG117" s="916"/>
      <c r="AH117" s="916"/>
      <c r="AI117" s="916"/>
      <c r="AJ117" s="917"/>
      <c r="AK117" s="918">
        <v>772618</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10614276</v>
      </c>
      <c r="BR119" s="858"/>
      <c r="BS119" s="858"/>
      <c r="BT119" s="858"/>
      <c r="BU119" s="858"/>
      <c r="BV119" s="858">
        <v>10527696</v>
      </c>
      <c r="BW119" s="858"/>
      <c r="BX119" s="858"/>
      <c r="BY119" s="858"/>
      <c r="BZ119" s="858"/>
      <c r="CA119" s="858">
        <v>10204126</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2852514</v>
      </c>
      <c r="BR120" s="855"/>
      <c r="BS120" s="855"/>
      <c r="BT120" s="855"/>
      <c r="BU120" s="855"/>
      <c r="BV120" s="855">
        <v>3207117</v>
      </c>
      <c r="BW120" s="855"/>
      <c r="BX120" s="855"/>
      <c r="BY120" s="855"/>
      <c r="BZ120" s="855"/>
      <c r="CA120" s="855">
        <v>3011833</v>
      </c>
      <c r="CB120" s="855"/>
      <c r="CC120" s="855"/>
      <c r="CD120" s="855"/>
      <c r="CE120" s="855"/>
      <c r="CF120" s="879">
        <v>50.3</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3043560</v>
      </c>
      <c r="DH120" s="855"/>
      <c r="DI120" s="855"/>
      <c r="DJ120" s="855"/>
      <c r="DK120" s="855"/>
      <c r="DL120" s="855">
        <v>3264590</v>
      </c>
      <c r="DM120" s="855"/>
      <c r="DN120" s="855"/>
      <c r="DO120" s="855"/>
      <c r="DP120" s="855"/>
      <c r="DQ120" s="855">
        <v>3381717</v>
      </c>
      <c r="DR120" s="855"/>
      <c r="DS120" s="855"/>
      <c r="DT120" s="855"/>
      <c r="DU120" s="855"/>
      <c r="DV120" s="856">
        <v>56.5</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6952401</v>
      </c>
      <c r="BR122" s="858"/>
      <c r="BS122" s="858"/>
      <c r="BT122" s="858"/>
      <c r="BU122" s="858"/>
      <c r="BV122" s="858">
        <v>6751601</v>
      </c>
      <c r="BW122" s="858"/>
      <c r="BX122" s="858"/>
      <c r="BY122" s="858"/>
      <c r="BZ122" s="858"/>
      <c r="CA122" s="858">
        <v>6212337</v>
      </c>
      <c r="CB122" s="858"/>
      <c r="CC122" s="858"/>
      <c r="CD122" s="858"/>
      <c r="CE122" s="858"/>
      <c r="CF122" s="859">
        <v>103.8</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9804915</v>
      </c>
      <c r="BR123" s="846"/>
      <c r="BS123" s="846"/>
      <c r="BT123" s="846"/>
      <c r="BU123" s="846"/>
      <c r="BV123" s="846">
        <v>9958718</v>
      </c>
      <c r="BW123" s="846"/>
      <c r="BX123" s="846"/>
      <c r="BY123" s="846"/>
      <c r="BZ123" s="846"/>
      <c r="CA123" s="846">
        <v>9224170</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13.6</v>
      </c>
      <c r="BR124" s="844"/>
      <c r="BS124" s="844"/>
      <c r="BT124" s="844"/>
      <c r="BU124" s="844"/>
      <c r="BV124" s="844">
        <v>9.8000000000000007</v>
      </c>
      <c r="BW124" s="844"/>
      <c r="BX124" s="844"/>
      <c r="BY124" s="844"/>
      <c r="BZ124" s="844"/>
      <c r="CA124" s="844">
        <v>16.3</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t="s">
        <v>122</v>
      </c>
      <c r="AB128" s="814"/>
      <c r="AC128" s="814"/>
      <c r="AD128" s="814"/>
      <c r="AE128" s="815"/>
      <c r="AF128" s="816">
        <v>395</v>
      </c>
      <c r="AG128" s="814"/>
      <c r="AH128" s="814"/>
      <c r="AI128" s="814"/>
      <c r="AJ128" s="815"/>
      <c r="AK128" s="816">
        <v>395</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14.22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6464091</v>
      </c>
      <c r="AB129" s="793"/>
      <c r="AC129" s="793"/>
      <c r="AD129" s="793"/>
      <c r="AE129" s="794"/>
      <c r="AF129" s="795">
        <v>6324426</v>
      </c>
      <c r="AG129" s="793"/>
      <c r="AH129" s="793"/>
      <c r="AI129" s="793"/>
      <c r="AJ129" s="794"/>
      <c r="AK129" s="795">
        <v>6524375</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19.22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513879</v>
      </c>
      <c r="AB130" s="793"/>
      <c r="AC130" s="793"/>
      <c r="AD130" s="793"/>
      <c r="AE130" s="794"/>
      <c r="AF130" s="795">
        <v>534176</v>
      </c>
      <c r="AG130" s="793"/>
      <c r="AH130" s="793"/>
      <c r="AI130" s="793"/>
      <c r="AJ130" s="794"/>
      <c r="AK130" s="795">
        <v>537823</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3.2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5950212</v>
      </c>
      <c r="AB131" s="777"/>
      <c r="AC131" s="777"/>
      <c r="AD131" s="777"/>
      <c r="AE131" s="778"/>
      <c r="AF131" s="779">
        <v>5790250</v>
      </c>
      <c r="AG131" s="777"/>
      <c r="AH131" s="777"/>
      <c r="AI131" s="777"/>
      <c r="AJ131" s="778"/>
      <c r="AK131" s="779">
        <v>5986552</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v>16.3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1.9984666090000001</v>
      </c>
      <c r="AB132" s="758"/>
      <c r="AC132" s="758"/>
      <c r="AD132" s="758"/>
      <c r="AE132" s="759"/>
      <c r="AF132" s="760">
        <v>3.6986831310000001</v>
      </c>
      <c r="AG132" s="758"/>
      <c r="AH132" s="758"/>
      <c r="AI132" s="758"/>
      <c r="AJ132" s="759"/>
      <c r="AK132" s="760">
        <v>3.9154424780000001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1.6</v>
      </c>
      <c r="AB133" s="737"/>
      <c r="AC133" s="737"/>
      <c r="AD133" s="737"/>
      <c r="AE133" s="738"/>
      <c r="AF133" s="736">
        <v>2.2999999999999998</v>
      </c>
      <c r="AG133" s="737"/>
      <c r="AH133" s="737"/>
      <c r="AI133" s="737"/>
      <c r="AJ133" s="738"/>
      <c r="AK133" s="736">
        <v>3.2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hA/u0tGNg9IWlUsCrKQdS1IfFUVhIKbg/cSsrf/aQ/2S8Gk9U3pO01VjPD6LBZL8uMzC4ZA8PY9a2kD9Ck9+A==" saltValue="4x3V6RUr5tRIXvZ9SY3o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pZvd4QlwCdJ7isRZjRk7X97ah/OntFDCb19j8fRm93DEqmaPAhIAakZITOra5YN+qxOqMqd8+Y6+Cn5ylqhVRg==" saltValue="4fGzRnZghzAVaiKoFGcj8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P0WZGAtflPGAr06WjVcpPUgyKl+YVUt5xkl/dsVdM4VHY/419JYUGxUZa2hXxP/nb/U1MQDk7baTSMDMMPKAQ==" saltValue="sbkDQUhFx5tyiaU/aAa2f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 x14ac:dyDescent="0.2">
      <c r="A8" s="259"/>
      <c r="AK8" s="268"/>
      <c r="AL8" s="269"/>
      <c r="AM8" s="269"/>
      <c r="AN8" s="270"/>
      <c r="AO8" s="1132"/>
      <c r="AP8" s="271" t="s">
        <v>480</v>
      </c>
      <c r="AQ8" s="272" t="s">
        <v>481</v>
      </c>
      <c r="AR8" s="273" t="s">
        <v>482</v>
      </c>
    </row>
    <row r="9" spans="1:46" ht="13" x14ac:dyDescent="0.2">
      <c r="A9" s="259"/>
      <c r="AK9" s="1143" t="s">
        <v>483</v>
      </c>
      <c r="AL9" s="1144"/>
      <c r="AM9" s="1144"/>
      <c r="AN9" s="1145"/>
      <c r="AO9" s="274">
        <v>1516315</v>
      </c>
      <c r="AP9" s="274">
        <v>45173</v>
      </c>
      <c r="AQ9" s="275">
        <v>67248</v>
      </c>
      <c r="AR9" s="276">
        <v>-32.799999999999997</v>
      </c>
    </row>
    <row r="10" spans="1:46" ht="13.5" customHeight="1" x14ac:dyDescent="0.2">
      <c r="A10" s="259"/>
      <c r="AK10" s="1143" t="s">
        <v>484</v>
      </c>
      <c r="AL10" s="1144"/>
      <c r="AM10" s="1144"/>
      <c r="AN10" s="1145"/>
      <c r="AO10" s="277">
        <v>299693</v>
      </c>
      <c r="AP10" s="277">
        <v>8928</v>
      </c>
      <c r="AQ10" s="278">
        <v>9038</v>
      </c>
      <c r="AR10" s="279">
        <v>-1.2</v>
      </c>
    </row>
    <row r="11" spans="1:46" ht="13.5" customHeight="1" x14ac:dyDescent="0.2">
      <c r="A11" s="259"/>
      <c r="AK11" s="1143" t="s">
        <v>485</v>
      </c>
      <c r="AL11" s="1144"/>
      <c r="AM11" s="1144"/>
      <c r="AN11" s="1145"/>
      <c r="AO11" s="277">
        <v>40495</v>
      </c>
      <c r="AP11" s="277">
        <v>1206</v>
      </c>
      <c r="AQ11" s="278">
        <v>320</v>
      </c>
      <c r="AR11" s="279">
        <v>276.89999999999998</v>
      </c>
    </row>
    <row r="12" spans="1:46" ht="13.5" customHeight="1" x14ac:dyDescent="0.2">
      <c r="A12" s="259"/>
      <c r="AK12" s="1143" t="s">
        <v>486</v>
      </c>
      <c r="AL12" s="1144"/>
      <c r="AM12" s="1144"/>
      <c r="AN12" s="1145"/>
      <c r="AO12" s="277" t="s">
        <v>487</v>
      </c>
      <c r="AP12" s="277" t="s">
        <v>487</v>
      </c>
      <c r="AQ12" s="278">
        <v>22</v>
      </c>
      <c r="AR12" s="279" t="s">
        <v>487</v>
      </c>
    </row>
    <row r="13" spans="1:46" ht="13.5" customHeight="1" x14ac:dyDescent="0.2">
      <c r="A13" s="259"/>
      <c r="AK13" s="1143" t="s">
        <v>488</v>
      </c>
      <c r="AL13" s="1144"/>
      <c r="AM13" s="1144"/>
      <c r="AN13" s="1145"/>
      <c r="AO13" s="277">
        <v>101392</v>
      </c>
      <c r="AP13" s="277">
        <v>3021</v>
      </c>
      <c r="AQ13" s="278">
        <v>2764</v>
      </c>
      <c r="AR13" s="279">
        <v>9.3000000000000007</v>
      </c>
    </row>
    <row r="14" spans="1:46" ht="13.5" customHeight="1" x14ac:dyDescent="0.2">
      <c r="A14" s="259"/>
      <c r="AK14" s="1143" t="s">
        <v>489</v>
      </c>
      <c r="AL14" s="1144"/>
      <c r="AM14" s="1144"/>
      <c r="AN14" s="1145"/>
      <c r="AO14" s="277">
        <v>26428</v>
      </c>
      <c r="AP14" s="277">
        <v>787</v>
      </c>
      <c r="AQ14" s="278">
        <v>1165</v>
      </c>
      <c r="AR14" s="279">
        <v>-32.4</v>
      </c>
    </row>
    <row r="15" spans="1:46" ht="13.5" customHeight="1" x14ac:dyDescent="0.2">
      <c r="A15" s="259"/>
      <c r="AK15" s="1146" t="s">
        <v>490</v>
      </c>
      <c r="AL15" s="1147"/>
      <c r="AM15" s="1147"/>
      <c r="AN15" s="1148"/>
      <c r="AO15" s="277">
        <v>-90370</v>
      </c>
      <c r="AP15" s="277">
        <v>-2692</v>
      </c>
      <c r="AQ15" s="278">
        <v>-3941</v>
      </c>
      <c r="AR15" s="279">
        <v>-31.7</v>
      </c>
    </row>
    <row r="16" spans="1:46" ht="13" x14ac:dyDescent="0.2">
      <c r="A16" s="259"/>
      <c r="AK16" s="1146" t="s">
        <v>177</v>
      </c>
      <c r="AL16" s="1147"/>
      <c r="AM16" s="1147"/>
      <c r="AN16" s="1148"/>
      <c r="AO16" s="277">
        <v>1893953</v>
      </c>
      <c r="AP16" s="277">
        <v>56423</v>
      </c>
      <c r="AQ16" s="278">
        <v>76616</v>
      </c>
      <c r="AR16" s="279">
        <v>-26.4</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49" t="s">
        <v>495</v>
      </c>
      <c r="AL21" s="1150"/>
      <c r="AM21" s="1150"/>
      <c r="AN21" s="1151"/>
      <c r="AO21" s="289">
        <v>4.83</v>
      </c>
      <c r="AP21" s="290">
        <v>6.73</v>
      </c>
      <c r="AQ21" s="291">
        <v>-1.9</v>
      </c>
      <c r="AS21" s="292"/>
      <c r="AT21" s="288"/>
    </row>
    <row r="22" spans="1:46" s="260" customFormat="1" ht="13" x14ac:dyDescent="0.2">
      <c r="A22" s="288"/>
      <c r="AK22" s="1149" t="s">
        <v>496</v>
      </c>
      <c r="AL22" s="1150"/>
      <c r="AM22" s="1150"/>
      <c r="AN22" s="1151"/>
      <c r="AO22" s="293">
        <v>96.1</v>
      </c>
      <c r="AP22" s="294">
        <v>96.9</v>
      </c>
      <c r="AQ22" s="295">
        <v>-0.8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597062</v>
      </c>
      <c r="AP32" s="303">
        <v>17787</v>
      </c>
      <c r="AQ32" s="304">
        <v>33390</v>
      </c>
      <c r="AR32" s="305">
        <v>-46.7</v>
      </c>
    </row>
    <row r="33" spans="1:46" ht="13.5" customHeight="1" x14ac:dyDescent="0.2">
      <c r="A33" s="259"/>
      <c r="AK33" s="1133" t="s">
        <v>501</v>
      </c>
      <c r="AL33" s="1134"/>
      <c r="AM33" s="1134"/>
      <c r="AN33" s="1135"/>
      <c r="AO33" s="303" t="s">
        <v>487</v>
      </c>
      <c r="AP33" s="303" t="s">
        <v>487</v>
      </c>
      <c r="AQ33" s="304" t="s">
        <v>487</v>
      </c>
      <c r="AR33" s="305" t="s">
        <v>487</v>
      </c>
    </row>
    <row r="34" spans="1:46" ht="27" customHeight="1" x14ac:dyDescent="0.2">
      <c r="A34" s="259"/>
      <c r="AK34" s="1133" t="s">
        <v>502</v>
      </c>
      <c r="AL34" s="1134"/>
      <c r="AM34" s="1134"/>
      <c r="AN34" s="1135"/>
      <c r="AO34" s="303" t="s">
        <v>487</v>
      </c>
      <c r="AP34" s="303" t="s">
        <v>487</v>
      </c>
      <c r="AQ34" s="304" t="s">
        <v>487</v>
      </c>
      <c r="AR34" s="305" t="s">
        <v>487</v>
      </c>
    </row>
    <row r="35" spans="1:46" ht="27" customHeight="1" x14ac:dyDescent="0.2">
      <c r="A35" s="259"/>
      <c r="AK35" s="1133" t="s">
        <v>503</v>
      </c>
      <c r="AL35" s="1134"/>
      <c r="AM35" s="1134"/>
      <c r="AN35" s="1135"/>
      <c r="AO35" s="303">
        <v>143637</v>
      </c>
      <c r="AP35" s="303">
        <v>4279</v>
      </c>
      <c r="AQ35" s="304">
        <v>8851</v>
      </c>
      <c r="AR35" s="305">
        <v>-51.7</v>
      </c>
    </row>
    <row r="36" spans="1:46" ht="27" customHeight="1" x14ac:dyDescent="0.2">
      <c r="A36" s="259"/>
      <c r="AK36" s="1133" t="s">
        <v>504</v>
      </c>
      <c r="AL36" s="1134"/>
      <c r="AM36" s="1134"/>
      <c r="AN36" s="1135"/>
      <c r="AO36" s="303">
        <v>31919</v>
      </c>
      <c r="AP36" s="303">
        <v>951</v>
      </c>
      <c r="AQ36" s="304">
        <v>2033</v>
      </c>
      <c r="AR36" s="305">
        <v>-53.2</v>
      </c>
    </row>
    <row r="37" spans="1:46" ht="13.5" customHeight="1" x14ac:dyDescent="0.2">
      <c r="A37" s="259"/>
      <c r="AK37" s="1133" t="s">
        <v>505</v>
      </c>
      <c r="AL37" s="1134"/>
      <c r="AM37" s="1134"/>
      <c r="AN37" s="1135"/>
      <c r="AO37" s="303" t="s">
        <v>487</v>
      </c>
      <c r="AP37" s="303" t="s">
        <v>487</v>
      </c>
      <c r="AQ37" s="304">
        <v>640</v>
      </c>
      <c r="AR37" s="305" t="s">
        <v>487</v>
      </c>
    </row>
    <row r="38" spans="1:46" ht="27" customHeight="1" x14ac:dyDescent="0.2">
      <c r="A38" s="259"/>
      <c r="AK38" s="1136" t="s">
        <v>506</v>
      </c>
      <c r="AL38" s="1137"/>
      <c r="AM38" s="1137"/>
      <c r="AN38" s="1138"/>
      <c r="AO38" s="306" t="s">
        <v>487</v>
      </c>
      <c r="AP38" s="306" t="s">
        <v>487</v>
      </c>
      <c r="AQ38" s="307">
        <v>1</v>
      </c>
      <c r="AR38" s="295" t="s">
        <v>487</v>
      </c>
      <c r="AS38" s="302"/>
    </row>
    <row r="39" spans="1:46" ht="13" x14ac:dyDescent="0.2">
      <c r="A39" s="259"/>
      <c r="AK39" s="1136" t="s">
        <v>507</v>
      </c>
      <c r="AL39" s="1137"/>
      <c r="AM39" s="1137"/>
      <c r="AN39" s="1138"/>
      <c r="AO39" s="303">
        <v>-395</v>
      </c>
      <c r="AP39" s="303">
        <v>-12</v>
      </c>
      <c r="AQ39" s="304">
        <v>-3025</v>
      </c>
      <c r="AR39" s="305">
        <v>-99.6</v>
      </c>
      <c r="AS39" s="302"/>
    </row>
    <row r="40" spans="1:46" ht="27" customHeight="1" x14ac:dyDescent="0.2">
      <c r="A40" s="259"/>
      <c r="AK40" s="1133" t="s">
        <v>508</v>
      </c>
      <c r="AL40" s="1134"/>
      <c r="AM40" s="1134"/>
      <c r="AN40" s="1135"/>
      <c r="AO40" s="303">
        <v>-537823</v>
      </c>
      <c r="AP40" s="303">
        <v>-16022</v>
      </c>
      <c r="AQ40" s="304">
        <v>-26876</v>
      </c>
      <c r="AR40" s="305">
        <v>-40.4</v>
      </c>
      <c r="AS40" s="302"/>
    </row>
    <row r="41" spans="1:46" ht="13" x14ac:dyDescent="0.2">
      <c r="A41" s="259"/>
      <c r="AK41" s="1139" t="s">
        <v>287</v>
      </c>
      <c r="AL41" s="1140"/>
      <c r="AM41" s="1140"/>
      <c r="AN41" s="1141"/>
      <c r="AO41" s="303">
        <v>234400</v>
      </c>
      <c r="AP41" s="303">
        <v>6983</v>
      </c>
      <c r="AQ41" s="304">
        <v>15015</v>
      </c>
      <c r="AR41" s="305">
        <v>-53.5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 x14ac:dyDescent="0.2">
      <c r="A50" s="259"/>
      <c r="AK50" s="317"/>
      <c r="AL50" s="318"/>
      <c r="AM50" s="1127"/>
      <c r="AN50" s="319" t="s">
        <v>512</v>
      </c>
      <c r="AO50" s="320" t="s">
        <v>513</v>
      </c>
      <c r="AP50" s="321" t="s">
        <v>514</v>
      </c>
      <c r="AQ50" s="322" t="s">
        <v>515</v>
      </c>
      <c r="AR50" s="323" t="s">
        <v>516</v>
      </c>
    </row>
    <row r="51" spans="1:44" ht="13" x14ac:dyDescent="0.2">
      <c r="A51" s="259"/>
      <c r="AK51" s="315" t="s">
        <v>517</v>
      </c>
      <c r="AL51" s="316"/>
      <c r="AM51" s="324">
        <v>1403829</v>
      </c>
      <c r="AN51" s="325">
        <v>42841</v>
      </c>
      <c r="AO51" s="326">
        <v>10.1</v>
      </c>
      <c r="AP51" s="327">
        <v>51264</v>
      </c>
      <c r="AQ51" s="328">
        <v>8.1999999999999993</v>
      </c>
      <c r="AR51" s="329">
        <v>1.9</v>
      </c>
    </row>
    <row r="52" spans="1:44" ht="13" x14ac:dyDescent="0.2">
      <c r="A52" s="259"/>
      <c r="AK52" s="330"/>
      <c r="AL52" s="331" t="s">
        <v>518</v>
      </c>
      <c r="AM52" s="332">
        <v>949352</v>
      </c>
      <c r="AN52" s="333">
        <v>28972</v>
      </c>
      <c r="AO52" s="334">
        <v>-5.2</v>
      </c>
      <c r="AP52" s="335">
        <v>26040</v>
      </c>
      <c r="AQ52" s="336">
        <v>4.5</v>
      </c>
      <c r="AR52" s="337">
        <v>-9.6999999999999993</v>
      </c>
    </row>
    <row r="53" spans="1:44" ht="13" x14ac:dyDescent="0.2">
      <c r="A53" s="259"/>
      <c r="AK53" s="315" t="s">
        <v>519</v>
      </c>
      <c r="AL53" s="316"/>
      <c r="AM53" s="324">
        <v>987695</v>
      </c>
      <c r="AN53" s="325">
        <v>29908</v>
      </c>
      <c r="AO53" s="326">
        <v>-30.2</v>
      </c>
      <c r="AP53" s="327">
        <v>52068</v>
      </c>
      <c r="AQ53" s="328">
        <v>1.6</v>
      </c>
      <c r="AR53" s="329">
        <v>-31.8</v>
      </c>
    </row>
    <row r="54" spans="1:44" ht="13" x14ac:dyDescent="0.2">
      <c r="A54" s="259"/>
      <c r="AK54" s="330"/>
      <c r="AL54" s="331" t="s">
        <v>518</v>
      </c>
      <c r="AM54" s="332">
        <v>781226</v>
      </c>
      <c r="AN54" s="333">
        <v>23656</v>
      </c>
      <c r="AO54" s="334">
        <v>-18.3</v>
      </c>
      <c r="AP54" s="335">
        <v>26936</v>
      </c>
      <c r="AQ54" s="336">
        <v>3.4</v>
      </c>
      <c r="AR54" s="337">
        <v>-21.7</v>
      </c>
    </row>
    <row r="55" spans="1:44" ht="13" x14ac:dyDescent="0.2">
      <c r="A55" s="259"/>
      <c r="AK55" s="315" t="s">
        <v>520</v>
      </c>
      <c r="AL55" s="316"/>
      <c r="AM55" s="324">
        <v>687122</v>
      </c>
      <c r="AN55" s="325">
        <v>20717</v>
      </c>
      <c r="AO55" s="326">
        <v>-30.7</v>
      </c>
      <c r="AP55" s="327">
        <v>47161</v>
      </c>
      <c r="AQ55" s="328">
        <v>-9.4</v>
      </c>
      <c r="AR55" s="329">
        <v>-21.3</v>
      </c>
    </row>
    <row r="56" spans="1:44" ht="13" x14ac:dyDescent="0.2">
      <c r="A56" s="259"/>
      <c r="AK56" s="330"/>
      <c r="AL56" s="331" t="s">
        <v>518</v>
      </c>
      <c r="AM56" s="332">
        <v>556772</v>
      </c>
      <c r="AN56" s="333">
        <v>16787</v>
      </c>
      <c r="AO56" s="334">
        <v>-29</v>
      </c>
      <c r="AP56" s="335">
        <v>24595</v>
      </c>
      <c r="AQ56" s="336">
        <v>-8.6999999999999993</v>
      </c>
      <c r="AR56" s="337">
        <v>-20.3</v>
      </c>
    </row>
    <row r="57" spans="1:44" ht="13" x14ac:dyDescent="0.2">
      <c r="A57" s="259"/>
      <c r="AK57" s="315" t="s">
        <v>521</v>
      </c>
      <c r="AL57" s="316"/>
      <c r="AM57" s="324">
        <v>699205</v>
      </c>
      <c r="AN57" s="325">
        <v>20962</v>
      </c>
      <c r="AO57" s="326">
        <v>1.2</v>
      </c>
      <c r="AP57" s="327">
        <v>43423</v>
      </c>
      <c r="AQ57" s="328">
        <v>-7.9</v>
      </c>
      <c r="AR57" s="329">
        <v>9.1</v>
      </c>
    </row>
    <row r="58" spans="1:44" ht="13" x14ac:dyDescent="0.2">
      <c r="A58" s="259"/>
      <c r="AK58" s="330"/>
      <c r="AL58" s="331" t="s">
        <v>518</v>
      </c>
      <c r="AM58" s="332">
        <v>591479</v>
      </c>
      <c r="AN58" s="333">
        <v>17732</v>
      </c>
      <c r="AO58" s="334">
        <v>5.6</v>
      </c>
      <c r="AP58" s="335">
        <v>22207</v>
      </c>
      <c r="AQ58" s="336">
        <v>-9.6999999999999993</v>
      </c>
      <c r="AR58" s="337">
        <v>15.3</v>
      </c>
    </row>
    <row r="59" spans="1:44" ht="13" x14ac:dyDescent="0.2">
      <c r="A59" s="259"/>
      <c r="AK59" s="315" t="s">
        <v>522</v>
      </c>
      <c r="AL59" s="316"/>
      <c r="AM59" s="324">
        <v>668398</v>
      </c>
      <c r="AN59" s="325">
        <v>19912</v>
      </c>
      <c r="AO59" s="326">
        <v>-5</v>
      </c>
      <c r="AP59" s="327">
        <v>45265</v>
      </c>
      <c r="AQ59" s="328">
        <v>4.2</v>
      </c>
      <c r="AR59" s="329">
        <v>-9.1999999999999993</v>
      </c>
    </row>
    <row r="60" spans="1:44" ht="13" x14ac:dyDescent="0.2">
      <c r="A60" s="259"/>
      <c r="AK60" s="330"/>
      <c r="AL60" s="331" t="s">
        <v>518</v>
      </c>
      <c r="AM60" s="332">
        <v>584496</v>
      </c>
      <c r="AN60" s="333">
        <v>17413</v>
      </c>
      <c r="AO60" s="334">
        <v>-1.8</v>
      </c>
      <c r="AP60" s="335">
        <v>22600</v>
      </c>
      <c r="AQ60" s="336">
        <v>1.8</v>
      </c>
      <c r="AR60" s="337">
        <v>-3.6</v>
      </c>
    </row>
    <row r="61" spans="1:44" ht="13" x14ac:dyDescent="0.2">
      <c r="A61" s="259"/>
      <c r="AK61" s="315" t="s">
        <v>523</v>
      </c>
      <c r="AL61" s="338"/>
      <c r="AM61" s="324">
        <v>889250</v>
      </c>
      <c r="AN61" s="325">
        <v>26868</v>
      </c>
      <c r="AO61" s="326">
        <v>-10.9</v>
      </c>
      <c r="AP61" s="327">
        <v>47836</v>
      </c>
      <c r="AQ61" s="339">
        <v>-0.7</v>
      </c>
      <c r="AR61" s="329">
        <v>-10.199999999999999</v>
      </c>
    </row>
    <row r="62" spans="1:44" ht="13" x14ac:dyDescent="0.2">
      <c r="A62" s="259"/>
      <c r="AK62" s="330"/>
      <c r="AL62" s="331" t="s">
        <v>518</v>
      </c>
      <c r="AM62" s="332">
        <v>692665</v>
      </c>
      <c r="AN62" s="333">
        <v>20912</v>
      </c>
      <c r="AO62" s="334">
        <v>-9.6999999999999993</v>
      </c>
      <c r="AP62" s="335">
        <v>24476</v>
      </c>
      <c r="AQ62" s="336">
        <v>-1.7</v>
      </c>
      <c r="AR62" s="337">
        <v>-8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RWGnKk0OGYzQCLNEs68vzO2TeacS/g8UxOSd+9Bb5z8Gb/DfRIqek9KE1iJ1eNotFEYh2IMBxEYVU5FwZs5u6w==" saltValue="78crsvbIQXIBrSsxUFEi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6aZ1nJ1QofSFFDjZ9cGRZ1Qw+8eJqfGuKmSG5rBd7vzXZRHrZ51pnuLFrjx1uHJgvay8HKvIEEA2zZNw29snpQ==" saltValue="uQDHt4NMWEd7GrE/Js9W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ywgbtvXF3k0FI+0eAic9Bn921BHro68tZ0kLLqBSPucw0VLfZMFxivHxCnQTTszaNDxu4HrnofVOaO5nHn6DMg==" saltValue="5f+8Z2/3x+nyRA78wXXm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22.55</v>
      </c>
      <c r="G47" s="12">
        <v>22.92</v>
      </c>
      <c r="H47" s="12">
        <v>28.37</v>
      </c>
      <c r="I47" s="12">
        <v>34.89</v>
      </c>
      <c r="J47" s="13">
        <v>30.22</v>
      </c>
    </row>
    <row r="48" spans="2:10" ht="57.75" customHeight="1" x14ac:dyDescent="0.2">
      <c r="B48" s="14"/>
      <c r="C48" s="1154" t="s">
        <v>4</v>
      </c>
      <c r="D48" s="1154"/>
      <c r="E48" s="1155"/>
      <c r="F48" s="15">
        <v>9.51</v>
      </c>
      <c r="G48" s="16">
        <v>7.93</v>
      </c>
      <c r="H48" s="16">
        <v>9.18</v>
      </c>
      <c r="I48" s="16">
        <v>5.23</v>
      </c>
      <c r="J48" s="17">
        <v>2.63</v>
      </c>
    </row>
    <row r="49" spans="2:10" ht="57.75" customHeight="1" thickBot="1" x14ac:dyDescent="0.25">
      <c r="B49" s="18"/>
      <c r="C49" s="1156" t="s">
        <v>5</v>
      </c>
      <c r="D49" s="1156"/>
      <c r="E49" s="1157"/>
      <c r="F49" s="19" t="s">
        <v>530</v>
      </c>
      <c r="G49" s="20" t="s">
        <v>531</v>
      </c>
      <c r="H49" s="20">
        <v>8.99</v>
      </c>
      <c r="I49" s="20">
        <v>1.74</v>
      </c>
      <c r="J49" s="21" t="s">
        <v>532</v>
      </c>
    </row>
    <row r="50" spans="2:10" ht="13" x14ac:dyDescent="0.2"/>
  </sheetData>
  <sheetProtection algorithmName="SHA-512" hashValue="E5sd6ELEozo9Tp5J5hZtNxrkgLmdAZP3hfJLTneJ60h8e5MBUEjxt+4a7MafBCSDXfSqBsJuZWfHysSl71Ew6g==" saltValue="9HFWk2Zk1I0iKplsdY9m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2025-09-25T10:31:45Z</cp:lastPrinted>
  <dcterms:created xsi:type="dcterms:W3CDTF">2025-02-19T03:06:26Z</dcterms:created>
  <dcterms:modified xsi:type="dcterms:W3CDTF">2025-09-25T10:52:37Z</dcterms:modified>
  <cp:category/>
</cp:coreProperties>
</file>