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35 弥富市　〇\"/>
    </mc:Choice>
  </mc:AlternateContent>
  <xr:revisionPtr revIDLastSave="0" documentId="13_ncr:1_{F2D7FBE3-AE7E-416C-B6CE-6712E626241C}"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<sst xmlns="http://schemas.openxmlformats.org/spreadsheetml/2006/main" count="1172" uniqueCount="576">
  <si>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</si>
  <si>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</si>
  <si>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</si>
  <si>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</si>
  <si>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</si>
  <si>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</si>
  <si>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</si>
  <si>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</si>
  <si>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</si>
  <si>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</si>
  <si>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</si>
  <si>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</si>
  <si>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</si>
  <si>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</si>
  <si>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</si>
  <si>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</si>
  <si>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</si>
  <si>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</si>
  <si>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</si>
  <si>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</si>
  <si>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</si>
  <si>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</si>
  <si>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</si>
  <si>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</si>
  <si>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</si>
  <si>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</si>
  <si>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</si>
  <si>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</si>
  <si>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</si>
  <si>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</si>
  <si>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</si>
  <si>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</si>
  <si>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</si>
  <si>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</si>
  <si>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</si>
  <si>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</si>
  <si>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</si>
  <si>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</si>
  <si>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</si>
  <si>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</si>
  <si>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</si>
  <si>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</si>
  <si>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</si>
  <si>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</si>
  <si>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</si>
  <si>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</si>
  <si>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</si>
  <si>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</si>
  <si>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</si>
  <si>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</si>
  <si>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</si>
  <si>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</si>
  <si>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</si>
  <si>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</si>
  <si>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</si>
  <si>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</si>
  <si>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</si>
  <si>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</si>
  <si>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</si>
  <si>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</si>
  <si>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</si>
  <si>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</si>
  <si>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</si>
  <si>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</si>
  <si>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</si>
  <si>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</si>
  <si>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</si>
  <si>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</si>
  <si>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</si>
  <si>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</si>
  <si>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</si>
  <si>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</si>
  <si>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</si>
  <si>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</si>
  <si>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</si>
  <si>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</si>
  <si>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</si>
  <si>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</si>
  <si>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</si>
  <si>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</si>
  <si>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</si>
  <si>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</si>
  <si>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</si>
  <si>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</si>
  <si>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</si>
  <si>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</si>
  <si>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</si>
  <si>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</si>
  <si>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</si>
  <si>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</si>
  <si>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</si>
  <si>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</si>
  <si>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</si>
  <si>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</si>
  <si>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弥富市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</si>
  <si>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</si>
  <si>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</si>
  <si>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</si>
  <si>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</si>
  <si>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</si>
  <si>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</si>
  <si>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</si>
  <si>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</si>
  <si>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</si>
  <si>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</si>
  <si>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</si>
  <si>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</si>
  <si>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</si>
  <si>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</si>
  <si>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</si>
  <si>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</si>
  <si>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</si>
  <si>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</si>
  <si>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</si>
  <si>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</si>
  <si>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</si>
  <si>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</si>
  <si>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</si>
  <si>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</si>
  <si>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</si>
  <si>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</si>
  <si>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</si>
  <si>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</si>
  <si>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</si>
  <si>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</si>
  <si>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</si>
  <si>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</si>
  <si>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</si>
  <si>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</si>
  <si>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</si>
  <si>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</si>
  <si>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</si>
  <si>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</si>
  <si>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</si>
  <si>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</si>
  <si>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</si>
  <si>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</si>
  <si>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</si>
  <si>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</si>
  <si>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</si>
  <si>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</si>
  <si>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</si>
  <si>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</si>
  <si>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</si>
  <si>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</si>
  <si>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</si>
  <si>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</si>
  <si>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</si>
  <si>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</si>
  <si>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</si>
  <si>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</si>
  <si>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</si>
  <si>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</si>
  <si>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</si>
  <si>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</si>
  <si>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</si>
  <si>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</si>
  <si>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</si>
  <si>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</si>
  <si>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</si>
  <si>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</si>
  <si>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</si>
  <si>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</si>
  <si>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</si>
  <si>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</si>
  <si>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</si>
  <si>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</si>
  <si>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</si>
  <si>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</si>
  <si>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</si>
  <si>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</si>
  <si>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</si>
  <si>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</si>
  <si>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</si>
  <si>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</si>
  <si>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</si>
  <si>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</si>
  <si>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</si>
  <si>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</si>
  <si>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</si>
  <si>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</si>
  <si>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</si>
  <si>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</si>
  <si>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</si>
  <si>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</si>
  <si>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</si>
  <si>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</si>
  <si>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</si>
  <si>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</si>
  <si>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</si>
  <si>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</si>
  <si>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</si>
  <si>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</si>
  <si>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</si>
  <si>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</si>
  <si>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</si>
  <si>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</si>
  <si>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</si>
  <si>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</si>
  <si>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</si>
  <si>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</si>
  <si>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</si>
  <si>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</si>
  <si>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愛知県弥富市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</si>
  <si>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</si>
  <si>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</si>
  <si>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</si>
  <si>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</si>
  <si>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</si>
  <si>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</si>
  <si>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</si>
  <si>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</si>
  <si>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</si>
  <si>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</si>
  <si>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</si>
  <si>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</si>
  <si>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</si>
  <si>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</si>
  <si>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</si>
  <si>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</si>
  <si>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</si>
  <si>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</si>
  <si>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</si>
  <si>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</si>
  <si>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</si>
  <si>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</si>
  <si>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</si>
  <si>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</si>
  <si>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</si>
  <si>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</si>
  <si>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</si>
  <si>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</si>
  <si>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</si>
  <si>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</si>
  <si>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</si>
  <si>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</si>
  <si>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</si>
  <si>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</si>
  <si>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</si>
  <si>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</si>
  <si>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</si>
  <si>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</si>
  <si>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</si>
  <si>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</si>
  <si>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</si>
  <si>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</si>
  <si>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</si>
  <si>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</si>
  <si>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</si>
  <si>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</si>
  <si>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</si>
  <si>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</si>
  <si>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</si>
  <si>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</si>
  <si>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</si>
  <si>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</si>
  <si>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</si>
  <si>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</si>
  <si>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</si>
  <si>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</si>
  <si>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</si>
  <si>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</si>
  <si>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</si>
  <si>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</si>
  <si>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</si>
  <si>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</si>
  <si>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</si>
  <si>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</si>
  <si>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</si>
  <si>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</si>
  <si>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</si>
  <si>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</si>
  <si>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</si>
  <si>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</si>
  <si>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</si>
  <si>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</si>
  <si>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</si>
  <si>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</si>
  <si>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</si>
  <si>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</si>
  <si>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</si>
  <si>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</si>
  <si>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</si>
  <si>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</si>
  <si>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</si>
  <si>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</si>
  <si>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</si>
  <si>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</si>
  <si>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</si>
  <si>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</si>
  <si>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</si>
  <si>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</si>
  <si>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</si>
  <si>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</si>
  <si>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</si>
  <si>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</si>
  <si>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</si>
  <si>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</si>
  <si>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</si>
  <si>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</si>
  <si>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</si>
  <si>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</si>
  <si>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</si>
  <si>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</si>
  <si>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</si>
  <si>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</si>
  <si>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</si>
  <si>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</si>
  <si>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</si>
  <si>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</si>
  <si>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</si>
  <si>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</si>
  <si>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</si>
  <si>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</si>
  <si>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</si>
  <si>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</si>
  <si>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</si>
  <si>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</si>
  <si>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</si>
  <si>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</si>
  <si>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</si>
  <si>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</si>
  <si>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</si>
  <si>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</si>
  <si>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</si>
  <si>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</si>
  <si>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</si>
  <si>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</si>
  <si>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</si>
  <si>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</si>
  <si>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</si>
  <si>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</si>
  <si>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</si>
  <si>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</si>
  <si>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</si>
  <si>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</si>
  <si>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</si>
  <si>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</si>
  <si>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</si>
  <si>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</si>
  <si>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</si>
  <si>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</si>
  <si>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</si>
  <si>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</si>
  <si>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</si>
  <si>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</si>
  <si>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</si>
  <si>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</si>
  <si>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</si>
  <si>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</si>
  <si>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</si>
  <si>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</si>
  <si>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</si>
  <si>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</si>
  <si>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愛知県弥富市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</si>
  <si>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</si>
  <si>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</si>
  <si>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</si>
  <si>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</si>
  <si>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</si>
  <si>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</si>
  <si>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</si>
  <si>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</si>
  <si>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</si>
  <si>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</si>
  <si>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</si>
  <si>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</si>
  <si>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</si>
  <si>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</si>
  <si>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</si>
  <si>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</si>
  <si>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</si>
  <si>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</si>
  <si>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</si>
  <si>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</si>
  <si>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</si>
  <si>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</si>
  <si>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</si>
  <si>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</si>
  <si>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</si>
  <si>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</si>
  <si>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</si>
  <si>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</si>
  <si>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</si>
  <si>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</si>
  <si>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</si>
  <si>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</si>
  <si>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</si>
  <si>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</si>
  <si>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</si>
  <si>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</si>
  <si>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</si>
  <si>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</si>
  <si>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</si>
  <si>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</si>
  <si>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</si>
  <si>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</si>
  <si>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</si>
  <si>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</si>
  <si>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</si>
  <si>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</si>
  <si>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</si>
  <si>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</si>
  <si>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</si>
  <si>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</si>
  <si>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</si>
  <si>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</si>
  <si>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</si>
  <si>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</si>
  <si>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</si>
  <si>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</si>
  <si>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</si>
  <si>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</si>
  <si>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</si>
  <si>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</si>
  <si>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</si>
  <si>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</si>
  <si>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</si>
  <si>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</si>
  <si>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</si>
  <si>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</si>
  <si>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</si>
  <si>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</si>
  <si>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</si>
  <si>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</si>
  <si>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</si>
  <si>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</si>
  <si>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</si>
  <si>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</si>
  <si>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</si>
  <si>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</si>
  <si>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</si>
  <si>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</si>
  <si>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</si>
  <si>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</si>
  <si>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</si>
  <si>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</si>
  <si>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</si>
  <si>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</si>
  <si>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</si>
  <si>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</si>
  <si>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</si>
  <si>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</si>
  <si>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</si>
  <si>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</si>
  <si>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</si>
  <si>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</si>
  <si>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</si>
  <si>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</si>
  <si>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</si>
  <si>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</si>
  <si>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</si>
  <si>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</si>
  <si>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</si>
  <si>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</si>
  <si>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</si>
  <si>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</si>
  <si>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</si>
  <si>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</si>
  <si>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</si>
  <si>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</si>
  <si>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</si>
  <si>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</si>
  <si>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</si>
  <si>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</si>
  <si>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</si>
  <si>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</si>
  <si>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</si>
  <si>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</si>
  <si>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</si>
  <si>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</si>
  <si>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</si>
  <si>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</si>
  <si>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</si>
  <si>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</si>
  <si>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</si>
  <si>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</si>
  <si>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</si>
  <si>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</si>
  <si>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</si>
  <si>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</si>
  <si>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</si>
  <si>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</si>
  <si>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</si>
  <si>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</si>
  <si>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</si>
  <si>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</si>
  <si>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</si>
  <si>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</si>
  <si>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</si>
  <si>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</si>
  <si>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</si>
  <si>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</si>
  <si>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</si>
  <si>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</si>
  <si>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</si>
  <si>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</si>
  <si>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</si>
  <si>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</si>
  <si>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</si>
  <si>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</si>
  <si>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</si>
  <si>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</si>
  <si>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</si>
  <si>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</si>
  <si>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</si>
  <si>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</si>
  <si>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</si>
  <si>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</si>
  <si>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</si>
  <si>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</si>
  <si>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</si>
  <si>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</si>
  <si>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</si>
  <si>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</si>
  <si>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</si>
  <si>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</si>
  <si>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</si>
  <si>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</si>
  <si>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</si>
  <si>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</si>
  <si>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</si>
  <si>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</si>
  <si>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</si>
  <si>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</si>
  <si>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</si>
  <si>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</si>
  <si>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</si>
  <si>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</si>
  <si>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</si>
  <si>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3.19</t>
  </si>
  <si>
    <t>▲ 0.81</t>
  </si>
  <si>
    <t>国民健康保険特別会計</t>
  </si>
  <si>
    <t>▲ 0.11</t>
  </si>
  <si>
    <t>一般会計</t>
  </si>
  <si>
    <t>公共下水道事業会計</t>
  </si>
  <si>
    <t>介護保険特別会計</t>
  </si>
  <si>
    <t>農業集落排水事業会計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</si>
  <si>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</si>
  <si>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</si>
  <si>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</si>
  <si>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</si>
  <si>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</si>
  <si>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</si>
  <si>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</si>
  <si>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</si>
  <si>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</si>
  <si>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</si>
  <si>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海部南部水道企業団</t>
    <rPh sb="0" eb="9">
      <t>アマナンブスイドウキギョウダン</t>
    </rPh>
    <phoneticPr fontId="2"/>
  </si>
  <si>
    <t>愛知県後期高齢者医療広域連合（一般会計）</t>
    <rPh sb="0" eb="3">
      <t>アイチケン</t>
    </rPh>
    <rPh sb="3" eb="10">
      <t>コウキコウレイシャイリョウ</t>
    </rPh>
    <rPh sb="10" eb="14">
      <t>コウイキレンゴウ</t>
    </rPh>
    <rPh sb="15" eb="17">
      <t>イッパン</t>
    </rPh>
    <rPh sb="17" eb="19">
      <t>カイケイ</t>
    </rPh>
    <phoneticPr fontId="2"/>
  </si>
  <si>
    <t>愛知県後期高齢者医療広域連合（後期高齢者医療特別会計）</t>
    <rPh sb="0" eb="3">
      <t>アイチケン</t>
    </rPh>
    <rPh sb="3" eb="10">
      <t>コウキコウレイシャイリョウ</t>
    </rPh>
    <rPh sb="10" eb="14">
      <t>コウイキレンゴウ</t>
    </rPh>
    <rPh sb="15" eb="20">
      <t>コウキコウレイシャ</t>
    </rPh>
    <rPh sb="20" eb="22">
      <t>イリョウ</t>
    </rPh>
    <rPh sb="22" eb="26">
      <t>トクベツカイケイ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</si>
  <si>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</si>
  <si>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海部地区環境事務組合</t>
    <rPh sb="0" eb="10">
      <t>アマチクカンキョウジムクミアイ</t>
    </rPh>
    <phoneticPr fontId="2"/>
  </si>
  <si>
    <t>海部南部消防組合（一般会計）</t>
    <rPh sb="0" eb="8">
      <t>アマナンブショウボウクミアイ</t>
    </rPh>
    <rPh sb="9" eb="13">
      <t>イッパンカイケイ</t>
    </rPh>
    <phoneticPr fontId="2"/>
  </si>
  <si>
    <t>海部南部消防組合（消防指令センター特別会計）</t>
    <rPh sb="0" eb="8">
      <t>アマナンブショウボウクミアイ</t>
    </rPh>
    <rPh sb="9" eb="11">
      <t>ショウボウ</t>
    </rPh>
    <rPh sb="11" eb="13">
      <t>シレイ</t>
    </rPh>
    <rPh sb="17" eb="21">
      <t>トクベツカイケイ</t>
    </rPh>
    <phoneticPr fontId="2"/>
  </si>
  <si>
    <t>海部地区急病診療所組合</t>
    <rPh sb="0" eb="11">
      <t>アマチクキュウビョウシンリョウジョクミアイ</t>
    </rPh>
    <phoneticPr fontId="2"/>
  </si>
  <si>
    <t>海部地区水防事務組合</t>
    <rPh sb="0" eb="10">
      <t>アマチクスイボウジムクミアイ</t>
    </rPh>
    <phoneticPr fontId="2"/>
  </si>
  <si>
    <t>海部南部広域事務組合（一般会計）</t>
    <rPh sb="0" eb="10">
      <t>アマナンブコウイキジムクミアイ</t>
    </rPh>
    <rPh sb="11" eb="15">
      <t>イッパンカイケイ</t>
    </rPh>
    <phoneticPr fontId="2"/>
  </si>
  <si>
    <t>海部南部広域事務組合（障害者総合支援特別会計）</t>
    <rPh sb="0" eb="10">
      <t>アマナンブコウイキジムクミアイ</t>
    </rPh>
    <rPh sb="11" eb="14">
      <t>ショウガイシャ</t>
    </rPh>
    <rPh sb="14" eb="16">
      <t>ソウゴウ</t>
    </rPh>
    <rPh sb="16" eb="18">
      <t>シエン</t>
    </rPh>
    <rPh sb="18" eb="20">
      <t>トクベツ</t>
    </rPh>
    <rPh sb="20" eb="22">
      <t>カイケイ</t>
    </rPh>
    <phoneticPr fontId="2"/>
  </si>
  <si>
    <t>法適用企業</t>
  </si>
  <si>
    <t>公共施設整備基金</t>
    <rPh sb="0" eb="4">
      <t>コウキョウシセツ</t>
    </rPh>
    <rPh sb="4" eb="8">
      <t>セイビキキン</t>
    </rPh>
    <phoneticPr fontId="5"/>
  </si>
  <si>
    <t>森林環境譲与税基金</t>
    <rPh sb="0" eb="9">
      <t>シンリンカンキョウジョウヨゼイキキン</t>
    </rPh>
    <phoneticPr fontId="5"/>
  </si>
  <si>
    <t>地域福祉振興基金</t>
    <rPh sb="0" eb="4">
      <t>チイキフクシ</t>
    </rPh>
    <rPh sb="4" eb="8">
      <t>シンコウキキン</t>
    </rPh>
    <phoneticPr fontId="5"/>
  </si>
  <si>
    <t>三ツ又池公園保全基金</t>
    <rPh sb="0" eb="1">
      <t>ミ</t>
    </rPh>
    <rPh sb="2" eb="4">
      <t>マタイケ</t>
    </rPh>
    <rPh sb="4" eb="6">
      <t>コウエン</t>
    </rPh>
    <rPh sb="6" eb="10">
      <t>ホゼンキキン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</si>
  <si>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</si>
  <si>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</si>
  <si>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</si>
  <si>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</si>
  <si>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</si>
  <si>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</si>
  <si>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</si>
  <si>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</si>
  <si>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</si>
  <si>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まで本市の実質公債費比率は類似団体の傾向と同じく減少を続けていたが、将来負担額は増加している状況から、借入に対する償還元金の増加により実質公債費比率も増加に転ずることが見込まれる。今年度は同率となっており、令和６年度以降の実質公債費比率は、新火葬場建設事業及び学校施設の長寿命化事業等、大型事業の元金償還が開始するため、維持又は増加すると見込まれる。これらの状況を踏まえて、公共施設の適正管理を実施する際は、学校施設の長寿命化改良事業や緊急防災・減災事業債の活用事業等交付税算入率が高く、公債費の実質負担が少ない事業から行うなど、慎重に事業を進めていく必要がある。</t>
    <rPh sb="0" eb="2">
      <t>レイワ</t>
    </rPh>
    <rPh sb="3" eb="5">
      <t>ネンド</t>
    </rPh>
    <rPh sb="7" eb="9">
      <t>ホンシ</t>
    </rPh>
    <rPh sb="10" eb="17">
      <t>ジッシツコウサイヒヒリツ</t>
    </rPh>
    <rPh sb="18" eb="22">
      <t>ルイジダンタイ</t>
    </rPh>
    <rPh sb="23" eb="25">
      <t>ケイコウ</t>
    </rPh>
    <rPh sb="26" eb="27">
      <t>オナ</t>
    </rPh>
    <rPh sb="29" eb="31">
      <t>ゲンショウ</t>
    </rPh>
    <rPh sb="32" eb="33">
      <t>ツヅ</t>
    </rPh>
    <rPh sb="39" eb="44">
      <t>ショウライフタンガク</t>
    </rPh>
    <rPh sb="45" eb="47">
      <t>ゾウカ</t>
    </rPh>
    <rPh sb="51" eb="53">
      <t>ジョウキョウ</t>
    </rPh>
    <rPh sb="89" eb="91">
      <t>ミコ</t>
    </rPh>
    <rPh sb="108" eb="110">
      <t>レイワ</t>
    </rPh>
    <rPh sb="111" eb="113">
      <t>ネンド</t>
    </rPh>
    <rPh sb="113" eb="115">
      <t>イコウ</t>
    </rPh>
    <rPh sb="116" eb="121">
      <t>ジッシツコウサイヒ</t>
    </rPh>
    <rPh sb="121" eb="123">
      <t>ヒリツ</t>
    </rPh>
    <rPh sb="125" eb="129">
      <t>シンカソウジョウ</t>
    </rPh>
    <rPh sb="129" eb="133">
      <t>ケンセツジギョウ</t>
    </rPh>
    <rPh sb="174" eb="176">
      <t>ミコ</t>
    </rPh>
    <phoneticPr fontId="5"/>
  </si>
  <si>
    <t>実質公債費比率</t>
    <phoneticPr fontId="5"/>
  </si>
  <si>
    <t>令和５年度は、長寿命化改良事業や防災関連事業の完了により、資産の増加要因はあったものの、インフラ資産の減価償却が上回り、有形固定資産減価償却率が増加した。また、公共施設整備等に伴う地方債の発行により将来負担額が増加したが、充当可能財源も増加したため、将来負担比率は3.4ポイント減少した。今後も、公共施設の集約化・複合化・廃止等を踏まえた公共施設等の適正管理を計画的に進め、有形固定資産減価償却率の上昇を抑制する必要がある。なお、公共施設の適正管理を進めるにあたり、地方債の発行は抑えられないため、将来負担比率は上昇することが見込まれる。</t>
    <rPh sb="7" eb="11">
      <t>チョウジュミョウカ</t>
    </rPh>
    <rPh sb="11" eb="15">
      <t>カイリョウジギョウ</t>
    </rPh>
    <rPh sb="16" eb="18">
      <t>ボウサイ</t>
    </rPh>
    <rPh sb="18" eb="20">
      <t>カンレン</t>
    </rPh>
    <rPh sb="20" eb="22">
      <t>ジギョウ</t>
    </rPh>
    <rPh sb="23" eb="25">
      <t>カンリョウ</t>
    </rPh>
    <rPh sb="48" eb="50">
      <t>シサン</t>
    </rPh>
    <rPh sb="51" eb="55">
      <t>ゲンカショウキャク</t>
    </rPh>
    <rPh sb="56" eb="58">
      <t>ウワマワ</t>
    </rPh>
    <rPh sb="80" eb="84">
      <t>コウキョウシセツ</t>
    </rPh>
    <rPh sb="84" eb="86">
      <t>セイビ</t>
    </rPh>
    <rPh sb="86" eb="87">
      <t>ナド</t>
    </rPh>
    <rPh sb="88" eb="89">
      <t>トモナ</t>
    </rPh>
    <rPh sb="90" eb="93">
      <t>チホウサイ</t>
    </rPh>
    <rPh sb="94" eb="96">
      <t>ハッコウ</t>
    </rPh>
    <rPh sb="99" eb="104">
      <t>ショウライフタンガク</t>
    </rPh>
    <rPh sb="105" eb="107">
      <t>ゾウカ</t>
    </rPh>
    <rPh sb="111" eb="117">
      <t>ジュウトウカノウザイゲン</t>
    </rPh>
    <rPh sb="118" eb="120">
      <t>ゾウカ</t>
    </rPh>
    <rPh sb="125" eb="131">
      <t>ショウライフタンヒリツ</t>
    </rPh>
    <rPh sb="139" eb="14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</si>
</sst>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71279</c:v>
                </c:pt>
                <c:pt idx="3">
                  <c:v>74994</c:v>
                </c:pt>
                <c:pt idx="4">
                  <c:v>71849</c:v>
                </c:pt>
              </c:numCache>
            </c:numRef>
          </c:val>
          <c:smooth val="0"/>
          <c:extLst>
            <c:ext xmlns:c16="http://schemas.microsoft.com/office/drawing/2014/chart" uri="{C3380CC4-5D6E-409C-BE32-E72D297353CC}">
              <c16:uniqueId val="{00000000-8D76-40EA-97CF-6B4F0D95D6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117952</c:v>
                </c:pt>
                <c:pt idx="1">
                  <c:v>26777</c:v>
                </c:pt>
                <c:pt idx="2">
                  <c:v>37501</c:v>
                </c:pt>
                <c:pt idx="3">
                  <c:v>51521</c:v>
                </c:pt>
                <c:pt idx="4">
                  <c:v>41292</c:v>
                </c:pt>
              </c:numCache>
            </c:numRef>
          </c:val>
          <c:smooth val="0"/>
          <c:extLst>
            <c:ext xmlns:c16="http://schemas.microsoft.com/office/drawing/2014/chart" uri="{C3380CC4-5D6E-409C-BE32-E72D297353CC}">
              <c16:uniqueId val="{00000001-8D76-40EA-97CF-6B4F0D95D6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5.16</c:v>
                </c:pt>
                <c:pt idx="1">
                  <c:v>6.12</c:v>
                </c:pt>
                <c:pt idx="2">
                  <c:v>7.03</c:v>
                </c:pt>
                <c:pt idx="3">
                  <c:v>8.42</c:v>
                </c:pt>
                <c:pt idx="4">
                  <c:v>5.54</c:v>
                </c:pt>
              </c:numCache>
            </c:numRef>
          </c:val>
          <c:extLst>
            <c:ext xmlns:c16="http://schemas.microsoft.com/office/drawing/2014/chart" uri="{C3380CC4-5D6E-409C-BE32-E72D297353CC}">
              <c16:uniqueId val="{00000000-8F6A-4E6A-92D1-40FF268024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11.04</c:v>
                </c:pt>
                <c:pt idx="1">
                  <c:v>11.55</c:v>
                </c:pt>
                <c:pt idx="2">
                  <c:v>13.83</c:v>
                </c:pt>
                <c:pt idx="3">
                  <c:v>16.27</c:v>
                </c:pt>
                <c:pt idx="4">
                  <c:v>17.829999999999998</c:v>
                </c:pt>
              </c:numCache>
            </c:numRef>
          </c:val>
          <c:extLst>
            <c:ext xmlns:c16="http://schemas.microsoft.com/office/drawing/2014/chart" uri="{C3380CC4-5D6E-409C-BE32-E72D297353CC}">
              <c16:uniqueId val="{00000001-8F6A-4E6A-92D1-40FF268024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-3.19</c:v>
                </c:pt>
                <c:pt idx="1">
                  <c:v>2.12</c:v>
                </c:pt>
                <c:pt idx="2">
                  <c:v>4</c:v>
                </c:pt>
                <c:pt idx="3">
                  <c:v>3.67</c:v>
                </c:pt>
                <c:pt idx="4">
                  <c:v>-0.81</c:v>
                </c:pt>
              </c:numCache>
            </c:numRef>
          </c:val>
          <c:smooth val="0"/>
          <c:extLst>
            <c:ext xmlns:c16="http://schemas.microsoft.com/office/drawing/2014/chart" uri="{C3380CC4-5D6E-409C-BE32-E72D297353CC}">
              <c16:uniqueId val="{00000002-8F6A-4E6A-92D1-40FF268024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02-4885-A4C9-E1707B3C62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02-4885-A4C9-E1707B3C62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02-4885-A4C9-E1707B3C62D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802-4885-A4C9-E1707B3C62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0.03</c:v>
                </c:pt>
                <c:pt idx="8">
                  <c:v>#N/A</c:v>
                </c:pt>
                <c:pt idx="9">
                  <c:v>0.01</c:v>
                </c:pt>
              </c:numCache>
            </c:numRef>
          </c:val>
          <c:extLst>
            <c:ext xmlns:c16="http://schemas.microsoft.com/office/drawing/2014/chart" uri="{C3380CC4-5D6E-409C-BE32-E72D297353CC}">
              <c16:uniqueId val="{00000004-1802-4885-A4C9-E1707B3C62DA}"/>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0.05</c:v>
                </c:pt>
                <c:pt idx="4">
                  <c:v>#N/A</c:v>
                </c:pt>
                <c:pt idx="5">
                  <c:v>0.13</c:v>
                </c:pt>
                <c:pt idx="6">
                  <c:v>#N/A</c:v>
                </c:pt>
                <c:pt idx="7">
                  <c:v>0.12</c:v>
                </c:pt>
                <c:pt idx="8">
                  <c:v>#N/A</c:v>
                </c:pt>
                <c:pt idx="9">
                  <c:v>0.28999999999999998</c:v>
                </c:pt>
              </c:numCache>
            </c:numRef>
          </c:val>
          <c:extLst>
            <c:ext xmlns:c16="http://schemas.microsoft.com/office/drawing/2014/chart" uri="{C3380CC4-5D6E-409C-BE32-E72D297353CC}">
              <c16:uniqueId val="{00000005-1802-4885-A4C9-E1707B3C62D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0.89</c:v>
                </c:pt>
                <c:pt idx="4">
                  <c:v>#N/A</c:v>
                </c:pt>
                <c:pt idx="5">
                  <c:v>0.77</c:v>
                </c:pt>
                <c:pt idx="6">
                  <c:v>#N/A</c:v>
                </c:pt>
                <c:pt idx="7">
                  <c:v>0.76</c:v>
                </c:pt>
                <c:pt idx="8">
                  <c:v>#N/A</c:v>
                </c:pt>
                <c:pt idx="9">
                  <c:v>0.93</c:v>
                </c:pt>
              </c:numCache>
            </c:numRef>
          </c:val>
          <c:extLst>
            <c:ext xmlns:c16="http://schemas.microsoft.com/office/drawing/2014/chart" uri="{C3380CC4-5D6E-409C-BE32-E72D297353CC}">
              <c16:uniqueId val="{00000006-1802-4885-A4C9-E1707B3C62D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1.57</c:v>
                </c:pt>
                <c:pt idx="4">
                  <c:v>#N/A</c:v>
                </c:pt>
                <c:pt idx="5">
                  <c:v>1.53</c:v>
                </c:pt>
                <c:pt idx="6">
                  <c:v>#N/A</c:v>
                </c:pt>
                <c:pt idx="7">
                  <c:v>1.8</c:v>
                </c:pt>
                <c:pt idx="8">
                  <c:v>#N/A</c:v>
                </c:pt>
                <c:pt idx="9">
                  <c:v>1.91</c:v>
                </c:pt>
              </c:numCache>
            </c:numRef>
          </c:val>
          <c:extLst>
            <c:ext xmlns:c16="http://schemas.microsoft.com/office/drawing/2014/chart" uri="{C3380CC4-5D6E-409C-BE32-E72D297353CC}">
              <c16:uniqueId val="{00000007-1802-4885-A4C9-E1707B3C62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5.16</c:v>
                </c:pt>
                <c:pt idx="2">
                  <c:v>#N/A</c:v>
                </c:pt>
                <c:pt idx="3">
                  <c:v>6.11</c:v>
                </c:pt>
                <c:pt idx="4">
                  <c:v>#N/A</c:v>
                </c:pt>
                <c:pt idx="5">
                  <c:v>7.02</c:v>
                </c:pt>
                <c:pt idx="6">
                  <c:v>#N/A</c:v>
                </c:pt>
                <c:pt idx="7">
                  <c:v>8.42</c:v>
                </c:pt>
                <c:pt idx="8">
                  <c:v>#N/A</c:v>
                </c:pt>
                <c:pt idx="9">
                  <c:v>5.54</c:v>
                </c:pt>
              </c:numCache>
            </c:numRef>
          </c:val>
          <c:extLst>
            <c:ext xmlns:c16="http://schemas.microsoft.com/office/drawing/2014/chart" uri="{C3380CC4-5D6E-409C-BE32-E72D297353CC}">
              <c16:uniqueId val="{00000008-1802-4885-A4C9-E1707B3C62D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0.94</c:v>
                </c:pt>
                <c:pt idx="2">
                  <c:v>#N/A</c:v>
                </c:pt>
                <c:pt idx="3">
                  <c:v>1.03</c:v>
                </c:pt>
                <c:pt idx="4">
                  <c:v>#N/A</c:v>
                </c:pt>
                <c:pt idx="5">
                  <c:v>1.2</c:v>
                </c:pt>
                <c:pt idx="6">
                  <c:v>#N/A</c:v>
                </c:pt>
                <c:pt idx="7">
                  <c:v>0.39</c:v>
                </c:pt>
                <c:pt idx="8">
                  <c:v>0.11</c:v>
                </c:pt>
                <c:pt idx="9">
                  <c:v>#N/A</c:v>
                </c:pt>
              </c:numCache>
            </c:numRef>
          </c:val>
          <c:extLst>
            <c:ext xmlns:c16="http://schemas.microsoft.com/office/drawing/2014/chart" uri="{C3380CC4-5D6E-409C-BE32-E72D297353CC}">
              <c16:uniqueId val="{00000009-1802-4885-A4C9-E1707B3C62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935</c:v>
                </c:pt>
                <c:pt idx="5">
                  <c:v>925</c:v>
                </c:pt>
                <c:pt idx="8">
                  <c:v>931</c:v>
                </c:pt>
                <c:pt idx="11">
                  <c:v>1006</c:v>
                </c:pt>
                <c:pt idx="14">
                  <c:v>967</c:v>
                </c:pt>
              </c:numCache>
            </c:numRef>
          </c:val>
          <c:extLst>
            <c:ext xmlns:c16="http://schemas.microsoft.com/office/drawing/2014/chart" uri="{C3380CC4-5D6E-409C-BE32-E72D297353CC}">
              <c16:uniqueId val="{00000000-BD53-4FC5-977B-C02AB71ED9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53-4FC5-977B-C02AB71ED9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53-4FC5-977B-C02AB71ED9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13</c:v>
                </c:pt>
                <c:pt idx="6">
                  <c:v>20</c:v>
                </c:pt>
                <c:pt idx="9">
                  <c:v>34</c:v>
                </c:pt>
                <c:pt idx="12">
                  <c:v>33</c:v>
                </c:pt>
              </c:numCache>
            </c:numRef>
          </c:val>
          <c:extLst>
            <c:ext xmlns:c16="http://schemas.microsoft.com/office/drawing/2014/chart" uri="{C3380CC4-5D6E-409C-BE32-E72D297353CC}">
              <c16:uniqueId val="{00000003-BD53-4FC5-977B-C02AB71ED9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352</c:v>
                </c:pt>
                <c:pt idx="3">
                  <c:v>357</c:v>
                </c:pt>
                <c:pt idx="6">
                  <c:v>330</c:v>
                </c:pt>
                <c:pt idx="9">
                  <c:v>336</c:v>
                </c:pt>
                <c:pt idx="12">
                  <c:v>304</c:v>
                </c:pt>
              </c:numCache>
            </c:numRef>
          </c:val>
          <c:extLst>
            <c:ext xmlns:c16="http://schemas.microsoft.com/office/drawing/2014/chart" uri="{C3380CC4-5D6E-409C-BE32-E72D297353CC}">
              <c16:uniqueId val="{00000004-BD53-4FC5-977B-C02AB71ED9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53-4FC5-977B-C02AB71ED9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53-4FC5-977B-C02AB71ED9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1094</c:v>
                </c:pt>
                <c:pt idx="3">
                  <c:v>1076</c:v>
                </c:pt>
                <c:pt idx="6">
                  <c:v>1048</c:v>
                </c:pt>
                <c:pt idx="9">
                  <c:v>1157</c:v>
                </c:pt>
                <c:pt idx="12">
                  <c:v>1211</c:v>
                </c:pt>
              </c:numCache>
            </c:numRef>
          </c:val>
          <c:extLst>
            <c:ext xmlns:c16="http://schemas.microsoft.com/office/drawing/2014/chart" uri="{C3380CC4-5D6E-409C-BE32-E72D297353CC}">
              <c16:uniqueId val="{00000007-BD53-4FC5-977B-C02AB71ED9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519</c:v>
                </c:pt>
                <c:pt idx="2">
                  <c:v>#N/A</c:v>
                </c:pt>
                <c:pt idx="3">
                  <c:v>#N/A</c:v>
                </c:pt>
                <c:pt idx="4">
                  <c:v>521</c:v>
                </c:pt>
                <c:pt idx="5">
                  <c:v>#N/A</c:v>
                </c:pt>
                <c:pt idx="6">
                  <c:v>#N/A</c:v>
                </c:pt>
                <c:pt idx="7">
                  <c:v>467</c:v>
                </c:pt>
                <c:pt idx="8">
                  <c:v>#N/A</c:v>
                </c:pt>
                <c:pt idx="9">
                  <c:v>#N/A</c:v>
                </c:pt>
                <c:pt idx="10">
                  <c:v>521</c:v>
                </c:pt>
                <c:pt idx="11">
                  <c:v>#N/A</c:v>
                </c:pt>
                <c:pt idx="12">
                  <c:v>#N/A</c:v>
                </c:pt>
                <c:pt idx="13">
                  <c:v>581</c:v>
                </c:pt>
                <c:pt idx="14">
                  <c:v>#N/A</c:v>
                </c:pt>
              </c:numCache>
            </c:numRef>
          </c:val>
          <c:smooth val="0"/>
          <c:extLst>
            <c:ext xmlns:c16="http://schemas.microsoft.com/office/drawing/2014/chart" uri="{C3380CC4-5D6E-409C-BE32-E72D297353CC}">
              <c16:uniqueId val="{00000008-BD53-4FC5-977B-C02AB71ED9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13341</c:v>
                </c:pt>
                <c:pt idx="5">
                  <c:v>13174</c:v>
                </c:pt>
                <c:pt idx="8">
                  <c:v>13587</c:v>
                </c:pt>
                <c:pt idx="11">
                  <c:v>13228</c:v>
                </c:pt>
                <c:pt idx="14">
                  <c:v>13541</c:v>
                </c:pt>
              </c:numCache>
            </c:numRef>
          </c:val>
          <c:extLst>
            <c:ext xmlns:c16="http://schemas.microsoft.com/office/drawing/2014/chart" uri="{C3380CC4-5D6E-409C-BE32-E72D297353CC}">
              <c16:uniqueId val="{00000000-5EB9-41C7-8474-A93C465230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EB9-41C7-8474-A93C465230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2107</c:v>
                </c:pt>
                <c:pt idx="5">
                  <c:v>1919</c:v>
                </c:pt>
                <c:pt idx="8">
                  <c:v>2611</c:v>
                </c:pt>
                <c:pt idx="11">
                  <c:v>3019</c:v>
                </c:pt>
                <c:pt idx="14">
                  <c:v>3275</c:v>
                </c:pt>
              </c:numCache>
            </c:numRef>
          </c:val>
          <c:extLst>
            <c:ext xmlns:c16="http://schemas.microsoft.com/office/drawing/2014/chart" uri="{C3380CC4-5D6E-409C-BE32-E72D297353CC}">
              <c16:uniqueId val="{00000002-5EB9-41C7-8474-A93C465230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B9-41C7-8474-A93C465230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B9-41C7-8474-A93C465230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B9-41C7-8474-A93C465230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2205</c:v>
                </c:pt>
                <c:pt idx="3">
                  <c:v>2189</c:v>
                </c:pt>
                <c:pt idx="6">
                  <c:v>2177</c:v>
                </c:pt>
                <c:pt idx="9">
                  <c:v>2209</c:v>
                </c:pt>
                <c:pt idx="12">
                  <c:v>2152</c:v>
                </c:pt>
              </c:numCache>
            </c:numRef>
          </c:val>
          <c:extLst>
            <c:ext xmlns:c16="http://schemas.microsoft.com/office/drawing/2014/chart" uri="{C3380CC4-5D6E-409C-BE32-E72D297353CC}">
              <c16:uniqueId val="{00000006-5EB9-41C7-8474-A93C465230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164</c:v>
                </c:pt>
                <c:pt idx="3">
                  <c:v>232</c:v>
                </c:pt>
                <c:pt idx="6">
                  <c:v>278</c:v>
                </c:pt>
                <c:pt idx="9">
                  <c:v>243</c:v>
                </c:pt>
                <c:pt idx="12">
                  <c:v>697</c:v>
                </c:pt>
              </c:numCache>
            </c:numRef>
          </c:val>
          <c:extLst>
            <c:ext xmlns:c16="http://schemas.microsoft.com/office/drawing/2014/chart" uri="{C3380CC4-5D6E-409C-BE32-E72D297353CC}">
              <c16:uniqueId val="{00000007-5EB9-41C7-8474-A93C465230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7457</c:v>
                </c:pt>
                <c:pt idx="3">
                  <c:v>7548</c:v>
                </c:pt>
                <c:pt idx="6">
                  <c:v>7361</c:v>
                </c:pt>
                <c:pt idx="9">
                  <c:v>7140</c:v>
                </c:pt>
                <c:pt idx="12">
                  <c:v>7218</c:v>
                </c:pt>
              </c:numCache>
            </c:numRef>
          </c:val>
          <c:extLst>
            <c:ext xmlns:c16="http://schemas.microsoft.com/office/drawing/2014/chart" uri="{C3380CC4-5D6E-409C-BE32-E72D297353CC}">
              <c16:uniqueId val="{00000008-5EB9-41C7-8474-A93C465230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EB9-41C7-8474-A93C465230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14653</c:v>
                </c:pt>
                <c:pt idx="3">
                  <c:v>14383</c:v>
                </c:pt>
                <c:pt idx="6">
                  <c:v>15165</c:v>
                </c:pt>
                <c:pt idx="9">
                  <c:v>15555</c:v>
                </c:pt>
                <c:pt idx="12">
                  <c:v>15530</c:v>
                </c:pt>
              </c:numCache>
            </c:numRef>
          </c:val>
          <c:extLst>
            <c:ext xmlns:c16="http://schemas.microsoft.com/office/drawing/2014/chart" uri="{C3380CC4-5D6E-409C-BE32-E72D297353CC}">
              <c16:uniqueId val="{0000000A-5EB9-41C7-8474-A93C465230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9032</c:v>
                </c:pt>
                <c:pt idx="2">
                  <c:v>#N/A</c:v>
                </c:pt>
                <c:pt idx="3">
                  <c:v>#N/A</c:v>
                </c:pt>
                <c:pt idx="4">
                  <c:v>9260</c:v>
                </c:pt>
                <c:pt idx="5">
                  <c:v>#N/A</c:v>
                </c:pt>
                <c:pt idx="6">
                  <c:v>#N/A</c:v>
                </c:pt>
                <c:pt idx="7">
                  <c:v>8783</c:v>
                </c:pt>
                <c:pt idx="8">
                  <c:v>#N/A</c:v>
                </c:pt>
                <c:pt idx="9">
                  <c:v>#N/A</c:v>
                </c:pt>
                <c:pt idx="10">
                  <c:v>8900</c:v>
                </c:pt>
                <c:pt idx="11">
                  <c:v>#N/A</c:v>
                </c:pt>
                <c:pt idx="12">
                  <c:v>#N/A</c:v>
                </c:pt>
                <c:pt idx="13">
                  <c:v>8780</c:v>
                </c:pt>
                <c:pt idx="14">
                  <c:v>#N/A</c:v>
                </c:pt>
              </c:numCache>
            </c:numRef>
          </c:val>
          <c:smooth val="0"/>
          <c:extLst>
            <c:ext xmlns:c16="http://schemas.microsoft.com/office/drawing/2014/chart" uri="{C3380CC4-5D6E-409C-BE32-E72D297353CC}">
              <c16:uniqueId val="{0000000B-5EB9-41C7-8474-A93C465230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1549</c:v>
                </c:pt>
                <c:pt idx="1">
                  <c:v>1808</c:v>
                </c:pt>
                <c:pt idx="2">
                  <c:v>2023</c:v>
                </c:pt>
              </c:numCache>
            </c:numRef>
          </c:val>
          <c:extLst>
            <c:ext xmlns:c16="http://schemas.microsoft.com/office/drawing/2014/chart" uri="{C3380CC4-5D6E-409C-BE32-E72D297353CC}">
              <c16:uniqueId val="{00000000-586D-4DF9-8080-8E778A877D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391</c:v>
                </c:pt>
                <c:pt idx="1">
                  <c:v>391</c:v>
                </c:pt>
                <c:pt idx="2">
                  <c:v>426</c:v>
                </c:pt>
              </c:numCache>
            </c:numRef>
          </c:val>
          <c:extLst>
            <c:ext xmlns:c16="http://schemas.microsoft.com/office/drawing/2014/chart" uri="{C3380CC4-5D6E-409C-BE32-E72D297353CC}">
              <c16:uniqueId val="{00000001-586D-4DF9-8080-8E778A877D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349</c:v>
                </c:pt>
                <c:pt idx="1">
                  <c:v>439</c:v>
                </c:pt>
                <c:pt idx="2">
                  <c:v>459</c:v>
                </c:pt>
              </c:numCache>
            </c:numRef>
          </c:val>
          <c:extLst>
            <c:ext xmlns:c16="http://schemas.microsoft.com/office/drawing/2014/chart" uri="{C3380CC4-5D6E-409C-BE32-E72D297353CC}">
              <c16:uniqueId val="{00000002-586D-4DF9-8080-8E778A877D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{2BFADE8E-6653-402B-B870-8091DC70272B}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547-4FB1-80B3-17B56B3D56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{7073BBC6-18C6-47FB-A289-CC7877CEF1B3}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47-4FB1-80B3-17B56B3D56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{F8B90C7E-FDB1-4F7B-8250-751F4547C4D5}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47-4FB1-80B3-17B56B3D56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{4F11DBA7-70EB-4BAB-B4E3-9AA4E93EB3EE}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47-4FB1-80B3-17B56B3D56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{C6F3EEDA-2237-4A42-86A9-F60BEF20D3FD}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47-4FB1-80B3-17B56B3D56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{E5315271-316F-4BED-9EB4-1610C459449A}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547-4FB1-80B3-17B56B3D56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{35FAE89F-C325-449B-93DC-D975CC04E498}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547-4FB1-80B3-17B56B3D56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{4EEA181D-8BEC-4856-90D0-BC5A68384C33}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547-4FB1-80B3-17B56B3D56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{A2B56E32-3C8E-4AF1-91E3-C4EB411D3EF0}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547-4FB1-80B3-17B56B3D56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63.2</c:v>
                </c:pt>
                <c:pt idx="16">
                  <c:v>64.2</c:v>
                </c:pt>
                <c:pt idx="24">
                  <c:v>65.400000000000006</c:v>
                </c:pt>
                <c:pt idx="32">
                  <c:v>67.400000000000006</c:v>
                </c:pt>
              </c:numCache>
            </c:numRef>
          </c:xVal>
          <c:yVal>
            <c:numRef>
              <c:f>公会計指標分析・財政指標組合せ分析表!$BP$51:$DC$51</c:f>
              <c:numCache>
                <c:formatCode>#,##0.0;"▲ "#,##0.0</c:formatCode>
                <c:ptCount val="40"/>
                <c:pt idx="0">
                  <c:v>96.8</c:v>
                </c:pt>
                <c:pt idx="8">
                  <c:v>94.8</c:v>
                </c:pt>
                <c:pt idx="16">
                  <c:v>85.5</c:v>
                </c:pt>
                <c:pt idx="24">
                  <c:v>88</c:v>
                </c:pt>
                <c:pt idx="32">
                  <c:v>84.6</c:v>
                </c:pt>
              </c:numCache>
            </c:numRef>
          </c:yVal>
          <c:smooth val="0"/>
          <c:extLst>
            <c:ext xmlns:c16="http://schemas.microsoft.com/office/drawing/2014/chart" uri="{C3380CC4-5D6E-409C-BE32-E72D297353CC}">
              <c16:uniqueId val="{00000009-0547-4FB1-80B3-17B56B3D56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{F21E0665-EA79-449B-871A-82FD46DD88EC}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547-4FB1-80B3-17B56B3D56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{97AE9535-6EE1-4B89-8250-0999B1B012F4}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47-4FB1-80B3-17B56B3D56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{2640CE27-13E7-4CED-B223-76ADDFDD5942}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47-4FB1-80B3-17B56B3D56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{23909B56-9A85-4953-8028-CDF00AD11029}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47-4FB1-80B3-17B56B3D56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{1BDBFB8E-A921-46B3-8851-3FE87F0D1C9C}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47-4FB1-80B3-17B56B3D56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{99FD25BC-0F17-4004-9016-63965226CE8A}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547-4FB1-80B3-17B56B3D56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{6CDEA6B2-A854-4B0D-B052-28387C140A76}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547-4FB1-80B3-17B56B3D56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{612C0E42-79CB-441C-8A3E-F2BD81C9867B}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547-4FB1-80B3-17B56B3D56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{AA61CE40-9A6E-4B8C-93A7-64A21026AE80}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547-4FB1-80B3-17B56B3D56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62.8</c:v>
                </c:pt>
                <c:pt idx="24">
                  <c:v>64</c:v>
                </c:pt>
                <c:pt idx="32">
                  <c:v>64.599999999999994</c:v>
                </c:pt>
              </c:numCache>
            </c:numRef>
          </c:xVal>
          <c:yVal>
            <c:numRef>
              <c:f>公会計指標分析・財政指標組合せ分析表!$BP$55:$DC$55</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0547-4FB1-80B3-17B56B3D5642}"/>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{81CFB2AA-6EE1-460C-A7AD-4774CE4CD525}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638-4502-BC25-50D7BA1DC7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{3200E014-753D-487A-826B-8522681DD151}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38-4502-BC25-50D7BA1DC7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{61DEB949-ADF9-4966-B16B-BE999356FEB2}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38-4502-BC25-50D7BA1DC7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{13F1A688-A0DA-450B-B668-75C6D94DE382}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38-4502-BC25-50D7BA1DC7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{90E9FABB-ABCA-44E7-A6E9-A50DCB41AAD7}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38-4502-BC25-50D7BA1DC7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{A9B76020-8671-43CD-9A38-3881C18C9B3A}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638-4502-BC25-50D7BA1DC7FD}"/>
                </c:ext>
              </c:extLst>
            </c:dLbl>
            <c:dLbl>
              <c:idx val="16"/>
              <c:layout>
                <c:manualLayout>
                  <c:x val="-3.7842225392624447E-2"/>
                  <c:y val="-5.875785238374773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{92E8E6C0-F4B8-45F4-91FC-E270BD8DA233}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638-4502-BC25-50D7BA1DC7FD}"/>
                </c:ext>
              </c:extLst>
            </c:dLbl>
            <c:dLbl>
              <c:idx val="24"/>
              <c:layout>
                <c:manualLayout>
                  <c:x val="-2.5298460057526718E-2"/>
                  <c:y val="-3.77363078607061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{5F850653-459D-4D46-A9DD-1207DB074408}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638-4502-BC25-50D7BA1DC7FD}"/>
                </c:ext>
              </c:extLst>
            </c:dLbl>
            <c:dLbl>
              <c:idx val="32"/>
              <c:layout>
                <c:manualLayout>
                  <c:x val="-3.1570342725075584E-2"/>
                  <c:y val="-9.07557810189279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{94586155-57AA-4D07-88FD-3659195D5EC7}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638-4502-BC25-50D7BA1DC7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5.4</c:v>
                </c:pt>
                <c:pt idx="16">
                  <c:v>5.0999999999999996</c:v>
                </c:pt>
                <c:pt idx="24">
                  <c:v>5</c:v>
                </c:pt>
                <c:pt idx="32">
                  <c:v>5</c:v>
                </c:pt>
              </c:numCache>
            </c:numRef>
          </c:xVal>
          <c:yVal>
            <c:numRef>
              <c:f>公会計指標分析・財政指標組合せ分析表!$BP$73:$DC$73</c:f>
              <c:numCache>
                <c:formatCode>#,##0.0;"▲ "#,##0.0</c:formatCode>
                <c:ptCount val="40"/>
                <c:pt idx="0">
                  <c:v>96.8</c:v>
                </c:pt>
                <c:pt idx="8">
                  <c:v>94.8</c:v>
                </c:pt>
                <c:pt idx="16">
                  <c:v>85.5</c:v>
                </c:pt>
                <c:pt idx="24">
                  <c:v>88</c:v>
                </c:pt>
                <c:pt idx="32">
                  <c:v>84.6</c:v>
                </c:pt>
              </c:numCache>
            </c:numRef>
          </c:yVal>
          <c:smooth val="0"/>
          <c:extLst>
            <c:ext xmlns:c16="http://schemas.microsoft.com/office/drawing/2014/chart" uri="{C3380CC4-5D6E-409C-BE32-E72D297353CC}">
              <c16:uniqueId val="{00000009-8638-4502-BC25-50D7BA1DC7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{57A0C95B-9AD6-4AFC-AAEA-45F5379185D4}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638-4502-BC25-50D7BA1DC7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{EE2B82EA-E5D5-4A1D-BF0F-F69351D033CA}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38-4502-BC25-50D7BA1DC7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{B50A4A88-F7B0-4C20-9DEA-77210A088ABF}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38-4502-BC25-50D7BA1DC7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{F16A26EB-2015-45AF-AD33-B6CFE630A767}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38-4502-BC25-50D7BA1DC7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{2F502B75-FF0C-4DE3-BA09-663513627C5F}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38-4502-BC25-50D7BA1DC7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{C30BD106-7507-4A6E-89A8-8EF380FBB318}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638-4502-BC25-50D7BA1DC7F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{620695A6-4644-4D92-821D-8614702B4ACD}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638-4502-BC25-50D7BA1DC7F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{EAC4404F-7CDB-457B-9528-F12B1D11003B}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638-4502-BC25-50D7BA1DC7F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{D0421265-73BE-4A1E-A2C1-10E3167976F7}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638-4502-BC25-50D7BA1DC7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c:v>
                </c:pt>
                <c:pt idx="32">
                  <c:v>8.1999999999999993</c:v>
                </c:pt>
              </c:numCache>
            </c:numRef>
          </c:xVal>
          <c:yVal>
            <c:numRef>
              <c:f>公会計指標分析・財政指標組合せ分析表!$BP$77:$DC$77</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8638-4502-BC25-50D7BA1DC7FD}"/>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傾向にあったが、令和４年度以降は庁舎建設事業債による元金償還金の増加等により実質公債費比率の分子は増加している。今後については、火葬場整備事業債等の元金償還が始まることと、公共施設の長寿命化等の大型事業や海部南部消防組合の庁舎建設事業等に係る地方債により今後も増加することが見込まれ、積極的な財源確保及び行政コストの削減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主に組合等負担等見込額が海部南部消防組合の庁舎建設事業債を要因として増加したものの、充当可能財源等が基金の積立てや海部南部消防組合の庁舎建設事業債の基準財政需要額参入見込額として計上されることで増加し、将来負担比率の分子は</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今後控えている小中学校の長寿命化改良事業等により地方債の発行額は増加し、充当可能基金の増加も見込めないことから、将来負担比率は上昇することを想定し、将来世代の負担を過大なものにしないために、行政改革実施計画に基づき、事務事業の合理化・効率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愛知県弥富市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令和５年度当初予算においては、財政調整基金約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百万円を取り崩す予定であったが、令和４年度からの繰越金や市税の増額補正等の影響もあり、最終的には基金の取り崩しは無くなり、財政調整基金に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今後も老朽化した公共施設の長寿命化等が控えているため、公共施設の集約化・複合化・廃止等を踏まえた公共施設等の適正管理を行いながら、基金全体の管理運営に努める。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：庁舎、学校その他の公共施設の整備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・森林環境譲与税基金：木材利用の促進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：市内の公園である三ツ又池公園の保全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：福祉活動の促進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：令和５年度においては取り崩さず、新たに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1980000" indent="-198000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・森林環境譲与税基金：令和５年度においては取り崩さず、公共施設整備の際の木材利用のため、令和５年度の森林環境譲与税を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：三ツ又池公園維持管理費として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百万円を取り崩し、残高は０円となった。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：公共施設再配置計画に基づき、施設の長寿命化や集約化・複合化・廃止等に充てる方針である。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・森林環境譲与税基金：公共施設の長寿命化等の際に充てる方針である。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：福祉施設の修繕に充てる方針である。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・三ツ又池保全基金　：今後は公園の維持管理費用のため、毎年積み立てる方針である。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令和４年度からの繰越金や市税の増額補正等の影響もあり、最終的には財政調整基金の取崩しはなくなり、財政調整基金に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増加している障害福祉サービス等の扶助費や介護保険、後期高齢者医療特別会計への繰出金だけでなく、公共施設の長寿命化等も控えているため、人件費や物件費増加の抑制に努め、事業見直し等の行財政改革の推進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％を下回らないような慎重な財政運営に努める。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令和５年度は、普通交付税の追加交付の臨時財政対策債償還基金費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百万円を積み立てることで増加した。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庁舎整備事業債の元金償還が本格化し、今後も公共施設の長寿命化等も控えていることから公債費は増加する見込みである。しかし、目下の財政状況では基金残高を増加させることは厳しい状況である。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ポイントの増加となり、類似団体平均値との差は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本市は人口規模に比べ面積が大きいことから、インフラ施設の更新に多額の費用を要する。現状の施設規模を維持したまま施設の更新を行うことは困難であるため、公共施設の集約化・複合化・廃止等を踏まえた公共施設等の適正管理を行う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53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121708</xdr:rowOff>
    </xdr:from>
    <xdr:to>
      <xdr:col>11</xdr:col>
      <xdr:colOff>187325</xdr:colOff>
      <xdr:row>29</xdr:row>
      <xdr:rowOff>51858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585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56938</xdr:rowOff>
    </xdr:from>
    <xdr:to>
      <xdr:col>7</xdr:col>
      <xdr:colOff>187325</xdr:colOff>
      <xdr:row>28</xdr:row>
      <xdr:rowOff>158538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5204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5775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122995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5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5703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123402</xdr:rowOff>
    </xdr:from>
    <xdr:to>
      <xdr:col>23</xdr:col>
      <xdr:colOff>85725</xdr:colOff>
      <xdr:row>30</xdr:row>
      <xdr:rowOff>23918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5754582"/>
          <a:ext cx="61976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6606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123402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571140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196465" y="562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80222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47265" y="5675418"/>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89323</xdr:rowOff>
    </xdr:from>
    <xdr:to>
      <xdr:col>7</xdr:col>
      <xdr:colOff>187325</xdr:colOff>
      <xdr:row>29</xdr:row>
      <xdr:rowOff>19473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25905" y="5552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140123</xdr:rowOff>
    </xdr:from>
    <xdr:to>
      <xdr:col>11</xdr:col>
      <xdr:colOff>136525</xdr:colOff>
      <xdr:row>29</xdr:row>
      <xdr:rowOff>44238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576705" y="5603663"/>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39598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067569" y="53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3615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397009" y="529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165329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395989"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122149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38129"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86165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067569"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10600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397009"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中学校長寿命化事業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等の大型事業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の開始や、防災計画に基づく事業により前年度から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ポイント増加した。類似団体平均値と乖離しており、今後も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中学校長寿命化事業等の大型事業の算入が控えているため今後はさらに増加が見込まれる。そのため、積極的な財源確保及び行政コストの削減に努める必要がある。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766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63319</xdr:rowOff>
    </xdr:from>
    <xdr:to>
      <xdr:col>76</xdr:col>
      <xdr:colOff>73025</xdr:colOff>
      <xdr:row>31</xdr:row>
      <xdr:rowOff>164919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6029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41746</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60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132576</xdr:rowOff>
    </xdr:from>
    <xdr:to>
      <xdr:col>72</xdr:col>
      <xdr:colOff>123825</xdr:colOff>
      <xdr:row>31</xdr:row>
      <xdr:rowOff>62726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593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11926</xdr:rowOff>
    </xdr:from>
    <xdr:to>
      <xdr:col>76</xdr:col>
      <xdr:colOff>22225</xdr:colOff>
      <xdr:row>31</xdr:row>
      <xdr:rowOff>114119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2409805" y="5978386"/>
          <a:ext cx="619760" cy="10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73049</xdr:rowOff>
    </xdr:from>
    <xdr:to>
      <xdr:col>68</xdr:col>
      <xdr:colOff>123825</xdr:colOff>
      <xdr:row>31</xdr:row>
      <xdr:rowOff>3199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5871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123849</xdr:rowOff>
    </xdr:from>
    <xdr:to>
      <xdr:col>72</xdr:col>
      <xdr:colOff>73025</xdr:colOff>
      <xdr:row>31</xdr:row>
      <xdr:rowOff>11926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1739245" y="5922669"/>
          <a:ext cx="670560" cy="5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69179</xdr:rowOff>
    </xdr:from>
    <xdr:to>
      <xdr:col>64</xdr:col>
      <xdr:colOff>123825</xdr:colOff>
      <xdr:row>31</xdr:row>
      <xdr:rowOff>170779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60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123849</xdr:rowOff>
    </xdr:from>
    <xdr:to>
      <xdr:col>68</xdr:col>
      <xdr:colOff>73025</xdr:colOff>
      <xdr:row>31</xdr:row>
      <xdr:rowOff>119979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068685" y="5922669"/>
          <a:ext cx="670560" cy="16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145772</xdr:rowOff>
    </xdr:from>
    <xdr:to>
      <xdr:col>60</xdr:col>
      <xdr:colOff>123825</xdr:colOff>
      <xdr:row>32</xdr:row>
      <xdr:rowOff>75922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611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119979</xdr:rowOff>
    </xdr:from>
    <xdr:to>
      <xdr:col>64</xdr:col>
      <xdr:colOff>73025</xdr:colOff>
      <xdr:row>32</xdr:row>
      <xdr:rowOff>25122</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0398125" y="6086439"/>
          <a:ext cx="670560" cy="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54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60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53853</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602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165776</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59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161906</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612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67049</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62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05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11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71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57404</xdr:rowOff>
    </xdr:from>
    <xdr:to>
      <xdr:col>24</xdr:col>
      <xdr:colOff>114300</xdr:colOff>
      <xdr:row>38</xdr:row>
      <xdr:rowOff>159004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35831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640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xdr:rowOff>
    </xdr:from>
    <xdr:to>
      <xdr:col>20</xdr:col>
      <xdr:colOff>38100</xdr:colOff>
      <xdr:row>38</xdr:row>
      <xdr:rowOff>110998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3797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60198</xdr:rowOff>
    </xdr:from>
    <xdr:to>
      <xdr:col>24</xdr:col>
      <xdr:colOff>63500</xdr:colOff>
      <xdr:row>38</xdr:row>
      <xdr:rowOff>108204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430518"/>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137414</xdr:rowOff>
    </xdr:from>
    <xdr:to>
      <xdr:col>15</xdr:col>
      <xdr:colOff>101600</xdr:colOff>
      <xdr:row>38</xdr:row>
      <xdr:rowOff>67564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34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xdr:rowOff>
    </xdr:from>
    <xdr:to>
      <xdr:col>19</xdr:col>
      <xdr:colOff>177800</xdr:colOff>
      <xdr:row>38</xdr:row>
      <xdr:rowOff>60198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38708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98552</xdr:rowOff>
    </xdr:from>
    <xdr:to>
      <xdr:col>10</xdr:col>
      <xdr:colOff>165100</xdr:colOff>
      <xdr:row>38</xdr:row>
      <xdr:rowOff>28702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6301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149352</xdr:rowOff>
    </xdr:from>
    <xdr:to>
      <xdr:col>15</xdr:col>
      <xdr:colOff>50800</xdr:colOff>
      <xdr:row>38</xdr:row>
      <xdr:rowOff>16764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352032"/>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50546</xdr:rowOff>
    </xdr:from>
    <xdr:to>
      <xdr:col>6</xdr:col>
      <xdr:colOff>38100</xdr:colOff>
      <xdr:row>37</xdr:row>
      <xdr:rowOff>152146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62532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101346</xdr:rowOff>
    </xdr:from>
    <xdr:to>
      <xdr:col>10</xdr:col>
      <xdr:colOff>114300</xdr:colOff>
      <xdr:row>37</xdr:row>
      <xdr:rowOff>149352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6304026"/>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102125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58691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642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19829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639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143273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634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98356</xdr:rowOff>
    </xdr:from>
    <xdr:to>
      <xdr:col>41</xdr:col>
      <xdr:colOff>101600</xdr:colOff>
      <xdr:row>41</xdr:row>
      <xdr:rowOff>28506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803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116513</xdr:rowOff>
    </xdr:from>
    <xdr:to>
      <xdr:col>36</xdr:col>
      <xdr:colOff>165100</xdr:colOff>
      <xdr:row>41</xdr:row>
      <xdr:rowOff>46663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82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163491</xdr:rowOff>
    </xdr:from>
    <xdr:to>
      <xdr:col>55</xdr:col>
      <xdr:colOff>50800</xdr:colOff>
      <xdr:row>41</xdr:row>
      <xdr:rowOff>93641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869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141918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8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164226</xdr:rowOff>
    </xdr:from>
    <xdr:to>
      <xdr:col>50</xdr:col>
      <xdr:colOff>165100</xdr:colOff>
      <xdr:row>41</xdr:row>
      <xdr:rowOff>94376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869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42841</xdr:rowOff>
    </xdr:from>
    <xdr:to>
      <xdr:col>55</xdr:col>
      <xdr:colOff>0</xdr:colOff>
      <xdr:row>41</xdr:row>
      <xdr:rowOff>43576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916081"/>
          <a:ext cx="7239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165173</xdr:rowOff>
    </xdr:from>
    <xdr:to>
      <xdr:col>46</xdr:col>
      <xdr:colOff>38100</xdr:colOff>
      <xdr:row>41</xdr:row>
      <xdr:rowOff>95323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870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43576</xdr:rowOff>
    </xdr:from>
    <xdr:to>
      <xdr:col>50</xdr:col>
      <xdr:colOff>114300</xdr:colOff>
      <xdr:row>41</xdr:row>
      <xdr:rowOff>44523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916816"/>
          <a:ext cx="78232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166364</xdr:rowOff>
    </xdr:from>
    <xdr:to>
      <xdr:col>41</xdr:col>
      <xdr:colOff>101600</xdr:colOff>
      <xdr:row>41</xdr:row>
      <xdr:rowOff>96514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87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44523</xdr:rowOff>
    </xdr:from>
    <xdr:to>
      <xdr:col>45</xdr:col>
      <xdr:colOff>177800</xdr:colOff>
      <xdr:row>41</xdr:row>
      <xdr:rowOff>45714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917763"/>
          <a:ext cx="78994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167916</xdr:rowOff>
    </xdr:from>
    <xdr:to>
      <xdr:col>36</xdr:col>
      <xdr:colOff>165100</xdr:colOff>
      <xdr:row>41</xdr:row>
      <xdr:rowOff>98066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873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45714</xdr:rowOff>
    </xdr:from>
    <xdr:to>
      <xdr:col>41</xdr:col>
      <xdr:colOff>50800</xdr:colOff>
      <xdr:row>41</xdr:row>
      <xdr:rowOff>47266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918954"/>
          <a:ext cx="7747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45033</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63190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60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85503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69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86450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695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87641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69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89193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696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399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6520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03606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12496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1216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60960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355340" y="991933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118745</xdr:rowOff>
    </xdr:from>
    <xdr:to>
      <xdr:col>15</xdr:col>
      <xdr:colOff>101600</xdr:colOff>
      <xdr:row>59</xdr:row>
      <xdr:rowOff>48895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14600" y="984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28575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565400" y="989266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39900" y="9820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58</xdr:row>
      <xdr:rowOff>169545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790700" y="987171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65405</xdr:rowOff>
    </xdr:from>
    <xdr:to>
      <xdr:col>6</xdr:col>
      <xdr:colOff>38100</xdr:colOff>
      <xdr:row>58</xdr:row>
      <xdr:rowOff>167005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65200" y="9788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116205</xdr:rowOff>
    </xdr:from>
    <xdr:to>
      <xdr:col>10</xdr:col>
      <xdr:colOff>114300</xdr:colOff>
      <xdr:row>58</xdr:row>
      <xdr:rowOff>148590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08380" y="983932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1100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3630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17056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65422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38570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1100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12082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3630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258300" y="1027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35189</xdr:rowOff>
    </xdr:from>
    <xdr:to>
      <xdr:col>41</xdr:col>
      <xdr:colOff>101600</xdr:colOff>
      <xdr:row>62</xdr:row>
      <xdr:rowOff>136789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873240" y="1042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62416</xdr:rowOff>
    </xdr:from>
    <xdr:to>
      <xdr:col>36</xdr:col>
      <xdr:colOff>165100</xdr:colOff>
      <xdr:row>62</xdr:row>
      <xdr:rowOff>164016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098540" y="104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139753</xdr:rowOff>
    </xdr:from>
    <xdr:to>
      <xdr:col>55</xdr:col>
      <xdr:colOff>50800</xdr:colOff>
      <xdr:row>63</xdr:row>
      <xdr:rowOff>69903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192260" y="10533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118180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258300" y="1051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140477</xdr:rowOff>
    </xdr:from>
    <xdr:to>
      <xdr:col>50</xdr:col>
      <xdr:colOff>165100</xdr:colOff>
      <xdr:row>63</xdr:row>
      <xdr:rowOff>70627</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445500" y="10534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19103</xdr:rowOff>
    </xdr:from>
    <xdr:to>
      <xdr:col>55</xdr:col>
      <xdr:colOff>0</xdr:colOff>
      <xdr:row>63</xdr:row>
      <xdr:rowOff>19827</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496300" y="10580423"/>
          <a:ext cx="7239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142022</xdr:rowOff>
    </xdr:from>
    <xdr:to>
      <xdr:col>46</xdr:col>
      <xdr:colOff>38100</xdr:colOff>
      <xdr:row>63</xdr:row>
      <xdr:rowOff>72172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670800" y="10535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19827</xdr:rowOff>
    </xdr:from>
    <xdr:to>
      <xdr:col>50</xdr:col>
      <xdr:colOff>114300</xdr:colOff>
      <xdr:row>63</xdr:row>
      <xdr:rowOff>21372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713980" y="10581147"/>
          <a:ext cx="78232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145725</xdr:rowOff>
    </xdr:from>
    <xdr:to>
      <xdr:col>41</xdr:col>
      <xdr:colOff>101600</xdr:colOff>
      <xdr:row>63</xdr:row>
      <xdr:rowOff>75875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873240" y="10539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21372</xdr:rowOff>
    </xdr:from>
    <xdr:to>
      <xdr:col>45</xdr:col>
      <xdr:colOff>177800</xdr:colOff>
      <xdr:row>63</xdr:row>
      <xdr:rowOff>25075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24040" y="10582692"/>
          <a:ext cx="78994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147301</xdr:rowOff>
    </xdr:from>
    <xdr:to>
      <xdr:col>36</xdr:col>
      <xdr:colOff>165100</xdr:colOff>
      <xdr:row>63</xdr:row>
      <xdr:rowOff>77451</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098540" y="10540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25075</xdr:rowOff>
    </xdr:from>
    <xdr:to>
      <xdr:col>41</xdr:col>
      <xdr:colOff>50800</xdr:colOff>
      <xdr:row>63</xdr:row>
      <xdr:rowOff>26651</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149340" y="10586395"/>
          <a:ext cx="7747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214575" y="102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44495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153316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0255" y="1021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9093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5872695" y="1023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61754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214575" y="1062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63299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444955" y="106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67002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0255" y="1062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68578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5872695" y="1062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4414500" y="6401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029440" y="63293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123188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4325600" y="63587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7455</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4414500"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120106</xdr:rowOff>
    </xdr:from>
    <xdr:to>
      <xdr:col>81</xdr:col>
      <xdr:colOff>101600</xdr:colOff>
      <xdr:row>38</xdr:row>
      <xdr:rowOff>50256</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3578840" y="6322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38</xdr:row>
      <xdr:rowOff>35378</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3629640" y="6373586"/>
          <a:ext cx="74676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2804140" y="634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170906</xdr:rowOff>
    </xdr:from>
    <xdr:to>
      <xdr:col>81</xdr:col>
      <xdr:colOff>50800</xdr:colOff>
      <xdr:row>38</xdr:row>
      <xdr:rowOff>25581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2854940" y="6373586"/>
          <a:ext cx="7747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2029440" y="6311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159476</xdr:rowOff>
    </xdr:from>
    <xdr:to>
      <xdr:col>76</xdr:col>
      <xdr:colOff>114300</xdr:colOff>
      <xdr:row>38</xdr:row>
      <xdr:rowOff>25581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2072620" y="6362156"/>
          <a:ext cx="78232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67854</xdr:rowOff>
    </xdr:from>
    <xdr:to>
      <xdr:col>67</xdr:col>
      <xdr:colOff>101600</xdr:colOff>
      <xdr:row>37</xdr:row>
      <xdr:rowOff>169455</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1231880" y="6270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118654</xdr:rowOff>
    </xdr:from>
    <xdr:to>
      <xdr:col>71</xdr:col>
      <xdr:colOff>177800</xdr:colOff>
      <xdr:row>37</xdr:row>
      <xdr:rowOff>159476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1282680" y="632133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2675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47914</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1900544" y="641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36484</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110298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66783</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34372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26752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19005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14531</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110298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00000000-0008-0000-0E00-000076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00000000-0008-0000-0E00-000078010000}"/>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00000000-0008-0000-0E00-00007A01000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00000000-0008-0000-0E00-00007C010000}"/>
            </a:ext>
          </a:extLst>
        </xdr:cNvPr>
        <xdr:cNvSpPr txBox="1"/>
      </xdr:nvSpPr>
      <xdr:spPr>
        <a:xfrm>
          <a:off x="19547840" y="659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381" name="フローチャート: 判断 380">
          <a:extLst>
            <a:ext uri="{FF2B5EF4-FFF2-40B4-BE49-F238E27FC236}">
              <a16:creationId xmlns:a16="http://schemas.microsoft.com/office/drawing/2014/main" id="{00000000-0008-0000-0E00-00007D010000}"/>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xdr:rowOff>
    </xdr:from>
    <xdr:to>
      <xdr:col>98</xdr:col>
      <xdr:colOff>38100</xdr:colOff>
      <xdr:row>39</xdr:row>
      <xdr:rowOff>110998</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6388080" y="6547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391" name="楕円 390">
          <a:extLst>
            <a:ext uri="{FF2B5EF4-FFF2-40B4-BE49-F238E27FC236}">
              <a16:creationId xmlns:a16="http://schemas.microsoft.com/office/drawing/2014/main" id="{00000000-0008-0000-0E00-000087010000}"/>
            </a:ext>
          </a:extLst>
        </xdr:cNvPr>
        <xdr:cNvSpPr/>
      </xdr:nvSpPr>
      <xdr:spPr>
        <a:xfrm>
          <a:off x="19458940" y="6312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132859</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00000000-0008-0000-0E00-000088010000}"/>
            </a:ext>
          </a:extLst>
        </xdr:cNvPr>
        <xdr:cNvSpPr txBox="1"/>
      </xdr:nvSpPr>
      <xdr:spPr>
        <a:xfrm>
          <a:off x="19547840"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112268</xdr:rowOff>
    </xdr:from>
    <xdr:to>
      <xdr:col>112</xdr:col>
      <xdr:colOff>38100</xdr:colOff>
      <xdr:row>38</xdr:row>
      <xdr:rowOff>42418</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18735040" y="6314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160782</xdr:rowOff>
    </xdr:from>
    <xdr:to>
      <xdr:col>116</xdr:col>
      <xdr:colOff>63500</xdr:colOff>
      <xdr:row>37</xdr:row>
      <xdr:rowOff>163068</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flipV="1">
          <a:off x="18778220" y="636346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114554</xdr:rowOff>
    </xdr:from>
    <xdr:to>
      <xdr:col>107</xdr:col>
      <xdr:colOff>101600</xdr:colOff>
      <xdr:row>38</xdr:row>
      <xdr:rowOff>44704</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7937480" y="631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163068</xdr:rowOff>
    </xdr:from>
    <xdr:to>
      <xdr:col>111</xdr:col>
      <xdr:colOff>177800</xdr:colOff>
      <xdr:row>37</xdr:row>
      <xdr:rowOff>165354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17988280" y="636574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119126</xdr:rowOff>
    </xdr:from>
    <xdr:to>
      <xdr:col>102</xdr:col>
      <xdr:colOff>165100</xdr:colOff>
      <xdr:row>38</xdr:row>
      <xdr:rowOff>49276</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17162780" y="6321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165354</xdr:rowOff>
    </xdr:from>
    <xdr:to>
      <xdr:col>107</xdr:col>
      <xdr:colOff>50800</xdr:colOff>
      <xdr:row>37</xdr:row>
      <xdr:rowOff>169926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17213580" y="636803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6388080" y="6326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169926</xdr:rowOff>
    </xdr:from>
    <xdr:to>
      <xdr:col>102</xdr:col>
      <xdr:colOff>114300</xdr:colOff>
      <xdr:row>38</xdr:row>
      <xdr:rowOff>3048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16431260" y="637260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00000000-0008-0000-0E00-000091010000}"/>
            </a:ext>
          </a:extLst>
        </xdr:cNvPr>
        <xdr:cNvSpPr txBox="1"/>
      </xdr:nvSpPr>
      <xdr:spPr>
        <a:xfrm>
          <a:off x="185611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1777626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70015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102125</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6226867" y="66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58945</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8561127" y="60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61231</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777626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65803</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700156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622686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E00-0000B0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00000000-0008-0000-0E00-0000B2010000}"/>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0000000-0008-0000-0E00-0000B4010000}"/>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00000000-0008-0000-0E00-0000B6010000}"/>
            </a:ext>
          </a:extLst>
        </xdr:cNvPr>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202944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160655</xdr:rowOff>
    </xdr:from>
    <xdr:to>
      <xdr:col>67</xdr:col>
      <xdr:colOff>101600</xdr:colOff>
      <xdr:row>60</xdr:row>
      <xdr:rowOff>90805</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123188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4325600" y="100704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161942</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00000000-0008-0000-0E00-0000C2010000}"/>
            </a:ext>
          </a:extLst>
        </xdr:cNvPr>
        <xdr:cNvSpPr txBox="1"/>
      </xdr:nvSpPr>
      <xdr:spPr>
        <a:xfrm>
          <a:off x="14414500"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357884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62865</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3629640" y="1008888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280414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62865</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2854940" y="100888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151130</xdr:rowOff>
    </xdr:from>
    <xdr:to>
      <xdr:col>72</xdr:col>
      <xdr:colOff>38100</xdr:colOff>
      <xdr:row>60</xdr:row>
      <xdr:rowOff>81280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2029440" y="10041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30480</xdr:rowOff>
    </xdr:from>
    <xdr:to>
      <xdr:col>76</xdr:col>
      <xdr:colOff>114300</xdr:colOff>
      <xdr:row>60</xdr:row>
      <xdr:rowOff>62865</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072620" y="1008888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114935</xdr:rowOff>
    </xdr:from>
    <xdr:to>
      <xdr:col>67</xdr:col>
      <xdr:colOff>101600</xdr:colOff>
      <xdr:row>60</xdr:row>
      <xdr:rowOff>45085</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123188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165735</xdr:rowOff>
    </xdr:from>
    <xdr:to>
      <xdr:col>71</xdr:col>
      <xdr:colOff>177800</xdr:colOff>
      <xdr:row>60</xdr:row>
      <xdr:rowOff>30480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1282680" y="100564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459" name="n_1aveValue【学校施設】&#10;有形固定資産減価償却率">
          <a:extLst>
            <a:ext uri="{FF2B5EF4-FFF2-40B4-BE49-F238E27FC236}">
              <a16:creationId xmlns:a16="http://schemas.microsoft.com/office/drawing/2014/main" id="{00000000-0008-0000-0E00-0000CB010000}"/>
            </a:ext>
          </a:extLst>
        </xdr:cNvPr>
        <xdr:cNvSpPr txBox="1"/>
      </xdr:nvSpPr>
      <xdr:spPr>
        <a:xfrm>
          <a:off x="13437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460" name="n_2aveValue【学校施設】&#10;有形固定資産減価償却率">
          <a:extLst>
            <a:ext uri="{FF2B5EF4-FFF2-40B4-BE49-F238E27FC236}">
              <a16:creationId xmlns:a16="http://schemas.microsoft.com/office/drawing/2014/main" id="{00000000-0008-0000-0E00-0000CC010000}"/>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461" name="n_3aveValue【学校施設】&#10;有形固定資産減価償却率">
          <a:extLst>
            <a:ext uri="{FF2B5EF4-FFF2-40B4-BE49-F238E27FC236}">
              <a16:creationId xmlns:a16="http://schemas.microsoft.com/office/drawing/2014/main" id="{00000000-0008-0000-0E00-0000CD010000}"/>
            </a:ext>
          </a:extLst>
        </xdr:cNvPr>
        <xdr:cNvSpPr txBox="1"/>
      </xdr:nvSpPr>
      <xdr:spPr>
        <a:xfrm>
          <a:off x="119005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462" name="n_4aveValue【学校施設】&#10;有形固定資産減価償却率">
          <a:extLst>
            <a:ext uri="{FF2B5EF4-FFF2-40B4-BE49-F238E27FC236}">
              <a16:creationId xmlns:a16="http://schemas.microsoft.com/office/drawing/2014/main" id="{00000000-0008-0000-0E00-0000CE010000}"/>
            </a:ext>
          </a:extLst>
        </xdr:cNvPr>
        <xdr:cNvSpPr txBox="1"/>
      </xdr:nvSpPr>
      <xdr:spPr>
        <a:xfrm>
          <a:off x="1110298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72407</xdr:rowOff>
    </xdr:from>
    <xdr:ext cx="405111" cy="259045"/>
    <xdr:sp macro="" textlink="">
      <xdr:nvSpPr>
        <xdr:cNvPr id="463" name="n_1mainValue【学校施設】&#10;有形固定資産減価償却率">
          <a:extLst>
            <a:ext uri="{FF2B5EF4-FFF2-40B4-BE49-F238E27FC236}">
              <a16:creationId xmlns:a16="http://schemas.microsoft.com/office/drawing/2014/main" id="{00000000-0008-0000-0E00-0000CF010000}"/>
            </a:ext>
          </a:extLst>
        </xdr:cNvPr>
        <xdr:cNvSpPr txBox="1"/>
      </xdr:nvSpPr>
      <xdr:spPr>
        <a:xfrm>
          <a:off x="134372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464" name="n_2mainValue【学校施設】&#10;有形固定資産減価償却率">
          <a:extLst>
            <a:ext uri="{FF2B5EF4-FFF2-40B4-BE49-F238E27FC236}">
              <a16:creationId xmlns:a16="http://schemas.microsoft.com/office/drawing/2014/main" id="{00000000-0008-0000-0E00-0000D0010000}"/>
            </a:ext>
          </a:extLst>
        </xdr:cNvPr>
        <xdr:cNvSpPr txBox="1"/>
      </xdr:nvSpPr>
      <xdr:spPr>
        <a:xfrm>
          <a:off x="126752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97807</xdr:rowOff>
    </xdr:from>
    <xdr:ext cx="405111" cy="259045"/>
    <xdr:sp macro="" textlink="">
      <xdr:nvSpPr>
        <xdr:cNvPr id="465" name="n_3mainValue【学校施設】&#10;有形固定資産減価償却率">
          <a:extLst>
            <a:ext uri="{FF2B5EF4-FFF2-40B4-BE49-F238E27FC236}">
              <a16:creationId xmlns:a16="http://schemas.microsoft.com/office/drawing/2014/main" id="{00000000-0008-0000-0E00-0000D1010000}"/>
            </a:ext>
          </a:extLst>
        </xdr:cNvPr>
        <xdr:cNvSpPr txBox="1"/>
      </xdr:nvSpPr>
      <xdr:spPr>
        <a:xfrm>
          <a:off x="119005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6" name="n_4mainValue【学校施設】&#10;有形固定資産減価償却率">
          <a:extLst>
            <a:ext uri="{FF2B5EF4-FFF2-40B4-BE49-F238E27FC236}">
              <a16:creationId xmlns:a16="http://schemas.microsoft.com/office/drawing/2014/main" id="{00000000-0008-0000-0E00-0000D2010000}"/>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00000000-0008-0000-0E00-0000E7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489" name="【学校施設】&#10;一人当たり面積最小値テキスト">
          <a:extLst>
            <a:ext uri="{FF2B5EF4-FFF2-40B4-BE49-F238E27FC236}">
              <a16:creationId xmlns:a16="http://schemas.microsoft.com/office/drawing/2014/main" id="{00000000-0008-0000-0E00-0000E9010000}"/>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491" name="【学校施設】&#10;一人当たり面積最大値テキスト">
          <a:extLst>
            <a:ext uri="{FF2B5EF4-FFF2-40B4-BE49-F238E27FC236}">
              <a16:creationId xmlns:a16="http://schemas.microsoft.com/office/drawing/2014/main" id="{00000000-0008-0000-0E00-0000EB010000}"/>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493" name="【学校施設】&#10;一人当たり面積平均値テキスト">
          <a:extLst>
            <a:ext uri="{FF2B5EF4-FFF2-40B4-BE49-F238E27FC236}">
              <a16:creationId xmlns:a16="http://schemas.microsoft.com/office/drawing/2014/main" id="{00000000-0008-0000-0E00-0000ED010000}"/>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15266</xdr:rowOff>
    </xdr:from>
    <xdr:to>
      <xdr:col>102</xdr:col>
      <xdr:colOff>165100</xdr:colOff>
      <xdr:row>61</xdr:row>
      <xdr:rowOff>116866</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7162780" y="102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23266</xdr:rowOff>
    </xdr:from>
    <xdr:to>
      <xdr:col>98</xdr:col>
      <xdr:colOff>38100</xdr:colOff>
      <xdr:row>61</xdr:row>
      <xdr:rowOff>124866</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16388080" y="10249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50012</xdr:rowOff>
    </xdr:from>
    <xdr:to>
      <xdr:col>116</xdr:col>
      <xdr:colOff>114300</xdr:colOff>
      <xdr:row>61</xdr:row>
      <xdr:rowOff>151612</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9458940" y="102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28439</xdr:rowOff>
    </xdr:from>
    <xdr:ext cx="469744" cy="259045"/>
    <xdr:sp macro="" textlink="">
      <xdr:nvSpPr>
        <xdr:cNvPr id="505" name="【学校施設】&#10;一人当たり面積該当値テキスト">
          <a:extLst>
            <a:ext uri="{FF2B5EF4-FFF2-40B4-BE49-F238E27FC236}">
              <a16:creationId xmlns:a16="http://schemas.microsoft.com/office/drawing/2014/main" id="{00000000-0008-0000-0E00-0000F9010000}"/>
            </a:ext>
          </a:extLst>
        </xdr:cNvPr>
        <xdr:cNvSpPr txBox="1"/>
      </xdr:nvSpPr>
      <xdr:spPr>
        <a:xfrm>
          <a:off x="19547840" y="102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51384</xdr:rowOff>
    </xdr:from>
    <xdr:to>
      <xdr:col>112</xdr:col>
      <xdr:colOff>38100</xdr:colOff>
      <xdr:row>61</xdr:row>
      <xdr:rowOff>152984</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8735040" y="10277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100812</xdr:rowOff>
    </xdr:from>
    <xdr:to>
      <xdr:col>116</xdr:col>
      <xdr:colOff>63500</xdr:colOff>
      <xdr:row>61</xdr:row>
      <xdr:rowOff>102184</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8778220" y="10326852"/>
          <a:ext cx="7315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53213</xdr:rowOff>
    </xdr:from>
    <xdr:to>
      <xdr:col>107</xdr:col>
      <xdr:colOff>101600</xdr:colOff>
      <xdr:row>61</xdr:row>
      <xdr:rowOff>154813</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7937480" y="102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102184</xdr:rowOff>
    </xdr:from>
    <xdr:to>
      <xdr:col>111</xdr:col>
      <xdr:colOff>177800</xdr:colOff>
      <xdr:row>61</xdr:row>
      <xdr:rowOff>104013</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7988280" y="10328224"/>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55499</xdr:rowOff>
    </xdr:from>
    <xdr:to>
      <xdr:col>102</xdr:col>
      <xdr:colOff>165100</xdr:colOff>
      <xdr:row>61</xdr:row>
      <xdr:rowOff>157099</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7162780" y="102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104013</xdr:rowOff>
    </xdr:from>
    <xdr:to>
      <xdr:col>107</xdr:col>
      <xdr:colOff>50800</xdr:colOff>
      <xdr:row>61</xdr:row>
      <xdr:rowOff>106299</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17213580" y="10330053"/>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58471</xdr:rowOff>
    </xdr:from>
    <xdr:to>
      <xdr:col>98</xdr:col>
      <xdr:colOff>38100</xdr:colOff>
      <xdr:row>61</xdr:row>
      <xdr:rowOff>160071</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6388080" y="10284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106299</xdr:rowOff>
    </xdr:from>
    <xdr:to>
      <xdr:col>102</xdr:col>
      <xdr:colOff>114300</xdr:colOff>
      <xdr:row>61</xdr:row>
      <xdr:rowOff>109271</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6431260" y="10332339"/>
          <a:ext cx="78232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14" name="n_1aveValue【学校施設】&#10;一人当たり面積">
          <a:extLst>
            <a:ext uri="{FF2B5EF4-FFF2-40B4-BE49-F238E27FC236}">
              <a16:creationId xmlns:a16="http://schemas.microsoft.com/office/drawing/2014/main" id="{00000000-0008-0000-0E00-000002020000}"/>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515" name="n_2aveValue【学校施設】&#10;一人当たり面積">
          <a:extLst>
            <a:ext uri="{FF2B5EF4-FFF2-40B4-BE49-F238E27FC236}">
              <a16:creationId xmlns:a16="http://schemas.microsoft.com/office/drawing/2014/main" id="{00000000-0008-0000-0E00-000003020000}"/>
            </a:ext>
          </a:extLst>
        </xdr:cNvPr>
        <xdr:cNvSpPr txBox="1"/>
      </xdr:nvSpPr>
      <xdr:spPr>
        <a:xfrm>
          <a:off x="177762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133393</xdr:rowOff>
    </xdr:from>
    <xdr:ext cx="469744" cy="259045"/>
    <xdr:sp macro="" textlink="">
      <xdr:nvSpPr>
        <xdr:cNvPr id="516" name="n_3aveValue【学校施設】&#10;一人当たり面積">
          <a:extLst>
            <a:ext uri="{FF2B5EF4-FFF2-40B4-BE49-F238E27FC236}">
              <a16:creationId xmlns:a16="http://schemas.microsoft.com/office/drawing/2014/main" id="{00000000-0008-0000-0E00-000004020000}"/>
            </a:ext>
          </a:extLst>
        </xdr:cNvPr>
        <xdr:cNvSpPr txBox="1"/>
      </xdr:nvSpPr>
      <xdr:spPr>
        <a:xfrm>
          <a:off x="17001567" y="1002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141393</xdr:rowOff>
    </xdr:from>
    <xdr:ext cx="469744" cy="259045"/>
    <xdr:sp macro="" textlink="">
      <xdr:nvSpPr>
        <xdr:cNvPr id="517" name="n_4aveValue【学校施設】&#10;一人当たり面積">
          <a:extLst>
            <a:ext uri="{FF2B5EF4-FFF2-40B4-BE49-F238E27FC236}">
              <a16:creationId xmlns:a16="http://schemas.microsoft.com/office/drawing/2014/main" id="{00000000-0008-0000-0E00-000005020000}"/>
            </a:ext>
          </a:extLst>
        </xdr:cNvPr>
        <xdr:cNvSpPr txBox="1"/>
      </xdr:nvSpPr>
      <xdr:spPr>
        <a:xfrm>
          <a:off x="16226867" y="100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144111</xdr:rowOff>
    </xdr:from>
    <xdr:ext cx="469744" cy="259045"/>
    <xdr:sp macro="" textlink="">
      <xdr:nvSpPr>
        <xdr:cNvPr id="518" name="n_1mainValue【学校施設】&#10;一人当たり面積">
          <a:extLst>
            <a:ext uri="{FF2B5EF4-FFF2-40B4-BE49-F238E27FC236}">
              <a16:creationId xmlns:a16="http://schemas.microsoft.com/office/drawing/2014/main" id="{00000000-0008-0000-0E00-000006020000}"/>
            </a:ext>
          </a:extLst>
        </xdr:cNvPr>
        <xdr:cNvSpPr txBox="1"/>
      </xdr:nvSpPr>
      <xdr:spPr>
        <a:xfrm>
          <a:off x="18561127" y="103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145940</xdr:rowOff>
    </xdr:from>
    <xdr:ext cx="469744" cy="259045"/>
    <xdr:sp macro="" textlink="">
      <xdr:nvSpPr>
        <xdr:cNvPr id="519" name="n_2mainValue【学校施設】&#10;一人当たり面積">
          <a:extLst>
            <a:ext uri="{FF2B5EF4-FFF2-40B4-BE49-F238E27FC236}">
              <a16:creationId xmlns:a16="http://schemas.microsoft.com/office/drawing/2014/main" id="{00000000-0008-0000-0E00-000007020000}"/>
            </a:ext>
          </a:extLst>
        </xdr:cNvPr>
        <xdr:cNvSpPr txBox="1"/>
      </xdr:nvSpPr>
      <xdr:spPr>
        <a:xfrm>
          <a:off x="17776267" y="1037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148226</xdr:rowOff>
    </xdr:from>
    <xdr:ext cx="469744" cy="259045"/>
    <xdr:sp macro="" textlink="">
      <xdr:nvSpPr>
        <xdr:cNvPr id="520" name="n_3mainValue【学校施設】&#10;一人当たり面積">
          <a:extLst>
            <a:ext uri="{FF2B5EF4-FFF2-40B4-BE49-F238E27FC236}">
              <a16:creationId xmlns:a16="http://schemas.microsoft.com/office/drawing/2014/main" id="{00000000-0008-0000-0E00-000008020000}"/>
            </a:ext>
          </a:extLst>
        </xdr:cNvPr>
        <xdr:cNvSpPr txBox="1"/>
      </xdr:nvSpPr>
      <xdr:spPr>
        <a:xfrm>
          <a:off x="17001567" y="1037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151198</xdr:rowOff>
    </xdr:from>
    <xdr:ext cx="469744" cy="259045"/>
    <xdr:sp macro="" textlink="">
      <xdr:nvSpPr>
        <xdr:cNvPr id="521" name="n_4mainValue【学校施設】&#10;一人当たり面積">
          <a:extLst>
            <a:ext uri="{FF2B5EF4-FFF2-40B4-BE49-F238E27FC236}">
              <a16:creationId xmlns:a16="http://schemas.microsoft.com/office/drawing/2014/main" id="{00000000-0008-0000-0E00-000009020000}"/>
            </a:ext>
          </a:extLst>
        </xdr:cNvPr>
        <xdr:cNvSpPr txBox="1"/>
      </xdr:nvSpPr>
      <xdr:spPr>
        <a:xfrm>
          <a:off x="16226867" y="1037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00000000-0008-0000-0E00-00002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00000000-0008-0000-0E00-000023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549" name="【児童館】&#10;有形固定資産減価償却率最大値テキスト">
          <a:extLst>
            <a:ext uri="{FF2B5EF4-FFF2-40B4-BE49-F238E27FC236}">
              <a16:creationId xmlns:a16="http://schemas.microsoft.com/office/drawing/2014/main" id="{00000000-0008-0000-0E00-000025020000}"/>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551" name="【児童館】&#10;有形固定資産減価償却率平均値テキスト">
          <a:extLst>
            <a:ext uri="{FF2B5EF4-FFF2-40B4-BE49-F238E27FC236}">
              <a16:creationId xmlns:a16="http://schemas.microsoft.com/office/drawing/2014/main" id="{00000000-0008-0000-0E00-000027020000}"/>
            </a:ext>
          </a:extLst>
        </xdr:cNvPr>
        <xdr:cNvSpPr txBox="1"/>
      </xdr:nvSpPr>
      <xdr:spPr>
        <a:xfrm>
          <a:off x="1441450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2029440" y="13545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1231880" y="1352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4325600" y="1368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563" name="【児童館】&#10;有形固定資産減価償却率該当値テキスト">
          <a:extLst>
            <a:ext uri="{FF2B5EF4-FFF2-40B4-BE49-F238E27FC236}">
              <a16:creationId xmlns:a16="http://schemas.microsoft.com/office/drawing/2014/main" id="{00000000-0008-0000-0E00-000033020000}"/>
            </a:ext>
          </a:extLst>
        </xdr:cNvPr>
        <xdr:cNvSpPr txBox="1"/>
      </xdr:nvSpPr>
      <xdr:spPr>
        <a:xfrm>
          <a:off x="144145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3578840" y="136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81</xdr:row>
      <xdr:rowOff>152400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3629640" y="1368361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280414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104775</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854940" y="1363599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130175</xdr:rowOff>
    </xdr:from>
    <xdr:to>
      <xdr:col>72</xdr:col>
      <xdr:colOff>38100</xdr:colOff>
      <xdr:row>81</xdr:row>
      <xdr:rowOff>60325</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202944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xdr:rowOff>
    </xdr:from>
    <xdr:to>
      <xdr:col>76</xdr:col>
      <xdr:colOff>114300</xdr:colOff>
      <xdr:row>81</xdr:row>
      <xdr:rowOff>57150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072620" y="1358836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84455</xdr:rowOff>
    </xdr:from>
    <xdr:to>
      <xdr:col>67</xdr:col>
      <xdr:colOff>101600</xdr:colOff>
      <xdr:row>81</xdr:row>
      <xdr:rowOff>14605</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1231880"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135255</xdr:rowOff>
    </xdr:from>
    <xdr:to>
      <xdr:col>71</xdr:col>
      <xdr:colOff>177800</xdr:colOff>
      <xdr:row>81</xdr:row>
      <xdr:rowOff>9525</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1282680" y="1354645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572" name="n_1aveValue【児童館】&#10;有形固定資産減価償却率">
          <a:extLst>
            <a:ext uri="{FF2B5EF4-FFF2-40B4-BE49-F238E27FC236}">
              <a16:creationId xmlns:a16="http://schemas.microsoft.com/office/drawing/2014/main" id="{00000000-0008-0000-0E00-00003C020000}"/>
            </a:ext>
          </a:extLst>
        </xdr:cNvPr>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73" name="n_2aveValue【児童館】&#10;有形固定資産減価償却率">
          <a:extLst>
            <a:ext uri="{FF2B5EF4-FFF2-40B4-BE49-F238E27FC236}">
              <a16:creationId xmlns:a16="http://schemas.microsoft.com/office/drawing/2014/main" id="{00000000-0008-0000-0E00-00003D020000}"/>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55263</xdr:rowOff>
    </xdr:from>
    <xdr:ext cx="405111" cy="259045"/>
    <xdr:sp macro="" textlink="">
      <xdr:nvSpPr>
        <xdr:cNvPr id="574" name="n_3aveValue【児童館】&#10;有形固定資産減価償却率">
          <a:extLst>
            <a:ext uri="{FF2B5EF4-FFF2-40B4-BE49-F238E27FC236}">
              <a16:creationId xmlns:a16="http://schemas.microsoft.com/office/drawing/2014/main" id="{00000000-0008-0000-0E00-00003E020000}"/>
            </a:ext>
          </a:extLst>
        </xdr:cNvPr>
        <xdr:cNvSpPr txBox="1"/>
      </xdr:nvSpPr>
      <xdr:spPr>
        <a:xfrm>
          <a:off x="11900544" y="1363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36213</xdr:rowOff>
    </xdr:from>
    <xdr:ext cx="405111" cy="259045"/>
    <xdr:sp macro="" textlink="">
      <xdr:nvSpPr>
        <xdr:cNvPr id="575" name="n_4aveValue【児童館】&#10;有形固定資産減価償却率">
          <a:extLst>
            <a:ext uri="{FF2B5EF4-FFF2-40B4-BE49-F238E27FC236}">
              <a16:creationId xmlns:a16="http://schemas.microsoft.com/office/drawing/2014/main" id="{00000000-0008-0000-0E00-00003F020000}"/>
            </a:ext>
          </a:extLst>
        </xdr:cNvPr>
        <xdr:cNvSpPr txBox="1"/>
      </xdr:nvSpPr>
      <xdr:spPr>
        <a:xfrm>
          <a:off x="11102984" y="1361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652</xdr:rowOff>
    </xdr:from>
    <xdr:ext cx="405111" cy="259045"/>
    <xdr:sp macro="" textlink="">
      <xdr:nvSpPr>
        <xdr:cNvPr id="576" name="n_1mainValue【児童館】&#10;有形固定資産減価償却率">
          <a:extLst>
            <a:ext uri="{FF2B5EF4-FFF2-40B4-BE49-F238E27FC236}">
              <a16:creationId xmlns:a16="http://schemas.microsoft.com/office/drawing/2014/main" id="{00000000-0008-0000-0E00-000040020000}"/>
            </a:ext>
          </a:extLst>
        </xdr:cNvPr>
        <xdr:cNvSpPr txBox="1"/>
      </xdr:nvSpPr>
      <xdr:spPr>
        <a:xfrm>
          <a:off x="134372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577" name="n_2mainValue【児童館】&#10;有形固定資産減価償却率">
          <a:extLst>
            <a:ext uri="{FF2B5EF4-FFF2-40B4-BE49-F238E27FC236}">
              <a16:creationId xmlns:a16="http://schemas.microsoft.com/office/drawing/2014/main" id="{00000000-0008-0000-0E00-000041020000}"/>
            </a:ext>
          </a:extLst>
        </xdr:cNvPr>
        <xdr:cNvSpPr txBox="1"/>
      </xdr:nvSpPr>
      <xdr:spPr>
        <a:xfrm>
          <a:off x="1267524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76852</xdr:rowOff>
    </xdr:from>
    <xdr:ext cx="405111" cy="259045"/>
    <xdr:sp macro="" textlink="">
      <xdr:nvSpPr>
        <xdr:cNvPr id="578" name="n_3mainValue【児童館】&#10;有形固定資産減価償却率">
          <a:extLst>
            <a:ext uri="{FF2B5EF4-FFF2-40B4-BE49-F238E27FC236}">
              <a16:creationId xmlns:a16="http://schemas.microsoft.com/office/drawing/2014/main" id="{00000000-0008-0000-0E00-000042020000}"/>
            </a:ext>
          </a:extLst>
        </xdr:cNvPr>
        <xdr:cNvSpPr txBox="1"/>
      </xdr:nvSpPr>
      <xdr:spPr>
        <a:xfrm>
          <a:off x="1190054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31132</xdr:rowOff>
    </xdr:from>
    <xdr:ext cx="405111" cy="259045"/>
    <xdr:sp macro="" textlink="">
      <xdr:nvSpPr>
        <xdr:cNvPr id="579" name="n_4mainValue【児童館】&#10;有形固定資産減価償却率">
          <a:extLst>
            <a:ext uri="{FF2B5EF4-FFF2-40B4-BE49-F238E27FC236}">
              <a16:creationId xmlns:a16="http://schemas.microsoft.com/office/drawing/2014/main" id="{00000000-0008-0000-0E00-000043020000}"/>
            </a:ext>
          </a:extLst>
        </xdr:cNvPr>
        <xdr:cNvSpPr txBox="1"/>
      </xdr:nvSpPr>
      <xdr:spPr>
        <a:xfrm>
          <a:off x="1110298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00000000-0008-0000-0E00-000056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600" name="【児童館】&#10;一人当たり面積最小値テキスト">
          <a:extLst>
            <a:ext uri="{FF2B5EF4-FFF2-40B4-BE49-F238E27FC236}">
              <a16:creationId xmlns:a16="http://schemas.microsoft.com/office/drawing/2014/main" id="{00000000-0008-0000-0E00-000058020000}"/>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602" name="【児童館】&#10;一人当たり面積最大値テキスト">
          <a:extLst>
            <a:ext uri="{FF2B5EF4-FFF2-40B4-BE49-F238E27FC236}">
              <a16:creationId xmlns:a16="http://schemas.microsoft.com/office/drawing/2014/main" id="{00000000-0008-0000-0E00-00005A020000}"/>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604" name="【児童館】&#10;一人当たり面積平均値テキスト">
          <a:extLst>
            <a:ext uri="{FF2B5EF4-FFF2-40B4-BE49-F238E27FC236}">
              <a16:creationId xmlns:a16="http://schemas.microsoft.com/office/drawing/2014/main" id="{00000000-0008-0000-0E00-00005C020000}"/>
            </a:ext>
          </a:extLst>
        </xdr:cNvPr>
        <xdr:cNvSpPr txBox="1"/>
      </xdr:nvSpPr>
      <xdr:spPr>
        <a:xfrm>
          <a:off x="19547840" y="14057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71627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153036</xdr:rowOff>
    </xdr:from>
    <xdr:to>
      <xdr:col>98</xdr:col>
      <xdr:colOff>38100</xdr:colOff>
      <xdr:row>84</xdr:row>
      <xdr:rowOff>83186</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6388080" y="14067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58940" y="1387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153052</xdr:rowOff>
    </xdr:from>
    <xdr:ext cx="469744" cy="259045"/>
    <xdr:sp macro="" textlink="">
      <xdr:nvSpPr>
        <xdr:cNvPr id="616" name="【児童館】&#10;一人当たり面積該当値テキスト">
          <a:extLst>
            <a:ext uri="{FF2B5EF4-FFF2-40B4-BE49-F238E27FC236}">
              <a16:creationId xmlns:a16="http://schemas.microsoft.com/office/drawing/2014/main" id="{00000000-0008-0000-0E00-000068020000}"/>
            </a:ext>
          </a:extLst>
        </xdr:cNvPr>
        <xdr:cNvSpPr txBox="1"/>
      </xdr:nvSpPr>
      <xdr:spPr>
        <a:xfrm>
          <a:off x="19547840" y="1373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130175</xdr:rowOff>
    </xdr:from>
    <xdr:to>
      <xdr:col>112</xdr:col>
      <xdr:colOff>38100</xdr:colOff>
      <xdr:row>83</xdr:row>
      <xdr:rowOff>60325</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735040" y="13876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xdr:rowOff>
    </xdr:from>
    <xdr:to>
      <xdr:col>116</xdr:col>
      <xdr:colOff>63500</xdr:colOff>
      <xdr:row>83</xdr:row>
      <xdr:rowOff>9525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778220" y="139236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130175</xdr:rowOff>
    </xdr:from>
    <xdr:to>
      <xdr:col>107</xdr:col>
      <xdr:colOff>101600</xdr:colOff>
      <xdr:row>83</xdr:row>
      <xdr:rowOff>60325</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7937480" y="1387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xdr:rowOff>
    </xdr:from>
    <xdr:to>
      <xdr:col>111</xdr:col>
      <xdr:colOff>177800</xdr:colOff>
      <xdr:row>83</xdr:row>
      <xdr:rowOff>9525</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7988280" y="13923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135889</xdr:rowOff>
    </xdr:from>
    <xdr:to>
      <xdr:col>102</xdr:col>
      <xdr:colOff>165100</xdr:colOff>
      <xdr:row>83</xdr:row>
      <xdr:rowOff>66039</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716278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xdr:rowOff>
    </xdr:from>
    <xdr:to>
      <xdr:col>107</xdr:col>
      <xdr:colOff>50800</xdr:colOff>
      <xdr:row>83</xdr:row>
      <xdr:rowOff>15239</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7213580" y="13923645"/>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135889</xdr:rowOff>
    </xdr:from>
    <xdr:to>
      <xdr:col>98</xdr:col>
      <xdr:colOff>38100</xdr:colOff>
      <xdr:row>83</xdr:row>
      <xdr:rowOff>66039</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638808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15239</xdr:rowOff>
    </xdr:from>
    <xdr:to>
      <xdr:col>102</xdr:col>
      <xdr:colOff>114300</xdr:colOff>
      <xdr:row>83</xdr:row>
      <xdr:rowOff>15239</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6431260" y="139293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625" name="n_1aveValue【児童館】&#10;一人当たり面積">
          <a:extLst>
            <a:ext uri="{FF2B5EF4-FFF2-40B4-BE49-F238E27FC236}">
              <a16:creationId xmlns:a16="http://schemas.microsoft.com/office/drawing/2014/main" id="{00000000-0008-0000-0E00-000071020000}"/>
            </a:ext>
          </a:extLst>
        </xdr:cNvPr>
        <xdr:cNvSpPr txBox="1"/>
      </xdr:nvSpPr>
      <xdr:spPr>
        <a:xfrm>
          <a:off x="185611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626" name="n_2aveValue【児童館】&#10;一人当たり面積">
          <a:extLst>
            <a:ext uri="{FF2B5EF4-FFF2-40B4-BE49-F238E27FC236}">
              <a16:creationId xmlns:a16="http://schemas.microsoft.com/office/drawing/2014/main" id="{00000000-0008-0000-0E00-000072020000}"/>
            </a:ext>
          </a:extLst>
        </xdr:cNvPr>
        <xdr:cNvSpPr txBox="1"/>
      </xdr:nvSpPr>
      <xdr:spPr>
        <a:xfrm>
          <a:off x="1777626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627" name="n_3aveValue【児童館】&#10;一人当たり面積">
          <a:extLst>
            <a:ext uri="{FF2B5EF4-FFF2-40B4-BE49-F238E27FC236}">
              <a16:creationId xmlns:a16="http://schemas.microsoft.com/office/drawing/2014/main" id="{00000000-0008-0000-0E00-000073020000}"/>
            </a:ext>
          </a:extLst>
        </xdr:cNvPr>
        <xdr:cNvSpPr txBox="1"/>
      </xdr:nvSpPr>
      <xdr:spPr>
        <a:xfrm>
          <a:off x="1700156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74313</xdr:rowOff>
    </xdr:from>
    <xdr:ext cx="469744" cy="259045"/>
    <xdr:sp macro="" textlink="">
      <xdr:nvSpPr>
        <xdr:cNvPr id="628" name="n_4aveValue【児童館】&#10;一人当たり面積">
          <a:extLst>
            <a:ext uri="{FF2B5EF4-FFF2-40B4-BE49-F238E27FC236}">
              <a16:creationId xmlns:a16="http://schemas.microsoft.com/office/drawing/2014/main" id="{00000000-0008-0000-0E00-000074020000}"/>
            </a:ext>
          </a:extLst>
        </xdr:cNvPr>
        <xdr:cNvSpPr txBox="1"/>
      </xdr:nvSpPr>
      <xdr:spPr>
        <a:xfrm>
          <a:off x="16226867" y="141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76852</xdr:rowOff>
    </xdr:from>
    <xdr:ext cx="469744" cy="259045"/>
    <xdr:sp macro="" textlink="">
      <xdr:nvSpPr>
        <xdr:cNvPr id="629" name="n_1mainValue【児童館】&#10;一人当たり面積">
          <a:extLst>
            <a:ext uri="{FF2B5EF4-FFF2-40B4-BE49-F238E27FC236}">
              <a16:creationId xmlns:a16="http://schemas.microsoft.com/office/drawing/2014/main" id="{00000000-0008-0000-0E00-000075020000}"/>
            </a:ext>
          </a:extLst>
        </xdr:cNvPr>
        <xdr:cNvSpPr txBox="1"/>
      </xdr:nvSpPr>
      <xdr:spPr>
        <a:xfrm>
          <a:off x="18561127" y="136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76852</xdr:rowOff>
    </xdr:from>
    <xdr:ext cx="469744" cy="259045"/>
    <xdr:sp macro="" textlink="">
      <xdr:nvSpPr>
        <xdr:cNvPr id="630" name="n_2mainValue【児童館】&#10;一人当たり面積">
          <a:extLst>
            <a:ext uri="{FF2B5EF4-FFF2-40B4-BE49-F238E27FC236}">
              <a16:creationId xmlns:a16="http://schemas.microsoft.com/office/drawing/2014/main" id="{00000000-0008-0000-0E00-000076020000}"/>
            </a:ext>
          </a:extLst>
        </xdr:cNvPr>
        <xdr:cNvSpPr txBox="1"/>
      </xdr:nvSpPr>
      <xdr:spPr>
        <a:xfrm>
          <a:off x="17776267" y="136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82566</xdr:rowOff>
    </xdr:from>
    <xdr:ext cx="469744" cy="259045"/>
    <xdr:sp macro="" textlink="">
      <xdr:nvSpPr>
        <xdr:cNvPr id="631" name="n_3mainValue【児童館】&#10;一人当たり面積">
          <a:extLst>
            <a:ext uri="{FF2B5EF4-FFF2-40B4-BE49-F238E27FC236}">
              <a16:creationId xmlns:a16="http://schemas.microsoft.com/office/drawing/2014/main" id="{00000000-0008-0000-0E00-000077020000}"/>
            </a:ext>
          </a:extLst>
        </xdr:cNvPr>
        <xdr:cNvSpPr txBox="1"/>
      </xdr:nvSpPr>
      <xdr:spPr>
        <a:xfrm>
          <a:off x="170015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82566</xdr:rowOff>
    </xdr:from>
    <xdr:ext cx="469744" cy="259045"/>
    <xdr:sp macro="" textlink="">
      <xdr:nvSpPr>
        <xdr:cNvPr id="632" name="n_4mainValue【児童館】&#10;一人当たり面積">
          <a:extLst>
            <a:ext uri="{FF2B5EF4-FFF2-40B4-BE49-F238E27FC236}">
              <a16:creationId xmlns:a16="http://schemas.microsoft.com/office/drawing/2014/main" id="{00000000-0008-0000-0E00-000078020000}"/>
            </a:ext>
          </a:extLst>
        </xdr:cNvPr>
        <xdr:cNvSpPr txBox="1"/>
      </xdr:nvSpPr>
      <xdr:spPr>
        <a:xfrm>
          <a:off x="1622686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4" name="【公民館】&#10;有形固定資産減価償却率グラフ枠">
          <a:extLst>
            <a:ext uri="{FF2B5EF4-FFF2-40B4-BE49-F238E27FC236}">
              <a16:creationId xmlns:a16="http://schemas.microsoft.com/office/drawing/2014/main" id="{00000000-0008-0000-0E00-00008E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656" name="【公民館】&#10;有形固定資産減価償却率最小値テキスト">
          <a:extLst>
            <a:ext uri="{FF2B5EF4-FFF2-40B4-BE49-F238E27FC236}">
              <a16:creationId xmlns:a16="http://schemas.microsoft.com/office/drawing/2014/main" id="{00000000-0008-0000-0E00-000090020000}"/>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658" name="【公民館】&#10;有形固定資産減価償却率最大値テキスト">
          <a:extLst>
            <a:ext uri="{FF2B5EF4-FFF2-40B4-BE49-F238E27FC236}">
              <a16:creationId xmlns:a16="http://schemas.microsoft.com/office/drawing/2014/main" id="{00000000-0008-0000-0E00-000092020000}"/>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660" name="【公民館】&#10;有形固定資産減価償却率平均値テキスト">
          <a:extLst>
            <a:ext uri="{FF2B5EF4-FFF2-40B4-BE49-F238E27FC236}">
              <a16:creationId xmlns:a16="http://schemas.microsoft.com/office/drawing/2014/main" id="{00000000-0008-0000-0E00-000094020000}"/>
            </a:ext>
          </a:extLst>
        </xdr:cNvPr>
        <xdr:cNvSpPr txBox="1"/>
      </xdr:nvSpPr>
      <xdr:spPr>
        <a:xfrm>
          <a:off x="14414500" y="1729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2029440" y="17388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105411</xdr:rowOff>
    </xdr:from>
    <xdr:to>
      <xdr:col>67</xdr:col>
      <xdr:colOff>101600</xdr:colOff>
      <xdr:row>104</xdr:row>
      <xdr:rowOff>35561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1231880" y="17372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132842</xdr:rowOff>
    </xdr:from>
    <xdr:to>
      <xdr:col>85</xdr:col>
      <xdr:colOff>177800</xdr:colOff>
      <xdr:row>105</xdr:row>
      <xdr:rowOff>62992</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325600" y="175674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111269</xdr:rowOff>
    </xdr:from>
    <xdr:ext cx="405111" cy="259045"/>
    <xdr:sp macro="" textlink="">
      <xdr:nvSpPr>
        <xdr:cNvPr id="672" name="【公民館】&#10;有形固定資産減価償却率該当値テキスト">
          <a:extLst>
            <a:ext uri="{FF2B5EF4-FFF2-40B4-BE49-F238E27FC236}">
              <a16:creationId xmlns:a16="http://schemas.microsoft.com/office/drawing/2014/main" id="{00000000-0008-0000-0E00-0000A0020000}"/>
            </a:ext>
          </a:extLst>
        </xdr:cNvPr>
        <xdr:cNvSpPr txBox="1"/>
      </xdr:nvSpPr>
      <xdr:spPr>
        <a:xfrm>
          <a:off x="14414500"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96265</xdr:rowOff>
    </xdr:from>
    <xdr:to>
      <xdr:col>81</xdr:col>
      <xdr:colOff>101600</xdr:colOff>
      <xdr:row>105</xdr:row>
      <xdr:rowOff>26415</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578840" y="17530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147065</xdr:rowOff>
    </xdr:from>
    <xdr:to>
      <xdr:col>85</xdr:col>
      <xdr:colOff>127000</xdr:colOff>
      <xdr:row>105</xdr:row>
      <xdr:rowOff>12192</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3629640" y="17581625"/>
          <a:ext cx="74676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61976</xdr:rowOff>
    </xdr:from>
    <xdr:to>
      <xdr:col>76</xdr:col>
      <xdr:colOff>165100</xdr:colOff>
      <xdr:row>104</xdr:row>
      <xdr:rowOff>163576</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804140" y="17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112776</xdr:rowOff>
    </xdr:from>
    <xdr:to>
      <xdr:col>81</xdr:col>
      <xdr:colOff>50800</xdr:colOff>
      <xdr:row>104</xdr:row>
      <xdr:rowOff>147065</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54940" y="1754733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55118</xdr:rowOff>
    </xdr:from>
    <xdr:to>
      <xdr:col>72</xdr:col>
      <xdr:colOff>38100</xdr:colOff>
      <xdr:row>104</xdr:row>
      <xdr:rowOff>156718</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2029440" y="174896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105918</xdr:rowOff>
    </xdr:from>
    <xdr:to>
      <xdr:col>76</xdr:col>
      <xdr:colOff>114300</xdr:colOff>
      <xdr:row>104</xdr:row>
      <xdr:rowOff>112776</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2072620" y="17540478"/>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18542</xdr:rowOff>
    </xdr:from>
    <xdr:to>
      <xdr:col>67</xdr:col>
      <xdr:colOff>101600</xdr:colOff>
      <xdr:row>104</xdr:row>
      <xdr:rowOff>120142</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1231880" y="1745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69342</xdr:rowOff>
    </xdr:from>
    <xdr:to>
      <xdr:col>71</xdr:col>
      <xdr:colOff>177800</xdr:colOff>
      <xdr:row>104</xdr:row>
      <xdr:rowOff>105918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1282680" y="17503902"/>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681" name="n_1aveValue【公民館】&#10;有形固定資産減価償却率">
          <a:extLst>
            <a:ext uri="{FF2B5EF4-FFF2-40B4-BE49-F238E27FC236}">
              <a16:creationId xmlns:a16="http://schemas.microsoft.com/office/drawing/2014/main" id="{00000000-0008-0000-0E00-0000A9020000}"/>
            </a:ext>
          </a:extLst>
        </xdr:cNvPr>
        <xdr:cNvSpPr txBox="1"/>
      </xdr:nvSpPr>
      <xdr:spPr>
        <a:xfrm>
          <a:off x="134372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682" name="n_2aveValue【公民館】&#10;有形固定資産減価償却率">
          <a:extLst>
            <a:ext uri="{FF2B5EF4-FFF2-40B4-BE49-F238E27FC236}">
              <a16:creationId xmlns:a16="http://schemas.microsoft.com/office/drawing/2014/main" id="{00000000-0008-0000-0E00-0000AA020000}"/>
            </a:ext>
          </a:extLst>
        </xdr:cNvPr>
        <xdr:cNvSpPr txBox="1"/>
      </xdr:nvSpPr>
      <xdr:spPr>
        <a:xfrm>
          <a:off x="12675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68090</xdr:rowOff>
    </xdr:from>
    <xdr:ext cx="405111" cy="259045"/>
    <xdr:sp macro="" textlink="">
      <xdr:nvSpPr>
        <xdr:cNvPr id="683" name="n_3aveValue【公民館】&#10;有形固定資産減価償却率">
          <a:extLst>
            <a:ext uri="{FF2B5EF4-FFF2-40B4-BE49-F238E27FC236}">
              <a16:creationId xmlns:a16="http://schemas.microsoft.com/office/drawing/2014/main" id="{00000000-0008-0000-0E00-0000AB020000}"/>
            </a:ext>
          </a:extLst>
        </xdr:cNvPr>
        <xdr:cNvSpPr txBox="1"/>
      </xdr:nvSpPr>
      <xdr:spPr>
        <a:xfrm>
          <a:off x="11900544" y="171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52088</xdr:rowOff>
    </xdr:from>
    <xdr:ext cx="405111" cy="259045"/>
    <xdr:sp macro="" textlink="">
      <xdr:nvSpPr>
        <xdr:cNvPr id="684" name="n_4aveValue【公民館】&#10;有形固定資産減価償却率">
          <a:extLst>
            <a:ext uri="{FF2B5EF4-FFF2-40B4-BE49-F238E27FC236}">
              <a16:creationId xmlns:a16="http://schemas.microsoft.com/office/drawing/2014/main" id="{00000000-0008-0000-0E00-0000AC020000}"/>
            </a:ext>
          </a:extLst>
        </xdr:cNvPr>
        <xdr:cNvSpPr txBox="1"/>
      </xdr:nvSpPr>
      <xdr:spPr>
        <a:xfrm>
          <a:off x="1110298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17542</xdr:rowOff>
    </xdr:from>
    <xdr:ext cx="405111" cy="259045"/>
    <xdr:sp macro="" textlink="">
      <xdr:nvSpPr>
        <xdr:cNvPr id="685" name="n_1mainValue【公民館】&#10;有形固定資産減価償却率">
          <a:extLst>
            <a:ext uri="{FF2B5EF4-FFF2-40B4-BE49-F238E27FC236}">
              <a16:creationId xmlns:a16="http://schemas.microsoft.com/office/drawing/2014/main" id="{00000000-0008-0000-0E00-0000AD020000}"/>
            </a:ext>
          </a:extLst>
        </xdr:cNvPr>
        <xdr:cNvSpPr txBox="1"/>
      </xdr:nvSpPr>
      <xdr:spPr>
        <a:xfrm>
          <a:off x="134372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154703</xdr:rowOff>
    </xdr:from>
    <xdr:ext cx="405111" cy="259045"/>
    <xdr:sp macro="" textlink="">
      <xdr:nvSpPr>
        <xdr:cNvPr id="686" name="n_2mainValue【公民館】&#10;有形固定資産減価償却率">
          <a:extLst>
            <a:ext uri="{FF2B5EF4-FFF2-40B4-BE49-F238E27FC236}">
              <a16:creationId xmlns:a16="http://schemas.microsoft.com/office/drawing/2014/main" id="{00000000-0008-0000-0E00-0000AE020000}"/>
            </a:ext>
          </a:extLst>
        </xdr:cNvPr>
        <xdr:cNvSpPr txBox="1"/>
      </xdr:nvSpPr>
      <xdr:spPr>
        <a:xfrm>
          <a:off x="1267524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147845</xdr:rowOff>
    </xdr:from>
    <xdr:ext cx="405111" cy="259045"/>
    <xdr:sp macro="" textlink="">
      <xdr:nvSpPr>
        <xdr:cNvPr id="687" name="n_3mainValue【公民館】&#10;有形固定資産減価償却率">
          <a:extLst>
            <a:ext uri="{FF2B5EF4-FFF2-40B4-BE49-F238E27FC236}">
              <a16:creationId xmlns:a16="http://schemas.microsoft.com/office/drawing/2014/main" id="{00000000-0008-0000-0E00-0000AF020000}"/>
            </a:ext>
          </a:extLst>
        </xdr:cNvPr>
        <xdr:cNvSpPr txBox="1"/>
      </xdr:nvSpPr>
      <xdr:spPr>
        <a:xfrm>
          <a:off x="11900544" y="1758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688" name="n_4mainValue【公民館】&#10;有形固定資産減価償却率">
          <a:extLst>
            <a:ext uri="{FF2B5EF4-FFF2-40B4-BE49-F238E27FC236}">
              <a16:creationId xmlns:a16="http://schemas.microsoft.com/office/drawing/2014/main" id="{00000000-0008-0000-0E00-0000B0020000}"/>
            </a:ext>
          </a:extLst>
        </xdr:cNvPr>
        <xdr:cNvSpPr txBox="1"/>
      </xdr:nvSpPr>
      <xdr:spPr>
        <a:xfrm>
          <a:off x="1110298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a:extLst>
            <a:ext uri="{FF2B5EF4-FFF2-40B4-BE49-F238E27FC236}">
              <a16:creationId xmlns:a16="http://schemas.microsoft.com/office/drawing/2014/main" id="{00000000-0008-0000-0E00-0000C5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711" name="【公民館】&#10;一人当たり面積最小値テキスト">
          <a:extLst>
            <a:ext uri="{FF2B5EF4-FFF2-40B4-BE49-F238E27FC236}">
              <a16:creationId xmlns:a16="http://schemas.microsoft.com/office/drawing/2014/main" id="{00000000-0008-0000-0E00-0000C7020000}"/>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13" name="【公民館】&#10;一人当たり面積最大値テキスト">
          <a:extLst>
            <a:ext uri="{FF2B5EF4-FFF2-40B4-BE49-F238E27FC236}">
              <a16:creationId xmlns:a16="http://schemas.microsoft.com/office/drawing/2014/main" id="{00000000-0008-0000-0E00-0000C9020000}"/>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715" name="【公民館】&#10;一人当たり面積平均値テキスト">
          <a:extLst>
            <a:ext uri="{FF2B5EF4-FFF2-40B4-BE49-F238E27FC236}">
              <a16:creationId xmlns:a16="http://schemas.microsoft.com/office/drawing/2014/main" id="{00000000-0008-0000-0E00-0000CB020000}"/>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5894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727" name="【公民館】&#10;一人当たり面積該当値テキスト">
          <a:extLst>
            <a:ext uri="{FF2B5EF4-FFF2-40B4-BE49-F238E27FC236}">
              <a16:creationId xmlns:a16="http://schemas.microsoft.com/office/drawing/2014/main" id="{00000000-0008-0000-0E00-0000D7020000}"/>
            </a:ext>
          </a:extLst>
        </xdr:cNvPr>
        <xdr:cNvSpPr txBox="1"/>
      </xdr:nvSpPr>
      <xdr:spPr>
        <a:xfrm>
          <a:off x="19547840"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130556</xdr:rowOff>
    </xdr:from>
    <xdr:to>
      <xdr:col>112</xdr:col>
      <xdr:colOff>38100</xdr:colOff>
      <xdr:row>107</xdr:row>
      <xdr:rowOff>60706</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735040" y="1790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9906</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778220" y="179473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130556</xdr:rowOff>
    </xdr:from>
    <xdr:to>
      <xdr:col>107</xdr:col>
      <xdr:colOff>101600</xdr:colOff>
      <xdr:row>107</xdr:row>
      <xdr:rowOff>60706</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7937480" y="17900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xdr:rowOff>
    </xdr:from>
    <xdr:to>
      <xdr:col>111</xdr:col>
      <xdr:colOff>177800</xdr:colOff>
      <xdr:row>107</xdr:row>
      <xdr:rowOff>9906</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7988280" y="179473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132842</xdr:rowOff>
    </xdr:from>
    <xdr:to>
      <xdr:col>102</xdr:col>
      <xdr:colOff>165100</xdr:colOff>
      <xdr:row>107</xdr:row>
      <xdr:rowOff>62992</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7162780" y="17902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xdr:rowOff>
    </xdr:from>
    <xdr:to>
      <xdr:col>107</xdr:col>
      <xdr:colOff>50800</xdr:colOff>
      <xdr:row>107</xdr:row>
      <xdr:rowOff>12192</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flipV="1">
          <a:off x="17213580" y="1794738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135128</xdr:rowOff>
    </xdr:from>
    <xdr:to>
      <xdr:col>98</xdr:col>
      <xdr:colOff>38100</xdr:colOff>
      <xdr:row>107</xdr:row>
      <xdr:rowOff>65278</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6388080" y="17904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xdr:rowOff>
    </xdr:from>
    <xdr:to>
      <xdr:col>102</xdr:col>
      <xdr:colOff>114300</xdr:colOff>
      <xdr:row>107</xdr:row>
      <xdr:rowOff>14478</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16431260" y="1794967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36" name="n_1aveValue【公民館】&#10;一人当たり面積">
          <a:extLst>
            <a:ext uri="{FF2B5EF4-FFF2-40B4-BE49-F238E27FC236}">
              <a16:creationId xmlns:a16="http://schemas.microsoft.com/office/drawing/2014/main" id="{00000000-0008-0000-0E00-0000E0020000}"/>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737" name="n_2aveValue【公民館】&#10;一人当たり面積">
          <a:extLst>
            <a:ext uri="{FF2B5EF4-FFF2-40B4-BE49-F238E27FC236}">
              <a16:creationId xmlns:a16="http://schemas.microsoft.com/office/drawing/2014/main" id="{00000000-0008-0000-0E00-0000E1020000}"/>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38" name="n_3aveValue【公民館】&#10;一人当たり面積">
          <a:extLst>
            <a:ext uri="{FF2B5EF4-FFF2-40B4-BE49-F238E27FC236}">
              <a16:creationId xmlns:a16="http://schemas.microsoft.com/office/drawing/2014/main" id="{00000000-0008-0000-0E00-0000E2020000}"/>
            </a:ext>
          </a:extLst>
        </xdr:cNvPr>
        <xdr:cNvSpPr txBox="1"/>
      </xdr:nvSpPr>
      <xdr:spPr>
        <a:xfrm>
          <a:off x="17001567" y="175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39" name="n_4aveValue【公民館】&#10;一人当たり面積">
          <a:extLst>
            <a:ext uri="{FF2B5EF4-FFF2-40B4-BE49-F238E27FC236}">
              <a16:creationId xmlns:a16="http://schemas.microsoft.com/office/drawing/2014/main" id="{00000000-0008-0000-0E00-0000E3020000}"/>
            </a:ext>
          </a:extLst>
        </xdr:cNvPr>
        <xdr:cNvSpPr txBox="1"/>
      </xdr:nvSpPr>
      <xdr:spPr>
        <a:xfrm>
          <a:off x="16226867" y="174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51833</xdr:rowOff>
    </xdr:from>
    <xdr:ext cx="469744" cy="259045"/>
    <xdr:sp macro="" textlink="">
      <xdr:nvSpPr>
        <xdr:cNvPr id="740" name="n_1mainValue【公民館】&#10;一人当たり面積">
          <a:extLst>
            <a:ext uri="{FF2B5EF4-FFF2-40B4-BE49-F238E27FC236}">
              <a16:creationId xmlns:a16="http://schemas.microsoft.com/office/drawing/2014/main" id="{00000000-0008-0000-0E00-0000E4020000}"/>
            </a:ext>
          </a:extLst>
        </xdr:cNvPr>
        <xdr:cNvSpPr txBox="1"/>
      </xdr:nvSpPr>
      <xdr:spPr>
        <a:xfrm>
          <a:off x="1856112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51833</xdr:rowOff>
    </xdr:from>
    <xdr:ext cx="469744" cy="259045"/>
    <xdr:sp macro="" textlink="">
      <xdr:nvSpPr>
        <xdr:cNvPr id="741" name="n_2mainValue【公民館】&#10;一人当たり面積">
          <a:extLst>
            <a:ext uri="{FF2B5EF4-FFF2-40B4-BE49-F238E27FC236}">
              <a16:creationId xmlns:a16="http://schemas.microsoft.com/office/drawing/2014/main" id="{00000000-0008-0000-0E00-0000E5020000}"/>
            </a:ext>
          </a:extLst>
        </xdr:cNvPr>
        <xdr:cNvSpPr txBox="1"/>
      </xdr:nvSpPr>
      <xdr:spPr>
        <a:xfrm>
          <a:off x="17776267" y="1798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54119</xdr:rowOff>
    </xdr:from>
    <xdr:ext cx="469744" cy="259045"/>
    <xdr:sp macro="" textlink="">
      <xdr:nvSpPr>
        <xdr:cNvPr id="742" name="n_3mainValue【公民館】&#10;一人当たり面積">
          <a:extLst>
            <a:ext uri="{FF2B5EF4-FFF2-40B4-BE49-F238E27FC236}">
              <a16:creationId xmlns:a16="http://schemas.microsoft.com/office/drawing/2014/main" id="{00000000-0008-0000-0E00-0000E6020000}"/>
            </a:ext>
          </a:extLst>
        </xdr:cNvPr>
        <xdr:cNvSpPr txBox="1"/>
      </xdr:nvSpPr>
      <xdr:spPr>
        <a:xfrm>
          <a:off x="17001567" y="179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56405</xdr:rowOff>
    </xdr:from>
    <xdr:ext cx="469744" cy="259045"/>
    <xdr:sp macro="" textlink="">
      <xdr:nvSpPr>
        <xdr:cNvPr id="743" name="n_4mainValue【公民館】&#10;一人当たり面積">
          <a:extLst>
            <a:ext uri="{FF2B5EF4-FFF2-40B4-BE49-F238E27FC236}">
              <a16:creationId xmlns:a16="http://schemas.microsoft.com/office/drawing/2014/main" id="{00000000-0008-0000-0E00-0000E7020000}"/>
            </a:ext>
          </a:extLst>
        </xdr:cNvPr>
        <xdr:cNvSpPr txBox="1"/>
      </xdr:nvSpPr>
      <xdr:spPr>
        <a:xfrm>
          <a:off x="16226867" y="179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については、橋梁長寿命化計画に基づき、計画的に橋りょうの点検・更新を行っていることで類似団体平均値より低い数値を維持できているが、増加傾向ではあるため今後も適正に管理をしていく必要が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「認定こども園・幼稚園・保育所」については個別施設計画に基づき、西部保育所で長寿命化改良事業が行われたが、他施設の減価償却により現状維持となった。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「学校施設」の有形固定資産減価償却率は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、令和６年度に継続事業である長寿命化の大規模改良工事が完了するため、維持又は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が見込まれる。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また、「公民館」について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た十四山公民館の廃止を予定しているため、数値の減少が見込まれる。ただし、「道路」は改良工事・修繕工事を行っているものの、本市は南北に広い土地を有しており、県平均・全国平均の一人当たり延長と比較しても整備・更新を行わないといけない総事業量が大きいことがわかることから、今後も数値の改善を見込むことは難しいと考えられるが、令和５年度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弥富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市道路舗装長寿命化修繕計画を策定しており、今後はそれに基づき点検・更新を行っていくことで数値の改善を図る。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77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4173</xdr:rowOff>
    </xdr:from>
    <xdr:to>
      <xdr:col>24</xdr:col>
      <xdr:colOff>114300</xdr:colOff>
      <xdr:row>40</xdr:row>
      <xdr:rowOff>105773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7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144599</xdr:rowOff>
    </xdr:from>
    <xdr:to>
      <xdr:col>20</xdr:col>
      <xdr:colOff>38100</xdr:colOff>
      <xdr:row>40</xdr:row>
      <xdr:rowOff>74749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682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23949</xdr:rowOff>
    </xdr:from>
    <xdr:to>
      <xdr:col>24</xdr:col>
      <xdr:colOff>63500</xdr:colOff>
      <xdr:row>40</xdr:row>
      <xdr:rowOff>54973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729549"/>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651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23949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702334"/>
          <a:ext cx="78994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80917</xdr:rowOff>
    </xdr:from>
    <xdr:to>
      <xdr:col>10</xdr:col>
      <xdr:colOff>165100</xdr:colOff>
      <xdr:row>40</xdr:row>
      <xdr:rowOff>11067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131717</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66967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49893</xdr:rowOff>
    </xdr:from>
    <xdr:to>
      <xdr:col>6</xdr:col>
      <xdr:colOff>38100</xdr:colOff>
      <xdr:row>39</xdr:row>
      <xdr:rowOff>151493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587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100693</xdr:rowOff>
    </xdr:from>
    <xdr:to>
      <xdr:col>10</xdr:col>
      <xdr:colOff>114300</xdr:colOff>
      <xdr:row>39</xdr:row>
      <xdr:rowOff>131717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638653"/>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77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2194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9258300" y="6383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098540" y="6444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192260" y="6538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150784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258300" y="652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445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496300" y="658966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670800" y="6549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62593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713980" y="658966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11793</xdr:rowOff>
    </xdr:from>
    <xdr:to>
      <xdr:col>41</xdr:col>
      <xdr:colOff>101600</xdr:colOff>
      <xdr:row>39</xdr:row>
      <xdr:rowOff>113393</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873240" y="6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62593</xdr:rowOff>
    </xdr:from>
    <xdr:to>
      <xdr:col>45</xdr:col>
      <xdr:colOff>177800</xdr:colOff>
      <xdr:row>39</xdr:row>
      <xdr:rowOff>62593</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24040" y="66005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098540" y="6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62593</xdr:rowOff>
    </xdr:from>
    <xdr:to>
      <xdr:col>41</xdr:col>
      <xdr:colOff>50800</xdr:colOff>
      <xdr:row>39</xdr:row>
      <xdr:rowOff>62593</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149340" y="66005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5937327" y="62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8271587" y="63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129920</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750958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104520</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671202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104520</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593732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53975</xdr:rowOff>
    </xdr:from>
    <xdr:to>
      <xdr:col>24</xdr:col>
      <xdr:colOff>114300</xdr:colOff>
      <xdr:row>61</xdr:row>
      <xdr:rowOff>155575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03606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32402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12496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104775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355340" y="1029462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1460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32385</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565400" y="1025842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3990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32385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790700" y="1024699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6520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20955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08380" y="1021461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38570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62882</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6110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363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152400</xdr:rowOff>
    </xdr:from>
    <xdr:to>
      <xdr:col>55</xdr:col>
      <xdr:colOff>50800</xdr:colOff>
      <xdr:row>62</xdr:row>
      <xdr:rowOff>82550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192260" y="10378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3827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258300"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153670</xdr:rowOff>
    </xdr:from>
    <xdr:to>
      <xdr:col>50</xdr:col>
      <xdr:colOff>165100</xdr:colOff>
      <xdr:row>62</xdr:row>
      <xdr:rowOff>83820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445500" y="1037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31750</xdr:rowOff>
    </xdr:from>
    <xdr:to>
      <xdr:col>55</xdr:col>
      <xdr:colOff>0</xdr:colOff>
      <xdr:row>62</xdr:row>
      <xdr:rowOff>33020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496300" y="1042543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670800" y="10382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33020</xdr:rowOff>
    </xdr:from>
    <xdr:to>
      <xdr:col>50</xdr:col>
      <xdr:colOff>114300</xdr:colOff>
      <xdr:row>62</xdr:row>
      <xdr:rowOff>35560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713980" y="1042670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123190</xdr:rowOff>
    </xdr:from>
    <xdr:to>
      <xdr:col>41</xdr:col>
      <xdr:colOff>101600</xdr:colOff>
      <xdr:row>62</xdr:row>
      <xdr:rowOff>53340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873240" y="1034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2540</xdr:rowOff>
    </xdr:from>
    <xdr:to>
      <xdr:col>45</xdr:col>
      <xdr:colOff>177800</xdr:colOff>
      <xdr:row>62</xdr:row>
      <xdr:rowOff>35560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24040" y="10396220"/>
          <a:ext cx="78994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125730</xdr:rowOff>
    </xdr:from>
    <xdr:to>
      <xdr:col>36</xdr:col>
      <xdr:colOff>165100</xdr:colOff>
      <xdr:row>62</xdr:row>
      <xdr:rowOff>55880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098540" y="1035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2540</xdr:rowOff>
    </xdr:from>
    <xdr:to>
      <xdr:col>41</xdr:col>
      <xdr:colOff>50800</xdr:colOff>
      <xdr:row>62</xdr:row>
      <xdr:rowOff>5080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149340" y="1039622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100347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509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69867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712027" y="101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72407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5937327" y="101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124960" y="1358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35306</xdr:rowOff>
    </xdr:from>
    <xdr:to>
      <xdr:col>10</xdr:col>
      <xdr:colOff>165100</xdr:colOff>
      <xdr:row>80</xdr:row>
      <xdr:rowOff>136906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39900" y="1344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65200" y="13437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036060" y="134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23892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124960" y="132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119887</xdr:rowOff>
    </xdr:from>
    <xdr:to>
      <xdr:col>20</xdr:col>
      <xdr:colOff>38100</xdr:colOff>
      <xdr:row>80</xdr:row>
      <xdr:rowOff>50037</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12160" y="13363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170687</xdr:rowOff>
    </xdr:from>
    <xdr:to>
      <xdr:col>24</xdr:col>
      <xdr:colOff>63500</xdr:colOff>
      <xdr:row>80</xdr:row>
      <xdr:rowOff>51815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355340" y="13414247"/>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69596</xdr:rowOff>
    </xdr:from>
    <xdr:to>
      <xdr:col>15</xdr:col>
      <xdr:colOff>101600</xdr:colOff>
      <xdr:row>79</xdr:row>
      <xdr:rowOff>171196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14600" y="133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120396</xdr:rowOff>
    </xdr:from>
    <xdr:to>
      <xdr:col>19</xdr:col>
      <xdr:colOff>177800</xdr:colOff>
      <xdr:row>79</xdr:row>
      <xdr:rowOff>170687</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565400" y="13363956"/>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39900" y="13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120396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790700" y="1332280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149606</xdr:rowOff>
    </xdr:from>
    <xdr:to>
      <xdr:col>6</xdr:col>
      <xdr:colOff>38100</xdr:colOff>
      <xdr:row>79</xdr:row>
      <xdr:rowOff>79756</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65200" y="13225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28956</xdr:rowOff>
    </xdr:from>
    <xdr:to>
      <xdr:col>10</xdr:col>
      <xdr:colOff>114300</xdr:colOff>
      <xdr:row>79</xdr:row>
      <xdr:rowOff>79248</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08380" y="13272516"/>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128033</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53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118890</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53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66564</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17056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16273</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385704" y="1309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11004" y="1305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96283</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36304" y="1300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258300" y="1435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120650</xdr:rowOff>
    </xdr:from>
    <xdr:to>
      <xdr:col>41</xdr:col>
      <xdr:colOff>101600</xdr:colOff>
      <xdr:row>86</xdr:row>
      <xdr:rowOff>50800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873240" y="1437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123916</xdr:rowOff>
    </xdr:from>
    <xdr:to>
      <xdr:col>36</xdr:col>
      <xdr:colOff>165100</xdr:colOff>
      <xdr:row>86</xdr:row>
      <xdr:rowOff>54066</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098540" y="1437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57513</xdr:rowOff>
    </xdr:from>
    <xdr:to>
      <xdr:col>55</xdr:col>
      <xdr:colOff>50800</xdr:colOff>
      <xdr:row>85</xdr:row>
      <xdr:rowOff>159113</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192260" y="14306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80390</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258300" y="14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58601</xdr:rowOff>
    </xdr:from>
    <xdr:to>
      <xdr:col>50</xdr:col>
      <xdr:colOff>165100</xdr:colOff>
      <xdr:row>85</xdr:row>
      <xdr:rowOff>160201</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445500" y="143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108313</xdr:rowOff>
    </xdr:from>
    <xdr:to>
      <xdr:col>55</xdr:col>
      <xdr:colOff>0</xdr:colOff>
      <xdr:row>85</xdr:row>
      <xdr:rowOff>109401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496300" y="14357713"/>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59689</xdr:rowOff>
    </xdr:from>
    <xdr:to>
      <xdr:col>46</xdr:col>
      <xdr:colOff>38100</xdr:colOff>
      <xdr:row>85</xdr:row>
      <xdr:rowOff>161289</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670800" y="1430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109401</xdr:rowOff>
    </xdr:from>
    <xdr:to>
      <xdr:col>50</xdr:col>
      <xdr:colOff>114300</xdr:colOff>
      <xdr:row>85</xdr:row>
      <xdr:rowOff>110489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713980" y="14358801"/>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60779</xdr:rowOff>
    </xdr:from>
    <xdr:to>
      <xdr:col>41</xdr:col>
      <xdr:colOff>101600</xdr:colOff>
      <xdr:row>85</xdr:row>
      <xdr:rowOff>162379</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87324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110489</xdr:rowOff>
    </xdr:from>
    <xdr:to>
      <xdr:col>45</xdr:col>
      <xdr:colOff>177800</xdr:colOff>
      <xdr:row>85</xdr:row>
      <xdr:rowOff>111579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24040" y="14359889"/>
          <a:ext cx="78994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61868</xdr:rowOff>
    </xdr:from>
    <xdr:to>
      <xdr:col>36</xdr:col>
      <xdr:colOff>165100</xdr:colOff>
      <xdr:row>85</xdr:row>
      <xdr:rowOff>163468</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098540" y="143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111579</xdr:rowOff>
    </xdr:from>
    <xdr:to>
      <xdr:col>41</xdr:col>
      <xdr:colOff>50800</xdr:colOff>
      <xdr:row>85</xdr:row>
      <xdr:rowOff>112668</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149340" y="14360979"/>
          <a:ext cx="7747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827158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7509587" y="144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41927</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67120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45193</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59373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5278</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271587" y="140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6366</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50958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7456</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712027" y="1408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8545</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5937327" y="1409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F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00000000-0008-0000-0F00-000097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F00-000099010000}"/>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F00-00009B010000}"/>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403606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26688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F00-0000A7010000}"/>
            </a:ext>
          </a:extLst>
        </xdr:cNvPr>
        <xdr:cNvSpPr txBox="1"/>
      </xdr:nvSpPr>
      <xdr:spPr>
        <a:xfrm>
          <a:off x="4124960"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12337</xdr:rowOff>
    </xdr:from>
    <xdr:to>
      <xdr:col>20</xdr:col>
      <xdr:colOff>38100</xdr:colOff>
      <xdr:row>107</xdr:row>
      <xdr:rowOff>113937</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3312160" y="17949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63137</xdr:rowOff>
    </xdr:from>
    <xdr:to>
      <xdr:col>24</xdr:col>
      <xdr:colOff>63500</xdr:colOff>
      <xdr:row>107</xdr:row>
      <xdr:rowOff>99061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3355340" y="18000617"/>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146231</xdr:rowOff>
    </xdr:from>
    <xdr:to>
      <xdr:col>15</xdr:col>
      <xdr:colOff>101600</xdr:colOff>
      <xdr:row>107</xdr:row>
      <xdr:rowOff>76381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2514600" y="1791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25581</xdr:rowOff>
    </xdr:from>
    <xdr:to>
      <xdr:col>19</xdr:col>
      <xdr:colOff>177800</xdr:colOff>
      <xdr:row>107</xdr:row>
      <xdr:rowOff>63137</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565400" y="17963061"/>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108676</xdr:rowOff>
    </xdr:from>
    <xdr:to>
      <xdr:col>10</xdr:col>
      <xdr:colOff>165100</xdr:colOff>
      <xdr:row>107</xdr:row>
      <xdr:rowOff>38826</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73990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159476</xdr:rowOff>
    </xdr:from>
    <xdr:to>
      <xdr:col>15</xdr:col>
      <xdr:colOff>50800</xdr:colOff>
      <xdr:row>107</xdr:row>
      <xdr:rowOff>25581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790700" y="17929316"/>
          <a:ext cx="7747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69487</xdr:rowOff>
    </xdr:from>
    <xdr:to>
      <xdr:col>6</xdr:col>
      <xdr:colOff>38100</xdr:colOff>
      <xdr:row>106</xdr:row>
      <xdr:rowOff>171087</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965200" y="17839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120287</xdr:rowOff>
    </xdr:from>
    <xdr:to>
      <xdr:col>10</xdr:col>
      <xdr:colOff>114300</xdr:colOff>
      <xdr:row>106</xdr:row>
      <xdr:rowOff>159476</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008380" y="17890127"/>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F00-0000B0010000}"/>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F00-0000B1010000}"/>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F00-0000B2010000}"/>
            </a:ext>
          </a:extLst>
        </xdr:cNvPr>
        <xdr:cNvSpPr txBox="1"/>
      </xdr:nvSpPr>
      <xdr:spPr>
        <a:xfrm>
          <a:off x="16110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F00-0000B3010000}"/>
            </a:ext>
          </a:extLst>
        </xdr:cNvPr>
        <xdr:cNvSpPr txBox="1"/>
      </xdr:nvSpPr>
      <xdr:spPr>
        <a:xfrm>
          <a:off x="83630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105064</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F00-0000B4010000}"/>
            </a:ext>
          </a:extLst>
        </xdr:cNvPr>
        <xdr:cNvSpPr txBox="1"/>
      </xdr:nvSpPr>
      <xdr:spPr>
        <a:xfrm>
          <a:off x="3170564" y="1804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67508</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F00-0000B5010000}"/>
            </a:ext>
          </a:extLst>
        </xdr:cNvPr>
        <xdr:cNvSpPr txBox="1"/>
      </xdr:nvSpPr>
      <xdr:spPr>
        <a:xfrm>
          <a:off x="2385704" y="180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29953</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F00-0000B6010000}"/>
            </a:ext>
          </a:extLst>
        </xdr:cNvPr>
        <xdr:cNvSpPr txBox="1"/>
      </xdr:nvSpPr>
      <xdr:spPr>
        <a:xfrm>
          <a:off x="161100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162214</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F00-0000B7010000}"/>
            </a:ext>
          </a:extLst>
        </xdr:cNvPr>
        <xdr:cNvSpPr txBox="1"/>
      </xdr:nvSpPr>
      <xdr:spPr>
        <a:xfrm>
          <a:off x="836304" y="1793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F00-0000CE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F00-0000D0010000}"/>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F00-0000D2010000}"/>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F00-0000D4010000}"/>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34289</xdr:rowOff>
    </xdr:from>
    <xdr:to>
      <xdr:col>41</xdr:col>
      <xdr:colOff>101600</xdr:colOff>
      <xdr:row>107</xdr:row>
      <xdr:rowOff>135889</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6873240" y="1797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609854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192260" y="17962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48277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F00-0000E0010000}"/>
            </a:ext>
          </a:extLst>
        </xdr:cNvPr>
        <xdr:cNvSpPr txBox="1"/>
      </xdr:nvSpPr>
      <xdr:spPr>
        <a:xfrm>
          <a:off x="9258300" y="178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26670</xdr:rowOff>
    </xdr:from>
    <xdr:to>
      <xdr:col>50</xdr:col>
      <xdr:colOff>165100</xdr:colOff>
      <xdr:row>107</xdr:row>
      <xdr:rowOff>128270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445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77470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496300" y="1801368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27939</xdr:rowOff>
    </xdr:from>
    <xdr:to>
      <xdr:col>46</xdr:col>
      <xdr:colOff>38100</xdr:colOff>
      <xdr:row>107</xdr:row>
      <xdr:rowOff>129539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670800" y="17965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77470</xdr:rowOff>
    </xdr:from>
    <xdr:to>
      <xdr:col>50</xdr:col>
      <xdr:colOff>114300</xdr:colOff>
      <xdr:row>107</xdr:row>
      <xdr:rowOff>78739</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713980" y="18014950"/>
          <a:ext cx="7823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873240" y="179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78739</xdr:rowOff>
    </xdr:from>
    <xdr:to>
      <xdr:col>45</xdr:col>
      <xdr:colOff>177800</xdr:colOff>
      <xdr:row>107</xdr:row>
      <xdr:rowOff>80011</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24040" y="18016219"/>
          <a:ext cx="78994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30480</xdr:rowOff>
    </xdr:from>
    <xdr:to>
      <xdr:col>36</xdr:col>
      <xdr:colOff>165100</xdr:colOff>
      <xdr:row>107</xdr:row>
      <xdr:rowOff>132080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6098540" y="179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81280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6149340" y="18017491"/>
          <a:ext cx="7747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00000000-0008-0000-0F00-0000E9010000}"/>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00000000-0008-0000-0F00-0000EA010000}"/>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127016</xdr:rowOff>
    </xdr:from>
    <xdr:ext cx="469744" cy="259045"/>
    <xdr:sp macro="" textlink="">
      <xdr:nvSpPr>
        <xdr:cNvPr id="491" name="n_3aveValue【市民会館】&#10;一人当たり面積">
          <a:extLst>
            <a:ext uri="{FF2B5EF4-FFF2-40B4-BE49-F238E27FC236}">
              <a16:creationId xmlns:a16="http://schemas.microsoft.com/office/drawing/2014/main" id="{00000000-0008-0000-0F00-0000EB010000}"/>
            </a:ext>
          </a:extLst>
        </xdr:cNvPr>
        <xdr:cNvSpPr txBox="1"/>
      </xdr:nvSpPr>
      <xdr:spPr>
        <a:xfrm>
          <a:off x="6712027" y="18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138447</xdr:rowOff>
    </xdr:from>
    <xdr:ext cx="469744" cy="259045"/>
    <xdr:sp macro="" textlink="">
      <xdr:nvSpPr>
        <xdr:cNvPr id="492" name="n_4aveValue【市民会館】&#10;一人当たり面積">
          <a:extLst>
            <a:ext uri="{FF2B5EF4-FFF2-40B4-BE49-F238E27FC236}">
              <a16:creationId xmlns:a16="http://schemas.microsoft.com/office/drawing/2014/main" id="{00000000-0008-0000-0F00-0000EC010000}"/>
            </a:ext>
          </a:extLst>
        </xdr:cNvPr>
        <xdr:cNvSpPr txBox="1"/>
      </xdr:nvSpPr>
      <xdr:spPr>
        <a:xfrm>
          <a:off x="59373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144797</xdr:rowOff>
    </xdr:from>
    <xdr:ext cx="469744" cy="259045"/>
    <xdr:sp macro="" textlink="">
      <xdr:nvSpPr>
        <xdr:cNvPr id="493" name="n_1mainValue【市民会館】&#10;一人当たり面積">
          <a:extLst>
            <a:ext uri="{FF2B5EF4-FFF2-40B4-BE49-F238E27FC236}">
              <a16:creationId xmlns:a16="http://schemas.microsoft.com/office/drawing/2014/main" id="{00000000-0008-0000-0F00-0000ED010000}"/>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146066</xdr:rowOff>
    </xdr:from>
    <xdr:ext cx="469744" cy="259045"/>
    <xdr:sp macro="" textlink="">
      <xdr:nvSpPr>
        <xdr:cNvPr id="494" name="n_2mainValue【市民会館】&#10;一人当たり面積">
          <a:extLst>
            <a:ext uri="{FF2B5EF4-FFF2-40B4-BE49-F238E27FC236}">
              <a16:creationId xmlns:a16="http://schemas.microsoft.com/office/drawing/2014/main" id="{00000000-0008-0000-0F00-0000EE010000}"/>
            </a:ext>
          </a:extLst>
        </xdr:cNvPr>
        <xdr:cNvSpPr txBox="1"/>
      </xdr:nvSpPr>
      <xdr:spPr>
        <a:xfrm>
          <a:off x="7509587"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147338</xdr:rowOff>
    </xdr:from>
    <xdr:ext cx="469744" cy="259045"/>
    <xdr:sp macro="" textlink="">
      <xdr:nvSpPr>
        <xdr:cNvPr id="495" name="n_3mainValue【市民会館】&#10;一人当たり面積">
          <a:extLst>
            <a:ext uri="{FF2B5EF4-FFF2-40B4-BE49-F238E27FC236}">
              <a16:creationId xmlns:a16="http://schemas.microsoft.com/office/drawing/2014/main" id="{00000000-0008-0000-0F00-0000EF010000}"/>
            </a:ext>
          </a:extLst>
        </xdr:cNvPr>
        <xdr:cNvSpPr txBox="1"/>
      </xdr:nvSpPr>
      <xdr:spPr>
        <a:xfrm>
          <a:off x="67120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148607</xdr:rowOff>
    </xdr:from>
    <xdr:ext cx="469744" cy="259045"/>
    <xdr:sp macro="" textlink="">
      <xdr:nvSpPr>
        <xdr:cNvPr id="496" name="n_4mainValue【市民会館】&#10;一人当たり面積">
          <a:extLst>
            <a:ext uri="{FF2B5EF4-FFF2-40B4-BE49-F238E27FC236}">
              <a16:creationId xmlns:a16="http://schemas.microsoft.com/office/drawing/2014/main" id="{00000000-0008-0000-0F00-0000F0010000}"/>
            </a:ext>
          </a:extLst>
        </xdr:cNvPr>
        <xdr:cNvSpPr txBox="1"/>
      </xdr:nvSpPr>
      <xdr:spPr>
        <a:xfrm>
          <a:off x="59373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F00-000008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44145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029440" y="630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123188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325600" y="63557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4462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F00-00001A020000}"/>
            </a:ext>
          </a:extLst>
        </xdr:cNvPr>
        <xdr:cNvSpPr txBox="1"/>
      </xdr:nvSpPr>
      <xdr:spPr>
        <a:xfrm>
          <a:off x="144145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107315</xdr:rowOff>
    </xdr:from>
    <xdr:to>
      <xdr:col>81</xdr:col>
      <xdr:colOff>101600</xdr:colOff>
      <xdr:row>38</xdr:row>
      <xdr:rowOff>37465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57884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158115</xdr:rowOff>
    </xdr:from>
    <xdr:to>
      <xdr:col>85</xdr:col>
      <xdr:colOff>127000</xdr:colOff>
      <xdr:row>38</xdr:row>
      <xdr:rowOff>32385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629640" y="636079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80414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112395</xdr:rowOff>
    </xdr:from>
    <xdr:to>
      <xdr:col>81</xdr:col>
      <xdr:colOff>50800</xdr:colOff>
      <xdr:row>37</xdr:row>
      <xdr:rowOff>158115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854940" y="631507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17780</xdr:rowOff>
    </xdr:from>
    <xdr:to>
      <xdr:col>72</xdr:col>
      <xdr:colOff>38100</xdr:colOff>
      <xdr:row>37</xdr:row>
      <xdr:rowOff>119380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029440" y="6220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68580</xdr:rowOff>
    </xdr:from>
    <xdr:to>
      <xdr:col>76</xdr:col>
      <xdr:colOff>114300</xdr:colOff>
      <xdr:row>37</xdr:row>
      <xdr:rowOff>112395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072620" y="627126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143510</xdr:rowOff>
    </xdr:from>
    <xdr:to>
      <xdr:col>67</xdr:col>
      <xdr:colOff>101600</xdr:colOff>
      <xdr:row>37</xdr:row>
      <xdr:rowOff>73660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123188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22860</xdr:rowOff>
    </xdr:from>
    <xdr:to>
      <xdr:col>71</xdr:col>
      <xdr:colOff>177800</xdr:colOff>
      <xdr:row>37</xdr:row>
      <xdr:rowOff>68580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1282680" y="622554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4372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19005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110298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53992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752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135907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19005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110298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19547840" y="6671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139730</xdr:rowOff>
    </xdr:from>
    <xdr:to>
      <xdr:col>102</xdr:col>
      <xdr:colOff>165100</xdr:colOff>
      <xdr:row>41</xdr:row>
      <xdr:rowOff>69880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162780" y="6845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159383</xdr:rowOff>
    </xdr:from>
    <xdr:to>
      <xdr:col>98</xdr:col>
      <xdr:colOff>38100</xdr:colOff>
      <xdr:row>41</xdr:row>
      <xdr:rowOff>89533</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388080" y="68649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104071</xdr:rowOff>
    </xdr:from>
    <xdr:to>
      <xdr:col>116</xdr:col>
      <xdr:colOff>114300</xdr:colOff>
      <xdr:row>42</xdr:row>
      <xdr:rowOff>34221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58940" y="6977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18998</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19547840" y="68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104353</xdr:rowOff>
    </xdr:from>
    <xdr:to>
      <xdr:col>112</xdr:col>
      <xdr:colOff>38100</xdr:colOff>
      <xdr:row>42</xdr:row>
      <xdr:rowOff>34503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735040" y="6977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154871</xdr:rowOff>
    </xdr:from>
    <xdr:to>
      <xdr:col>116</xdr:col>
      <xdr:colOff>63500</xdr:colOff>
      <xdr:row>41</xdr:row>
      <xdr:rowOff>155153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778220" y="7028111"/>
          <a:ext cx="73152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107081</xdr:rowOff>
    </xdr:from>
    <xdr:to>
      <xdr:col>107</xdr:col>
      <xdr:colOff>101600</xdr:colOff>
      <xdr:row>42</xdr:row>
      <xdr:rowOff>37231</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937480" y="6980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155153</xdr:rowOff>
    </xdr:from>
    <xdr:to>
      <xdr:col>111</xdr:col>
      <xdr:colOff>177800</xdr:colOff>
      <xdr:row>41</xdr:row>
      <xdr:rowOff>157881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7988280" y="7028393"/>
          <a:ext cx="78994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105286</xdr:rowOff>
    </xdr:from>
    <xdr:to>
      <xdr:col>102</xdr:col>
      <xdr:colOff>165100</xdr:colOff>
      <xdr:row>42</xdr:row>
      <xdr:rowOff>35436</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162780" y="6978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156086</xdr:rowOff>
    </xdr:from>
    <xdr:to>
      <xdr:col>107</xdr:col>
      <xdr:colOff>50800</xdr:colOff>
      <xdr:row>41</xdr:row>
      <xdr:rowOff>157881</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7213580" y="7029326"/>
          <a:ext cx="7747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105437</xdr:rowOff>
    </xdr:from>
    <xdr:to>
      <xdr:col>98</xdr:col>
      <xdr:colOff>38100</xdr:colOff>
      <xdr:row>42</xdr:row>
      <xdr:rowOff>35587</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6388080" y="6978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156086</xdr:rowOff>
    </xdr:from>
    <xdr:to>
      <xdr:col>102</xdr:col>
      <xdr:colOff>114300</xdr:colOff>
      <xdr:row>41</xdr:row>
      <xdr:rowOff>156237</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6431260" y="7029326"/>
          <a:ext cx="78232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86407</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969251" y="66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106060</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194551" y="66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25630</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528811" y="70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28358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7766811" y="70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26563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6969251" y="706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26714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194551" y="70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4145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325600" y="9340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73677</xdr:rowOff>
    </xdr:from>
    <xdr:ext cx="340478"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4414500" y="9293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87993</xdr:rowOff>
    </xdr:from>
    <xdr:to>
      <xdr:col>81</xdr:col>
      <xdr:colOff>101600</xdr:colOff>
      <xdr:row>56</xdr:row>
      <xdr:rowOff>18143</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57884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138793</xdr:rowOff>
    </xdr:from>
    <xdr:to>
      <xdr:col>85</xdr:col>
      <xdr:colOff>127000</xdr:colOff>
      <xdr:row>56</xdr:row>
      <xdr:rowOff>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629640" y="9358993"/>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55335</xdr:rowOff>
    </xdr:from>
    <xdr:to>
      <xdr:col>76</xdr:col>
      <xdr:colOff>165100</xdr:colOff>
      <xdr:row>55</xdr:row>
      <xdr:rowOff>156935</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804140" y="9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106135</xdr:rowOff>
    </xdr:from>
    <xdr:to>
      <xdr:col>81</xdr:col>
      <xdr:colOff>50800</xdr:colOff>
      <xdr:row>55</xdr:row>
      <xdr:rowOff>138793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854940" y="932633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22678</xdr:rowOff>
    </xdr:from>
    <xdr:to>
      <xdr:col>72</xdr:col>
      <xdr:colOff>38100</xdr:colOff>
      <xdr:row>55</xdr:row>
      <xdr:rowOff>124278</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029440" y="9242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73478</xdr:rowOff>
    </xdr:from>
    <xdr:to>
      <xdr:col>76</xdr:col>
      <xdr:colOff>114300</xdr:colOff>
      <xdr:row>55</xdr:row>
      <xdr:rowOff>106135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072620" y="929367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123188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73478</xdr:rowOff>
    </xdr:from>
    <xdr:to>
      <xdr:col>71</xdr:col>
      <xdr:colOff>177800</xdr:colOff>
      <xdr:row>61</xdr:row>
      <xdr:rowOff>122465</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1282680" y="9293678"/>
          <a:ext cx="789940" cy="10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4372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75244"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34670</xdr:rowOff>
    </xdr:from>
    <xdr:ext cx="340478"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46956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2012</xdr:rowOff>
    </xdr:from>
    <xdr:ext cx="340478"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70756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140805</xdr:rowOff>
    </xdr:from>
    <xdr:ext cx="340478"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1910001" y="9025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10298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162780" y="10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6388080" y="10443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45894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1954784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87350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778220" y="106184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93748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988280" y="106184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1627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61722</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17213580" y="1061847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638808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80010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6431260" y="10623042"/>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700156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167911</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622686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5611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77762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70015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622686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42545</xdr:rowOff>
    </xdr:from>
    <xdr:to>
      <xdr:col>85</xdr:col>
      <xdr:colOff>177800</xdr:colOff>
      <xdr:row>83</xdr:row>
      <xdr:rowOff>144145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325600" y="139566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20972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4414500"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57884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93345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629640" y="13942695"/>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80414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28575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54940" y="1391031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029440" y="13811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116205</xdr:rowOff>
    </xdr:from>
    <xdr:to>
      <xdr:col>76</xdr:col>
      <xdr:colOff>114300</xdr:colOff>
      <xdr:row>82</xdr:row>
      <xdr:rowOff>163830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072620" y="1386268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19686</xdr:rowOff>
    </xdr:from>
    <xdr:to>
      <xdr:col>67</xdr:col>
      <xdr:colOff>101600</xdr:colOff>
      <xdr:row>82</xdr:row>
      <xdr:rowOff>121286</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1231880" y="13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70486</xdr:rowOff>
    </xdr:from>
    <xdr:to>
      <xdr:col>71</xdr:col>
      <xdr:colOff>177800</xdr:colOff>
      <xdr:row>82</xdr:row>
      <xdr:rowOff>116205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1282680" y="1381696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70502</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4372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752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190054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112413</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110298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16278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15875</xdr:rowOff>
    </xdr:from>
    <xdr:to>
      <xdr:col>98</xdr:col>
      <xdr:colOff>38100</xdr:colOff>
      <xdr:row>85</xdr:row>
      <xdr:rowOff>117475</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6388080" y="1426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73025</xdr:rowOff>
    </xdr:from>
    <xdr:to>
      <xdr:col>116</xdr:col>
      <xdr:colOff>114300</xdr:colOff>
      <xdr:row>86</xdr:row>
      <xdr:rowOff>3175</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58940" y="1432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51452</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19547840" y="1430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123825</xdr:rowOff>
    </xdr:from>
    <xdr:to>
      <xdr:col>116</xdr:col>
      <xdr:colOff>63500</xdr:colOff>
      <xdr:row>85</xdr:row>
      <xdr:rowOff>133350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8778220" y="1437322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7937480" y="143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133350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7988280" y="1437893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80645</xdr:rowOff>
    </xdr:from>
    <xdr:to>
      <xdr:col>102</xdr:col>
      <xdr:colOff>165100</xdr:colOff>
      <xdr:row>86</xdr:row>
      <xdr:rowOff>10795</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16278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129539</xdr:rowOff>
    </xdr:from>
    <xdr:to>
      <xdr:col>107</xdr:col>
      <xdr:colOff>50800</xdr:colOff>
      <xdr:row>85</xdr:row>
      <xdr:rowOff>131445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7213580" y="1437893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80645</xdr:rowOff>
    </xdr:from>
    <xdr:to>
      <xdr:col>98</xdr:col>
      <xdr:colOff>38100</xdr:colOff>
      <xdr:row>86</xdr:row>
      <xdr:rowOff>10795</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388080" y="1433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131445</xdr:rowOff>
    </xdr:from>
    <xdr:to>
      <xdr:col>102</xdr:col>
      <xdr:colOff>114300</xdr:colOff>
      <xdr:row>85</xdr:row>
      <xdr:rowOff>131445</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431260" y="143808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7001567" y="140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134002</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6226867"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777626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1922</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001567"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1922</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226867" y="144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325600" y="169668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4414500" y="1682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170724</xdr:rowOff>
    </xdr:from>
    <xdr:to>
      <xdr:col>81</xdr:col>
      <xdr:colOff>101600</xdr:colOff>
      <xdr:row>101</xdr:row>
      <xdr:rowOff>100874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578840" y="16934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101</xdr:row>
      <xdr:rowOff>85998</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629640" y="16981714"/>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136434</xdr:rowOff>
    </xdr:from>
    <xdr:to>
      <xdr:col>76</xdr:col>
      <xdr:colOff>165100</xdr:colOff>
      <xdr:row>101</xdr:row>
      <xdr:rowOff>66584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804140" y="1690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15784</xdr:rowOff>
    </xdr:from>
    <xdr:to>
      <xdr:col>81</xdr:col>
      <xdr:colOff>50800</xdr:colOff>
      <xdr:row>101</xdr:row>
      <xdr:rowOff>50074</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854940" y="1694742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100512</xdr:rowOff>
    </xdr:from>
    <xdr:to>
      <xdr:col>72</xdr:col>
      <xdr:colOff>38100</xdr:colOff>
      <xdr:row>101</xdr:row>
      <xdr:rowOff>30662</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029440" y="16864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101</xdr:row>
      <xdr:rowOff>15784</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072620" y="16915312"/>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54792</xdr:rowOff>
    </xdr:from>
    <xdr:to>
      <xdr:col>67</xdr:col>
      <xdr:colOff>101600</xdr:colOff>
      <xdr:row>100</xdr:row>
      <xdr:rowOff>156392</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1231880" y="1681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105592</xdr:rowOff>
    </xdr:from>
    <xdr:to>
      <xdr:col>71</xdr:col>
      <xdr:colOff>177800</xdr:colOff>
      <xdr:row>100</xdr:row>
      <xdr:rowOff>151312</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1282680" y="16869592"/>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19005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110298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117401</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3437244" y="1671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83111</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2675244" y="1667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47189</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1900544" y="166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99</xdr:row>
      <xdr:rowOff>1469</xdr:rowOff>
    </xdr:from>
    <xdr:ext cx="340478"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1135301" y="16597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71627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6388080" y="178344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458940" y="17600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19547840"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167458</xdr:rowOff>
    </xdr:from>
    <xdr:to>
      <xdr:col>112</xdr:col>
      <xdr:colOff>38100</xdr:colOff>
      <xdr:row>105</xdr:row>
      <xdr:rowOff>97608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8735040" y="17602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45176</xdr:rowOff>
    </xdr:from>
    <xdr:to>
      <xdr:col>116</xdr:col>
      <xdr:colOff>63500</xdr:colOff>
      <xdr:row>105</xdr:row>
      <xdr:rowOff>46808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8778220" y="17647376"/>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170724</xdr:rowOff>
    </xdr:from>
    <xdr:to>
      <xdr:col>107</xdr:col>
      <xdr:colOff>101600</xdr:colOff>
      <xdr:row>105</xdr:row>
      <xdr:rowOff>100874</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7937480" y="1760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46808</xdr:rowOff>
    </xdr:from>
    <xdr:to>
      <xdr:col>111</xdr:col>
      <xdr:colOff>177800</xdr:colOff>
      <xdr:row>105</xdr:row>
      <xdr:rowOff>50074</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7988280" y="1764900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2539</xdr:rowOff>
    </xdr:from>
    <xdr:to>
      <xdr:col>102</xdr:col>
      <xdr:colOff>165100</xdr:colOff>
      <xdr:row>105</xdr:row>
      <xdr:rowOff>104139</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71627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50074</xdr:rowOff>
    </xdr:from>
    <xdr:to>
      <xdr:col>107</xdr:col>
      <xdr:colOff>50800</xdr:colOff>
      <xdr:row>105</xdr:row>
      <xdr:rowOff>53339</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7213580" y="1765227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6388080" y="1757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53339</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a:off x="16431260" y="1762125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7001567" y="178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157315</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622686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114135</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18561127" y="1738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117401</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17776267" y="173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120666</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7001567" y="173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622686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建設事業が令和元年度に完了し、令和２年度に図書館棟内にあった保健センターが新庁舎内へ移転したことにより、「庁舎」と「保健センター・保健所」の有形固定資産減価償却率は類似団体平均を大きく下回った状態が継続している。なお、保健センターの移転による跡地に関しては、別で所在していた歴史民俗資料館が令和３年度に移転し、施設の複合化が進められた。また、「体育館・プール」に関しては、今後一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中学校の体育館で解体が見込まれるものがあるため、数値の維持・減少が見込まれる。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「図書館」及び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産業会館の再配置計画に基づく集約化事業や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各コミュニティセンターにおいて個別施設計画に基づく長寿命化工事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を予定しているため、数値の維持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又は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減少が見込まれるが、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どちらも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類似団体、全国平均及び愛知県平均から見ても乖離が大きいところであるので、今後も計画的な整備等対応が必要となる。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臨時財政対策債の振替率の減少に伴い大きく増加したものの、基準財政収入額が法人税割や固定資産税、また、地方消費税交付金の増加が主な要因となり増加したことで、単年度の財政力指数は</a:t>
          </a:r>
          <a:r>
            <a:rPr kumimoji="1" lang="en-US" altLang="ja-JP" sz="1300">
              <a:latin typeface="ＭＳ Ｐゴシック" panose="020B0600070205080204" pitchFamily="50" charset="-128"/>
              <a:ea typeface="ＭＳ Ｐゴシック" panose="020B0600070205080204" pitchFamily="50" charset="-128"/>
            </a:rPr>
            <a:t>0.91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ポイント増加しているが、３か年平均としては、単年度の財政力指数が比較的高かった令和２年度が含まれなくなったことにより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ポイントの減少となった。今後、大規模な物流倉庫の新設等による固定資産税等の増加により、基準財政収入額の増加が見込まれる。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54428</xdr:rowOff>
    </xdr:from>
    <xdr:to>
      <xdr:col>23</xdr:col>
      <xdr:colOff>133350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2266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19957</xdr:rowOff>
    </xdr:from>
    <xdr:to>
      <xdr:col>19</xdr:col>
      <xdr:colOff>133350</xdr:colOff>
      <xdr:row>36</xdr:row>
      <xdr:rowOff>54428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156936</xdr:rowOff>
    </xdr:from>
    <xdr:to>
      <xdr:col>15</xdr:col>
      <xdr:colOff>82550</xdr:colOff>
      <xdr:row>36</xdr:row>
      <xdr:rowOff>19957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5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35</xdr:row>
      <xdr:rowOff>156936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404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3628</xdr:rowOff>
    </xdr:from>
    <xdr:to>
      <xdr:col>19</xdr:col>
      <xdr:colOff>184150</xdr:colOff>
      <xdr:row>36</xdr:row>
      <xdr:rowOff>105228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115405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140607</xdr:rowOff>
    </xdr:from>
    <xdr:to>
      <xdr:col>15</xdr:col>
      <xdr:colOff>133350</xdr:colOff>
      <xdr:row>36</xdr:row>
      <xdr:rowOff>70757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80934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106136</xdr:rowOff>
    </xdr:from>
    <xdr:to>
      <xdr:col>11</xdr:col>
      <xdr:colOff>82550</xdr:colOff>
      <xdr:row>36</xdr:row>
      <xdr:rowOff>36286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46463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増加等により経常収支比率の分母となる収入は増加したものの、給与改定による人件費、扶助費の増加、庁舎建設事業に係る元金償還が始まったことによる公債費の増加を主な要因として、分子となる経常経費充当一般財源等は収入以上に増加した。その結果、経常収支比率は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ポイント増加した。今後、市税等の影響にもよるが、火葬場建設事業や公共施設の長寿命化改良事業に係る元金償還開始による公債費の増加や人件費の増加が見込まれ、経常収支比率の上昇が見込まれる。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62</xdr:row>
      <xdr:rowOff>15494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1991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61</xdr:row>
      <xdr:rowOff>61468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703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104902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7031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10668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33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32512</xdr:rowOff>
    </xdr:from>
    <xdr:to>
      <xdr:col>15</xdr:col>
      <xdr:colOff>133350</xdr:colOff>
      <xdr:row>60</xdr:row>
      <xdr:rowOff>134112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円減少した主な要因は、人件費においては給与改定等により増加したが、物件費においては新型コロナウイルス関連経費が減少し、維持補修費においては道路補修や橋梁点検に係る費用が減少したものである。全国平均等より下回っているものの合併団体であることから、類似公共施設が多く、施設に係る人件費、維持管理費が削減できず、年々増加傾向にある。今後は、公共施設の集約化・複合化・廃止等を踏まえた公共施設等の適正管理を行うことで、人件費や物件費増加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145965</xdr:rowOff>
    </xdr:from>
    <xdr:to>
      <xdr:col>23</xdr:col>
      <xdr:colOff>133350</xdr:colOff>
      <xdr:row>80</xdr:row>
      <xdr:rowOff>146483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861965"/>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138157</xdr:rowOff>
    </xdr:from>
    <xdr:to>
      <xdr:col>19</xdr:col>
      <xdr:colOff>133350</xdr:colOff>
      <xdr:row>80</xdr:row>
      <xdr:rowOff>146483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54157"/>
          <a:ext cx="8890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123597</xdr:rowOff>
    </xdr:from>
    <xdr:to>
      <xdr:col>15</xdr:col>
      <xdr:colOff>82550</xdr:colOff>
      <xdr:row>80</xdr:row>
      <xdr:rowOff>138157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9597"/>
          <a:ext cx="889000" cy="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69435</xdr:rowOff>
    </xdr:from>
    <xdr:to>
      <xdr:col>11</xdr:col>
      <xdr:colOff>31750</xdr:colOff>
      <xdr:row>80</xdr:row>
      <xdr:rowOff>123597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85435"/>
          <a:ext cx="889000" cy="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129908</xdr:rowOff>
    </xdr:from>
    <xdr:to>
      <xdr:col>7</xdr:col>
      <xdr:colOff>31750</xdr:colOff>
      <xdr:row>81</xdr:row>
      <xdr:rowOff>60058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44835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95165</xdr:rowOff>
    </xdr:from>
    <xdr:to>
      <xdr:col>23</xdr:col>
      <xdr:colOff>184150</xdr:colOff>
      <xdr:row>81</xdr:row>
      <xdr:rowOff>25315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16442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95683</xdr:rowOff>
    </xdr:from>
    <xdr:to>
      <xdr:col>19</xdr:col>
      <xdr:colOff>184150</xdr:colOff>
      <xdr:row>81</xdr:row>
      <xdr:rowOff>25833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36010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80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87357</xdr:rowOff>
    </xdr:from>
    <xdr:to>
      <xdr:col>15</xdr:col>
      <xdr:colOff>133350</xdr:colOff>
      <xdr:row>81</xdr:row>
      <xdr:rowOff>17507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27684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72797</xdr:rowOff>
    </xdr:from>
    <xdr:to>
      <xdr:col>11</xdr:col>
      <xdr:colOff>82550</xdr:colOff>
      <xdr:row>81</xdr:row>
      <xdr:rowOff>2947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13124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18635</xdr:rowOff>
    </xdr:from>
    <xdr:to>
      <xdr:col>7</xdr:col>
      <xdr:colOff>31750</xdr:colOff>
      <xdr:row>80</xdr:row>
      <xdr:rowOff>120235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130412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0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一般職高卒職員が退職したことにより、当該階層の指数を引き下げることとなり、類似団体内平均値に近づいた。年齢層の偏りやポスト管理を意識しつつ、引き続き給与の適正化に努めていく。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346464"/>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37391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6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本市は市立保育所数が多く、例年若年保育士の離職人数と新規採用人数のバランスをとることに苦慮しており、人口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人当たり職員数は類似団体平均を下回っている状況である。定年延長の影響も考慮しつつ今後も定員管理計画に基づき、適正な定員管理を行うことで行政サービスの質の維持に努める。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3683</xdr:rowOff>
    </xdr:from>
    <xdr:to>
      <xdr:col>81</xdr:col>
      <xdr:colOff>44450</xdr:colOff>
      <xdr:row>60</xdr:row>
      <xdr:rowOff>4487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90683"/>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169905</xdr:rowOff>
    </xdr:from>
    <xdr:to>
      <xdr:col>77</xdr:col>
      <xdr:colOff>44450</xdr:colOff>
      <xdr:row>60</xdr:row>
      <xdr:rowOff>3683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85455"/>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168296</xdr:rowOff>
    </xdr:from>
    <xdr:to>
      <xdr:col>72</xdr:col>
      <xdr:colOff>203200</xdr:colOff>
      <xdr:row>59</xdr:row>
      <xdr:rowOff>169905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384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162666</xdr:rowOff>
    </xdr:from>
    <xdr:to>
      <xdr:col>68</xdr:col>
      <xdr:colOff>152400</xdr:colOff>
      <xdr:row>59</xdr:row>
      <xdr:rowOff>168296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7821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125137</xdr:rowOff>
    </xdr:from>
    <xdr:to>
      <xdr:col>81</xdr:col>
      <xdr:colOff>95250</xdr:colOff>
      <xdr:row>60</xdr:row>
      <xdr:rowOff>55287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46414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6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124333</xdr:rowOff>
    </xdr:from>
    <xdr:to>
      <xdr:col>77</xdr:col>
      <xdr:colOff>95250</xdr:colOff>
      <xdr:row>60</xdr:row>
      <xdr:rowOff>54483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64660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0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119105</xdr:rowOff>
    </xdr:from>
    <xdr:to>
      <xdr:col>73</xdr:col>
      <xdr:colOff>44450</xdr:colOff>
      <xdr:row>60</xdr:row>
      <xdr:rowOff>49255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0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117496</xdr:rowOff>
    </xdr:from>
    <xdr:to>
      <xdr:col>68</xdr:col>
      <xdr:colOff>203200</xdr:colOff>
      <xdr:row>60</xdr:row>
      <xdr:rowOff>47646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57823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111866</xdr:rowOff>
    </xdr:from>
    <xdr:to>
      <xdr:col>64</xdr:col>
      <xdr:colOff>152400</xdr:colOff>
      <xdr:row>60</xdr:row>
      <xdr:rowOff>42016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52193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元利償還金の減少や標準財政規模の増加により、減少傾向にあったが、令和４年度以降は庁舎建設事業債による元金償還金の増加等により、単年度における実質公債費比率は上昇傾向にあり、令和５年度では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ポイント増加した。今後も、公共施設の長寿命化改良事業や自由通路等整備事業等の大型事業も控えていることで、増加していく見通しとなっているため、積極的な財源確保及び行政コスト削減に努める。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11188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22678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6977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91622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海部南部消防組合庁舎建設事業債の新規発行により増加したものの、基準財政需要額算入見込額の増加や基金の増加により充当可能財源等の増加が上回ったこと、また、市税の増加等により標準財政規模が増加したことを要因として、前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平均や類似団体平均よりかい離した状況が続いており、今後も公共施設の長寿命化改良事業や自由通路等整備事業等の大型事業により、比率が更に上昇することが見込まれることから、事業見直し等の行財政改革の推進によ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27758</xdr:rowOff>
    </xdr:from>
    <xdr:to>
      <xdr:col>81</xdr:col>
      <xdr:colOff>44450</xdr:colOff>
      <xdr:row>19</xdr:row>
      <xdr:rowOff>66826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285308"/>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38100</xdr:rowOff>
    </xdr:from>
    <xdr:to>
      <xdr:col>77</xdr:col>
      <xdr:colOff>44450</xdr:colOff>
      <xdr:row>19</xdr:row>
      <xdr:rowOff>66826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29565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38100</xdr:rowOff>
    </xdr:from>
    <xdr:to>
      <xdr:col>72</xdr:col>
      <xdr:colOff>203200</xdr:colOff>
      <xdr:row>19</xdr:row>
      <xdr:rowOff>144961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295650"/>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144961</xdr:rowOff>
    </xdr:from>
    <xdr:to>
      <xdr:col>68</xdr:col>
      <xdr:colOff>152400</xdr:colOff>
      <xdr:row>19</xdr:row>
      <xdr:rowOff>167942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40251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119259</xdr:rowOff>
    </xdr:from>
    <xdr:to>
      <xdr:col>68</xdr:col>
      <xdr:colOff>203200</xdr:colOff>
      <xdr:row>16</xdr:row>
      <xdr:rowOff>49409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30618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148409</xdr:rowOff>
    </xdr:from>
    <xdr:to>
      <xdr:col>81</xdr:col>
      <xdr:colOff>95250</xdr:colOff>
      <xdr:row>19</xdr:row>
      <xdr:rowOff>78559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120485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20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16026</xdr:rowOff>
    </xdr:from>
    <xdr:to>
      <xdr:col>77</xdr:col>
      <xdr:colOff>95250</xdr:colOff>
      <xdr:row>19</xdr:row>
      <xdr:rowOff>117626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2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102403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35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158750</xdr:rowOff>
    </xdr:from>
    <xdr:to>
      <xdr:col>73</xdr:col>
      <xdr:colOff>44450</xdr:colOff>
      <xdr:row>19</xdr:row>
      <xdr:rowOff>88900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73677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94161</xdr:rowOff>
    </xdr:from>
    <xdr:to>
      <xdr:col>68</xdr:col>
      <xdr:colOff>203200</xdr:colOff>
      <xdr:row>20</xdr:row>
      <xdr:rowOff>24311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3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9088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43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117142</xdr:rowOff>
    </xdr:from>
    <xdr:to>
      <xdr:col>64</xdr:col>
      <xdr:colOff>152400</xdr:colOff>
      <xdr:row>20</xdr:row>
      <xdr:rowOff>47292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3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32069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46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国家公務員の給与改定に準じた地方公務員の給与改定が行われ、賞与の支給率が引き上げられたこと等により前年度から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ポイント上昇し、類似団体平均値と比較すると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a:t>
          </a:r>
        </a:p>
        <a:p>
          <a:r>
            <a:rPr kumimoji="1" lang="ja-JP" altLang="en-US" sz="1300">
              <a:latin typeface="ＭＳ Ｐゴシック" panose="020B0600070205080204" pitchFamily="50" charset="-128"/>
              <a:ea typeface="ＭＳ Ｐゴシック" panose="020B0600070205080204" pitchFamily="50" charset="-128"/>
            </a:rPr>
            <a:t>　今後も人件費増加の抑制のため、市立保育所調理業務の民間委託や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推進による事務処理の効率化等を推進していく。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348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推移しているが、燃料・物価高騰の影響等により、決算額は増加している。本市は合併団体であることから、類似公共施設が多く、今後は公共施設の集約化・複合化・廃止等を踏まえた公共施設等の適正管理を行うことで、物件費増加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2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69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の増加を超えるものであった。主な要因として、中学生への入学祝金事業を開始したことが挙げられる。子ども医療助成事業や介護給付費・訓練等給付費といった障害者自立支援事業が年々増加を続けており、今後も増加が見込まれるため、適正な資格審査の実施や市単独の扶助制度の見直しなどにより安定した財政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58</xdr:row>
      <xdr:rowOff>7257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316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72572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高齢化に伴い介護、後期高齢者医療に係る経費は増加が見込まれ、一般会計からの繰出金を抑制するため、財源の確保に努めるとともに各事業の効率的な運営を図る。また、維持補修費は減少傾向ではあるものの、維持補修の範囲では収まらない大規模改修等が必要な公共施設が今後控えているため、公共施設等の適正管理を行う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0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44528"/>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ポイント増加し、全国平均と比較すると</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ポイントのかい離があるため、事業費補助金等の見直しを行い、経費の削減に努める。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455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110998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2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4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新庁舎建設事業に係る元金償還が増加したことにより、前年度より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も火葬場整備事業や公共施設の長寿命化改良事業に係る元金償還が始まることにより増加が見込まれるため、交付税措置のある地方債の活用等により、将来の財政的負担が大きくならないよう適切な地方債の発行・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484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585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149860</xdr:rowOff>
    </xdr:from>
    <xdr:to>
      <xdr:col>19</xdr:col>
      <xdr:colOff>187325</xdr:colOff>
      <xdr:row>73</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494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763</xdr:rowOff>
    </xdr:from>
    <xdr:to>
      <xdr:col>20</xdr:col>
      <xdr:colOff>38100</xdr:colOff>
      <xdr:row>77</xdr:row>
      <xdr:rowOff>102363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149860</xdr:rowOff>
    </xdr:from>
    <xdr:to>
      <xdr:col>15</xdr:col>
      <xdr:colOff>98425</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494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106426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585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77995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19050</xdr:rowOff>
    </xdr:from>
    <xdr:to>
      <xdr:col>20</xdr:col>
      <xdr:colOff>38100</xdr:colOff>
      <xdr:row>73</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130827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99060</xdr:rowOff>
    </xdr:from>
    <xdr:to>
      <xdr:col>15</xdr:col>
      <xdr:colOff>149225</xdr:colOff>
      <xdr:row>73</xdr:row>
      <xdr:rowOff>29210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39387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55626</xdr:rowOff>
    </xdr:from>
    <xdr:to>
      <xdr:col>6</xdr:col>
      <xdr:colOff>171450</xdr:colOff>
      <xdr:row>73</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167403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市税の増加により経常一般財源等が増加したものの、人件費や扶助費の増加により経常的経費が増加したため、前年度より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今後も経常的経費においては、給与改定等による人件費の増加や介護、後期高齢者医療に係る扶助費の増加が見込まれるため、事業見直し等の行財政改革の推進により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680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720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136144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09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79653</xdr:rowOff>
    </xdr:from>
    <xdr:to>
      <xdr:col>29</xdr:col>
      <xdr:colOff>127000</xdr:colOff>
      <xdr:row>18</xdr:row>
      <xdr:rowOff>86763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3378"/>
          <a:ext cx="647700" cy="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86763</xdr:rowOff>
    </xdr:from>
    <xdr:to>
      <xdr:col>26</xdr:col>
      <xdr:colOff>50800</xdr:colOff>
      <xdr:row>18</xdr:row>
      <xdr:rowOff>90413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0488"/>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90413</xdr:rowOff>
    </xdr:from>
    <xdr:to>
      <xdr:col>22</xdr:col>
      <xdr:colOff>114300</xdr:colOff>
      <xdr:row>18</xdr:row>
      <xdr:rowOff>101385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4138"/>
          <a:ext cx="6985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101385</xdr:rowOff>
    </xdr:from>
    <xdr:to>
      <xdr:col>18</xdr:col>
      <xdr:colOff>177800</xdr:colOff>
      <xdr:row>18</xdr:row>
      <xdr:rowOff>135744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5110"/>
          <a:ext cx="698500" cy="3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39887</xdr:rowOff>
    </xdr:from>
    <xdr:to>
      <xdr:col>15</xdr:col>
      <xdr:colOff>101600</xdr:colOff>
      <xdr:row>18</xdr:row>
      <xdr:rowOff>141487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151664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28853</xdr:rowOff>
    </xdr:from>
    <xdr:to>
      <xdr:col>29</xdr:col>
      <xdr:colOff>177800</xdr:colOff>
      <xdr:row>18</xdr:row>
      <xdr:rowOff>130453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108880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35963</xdr:rowOff>
    </xdr:from>
    <xdr:to>
      <xdr:col>26</xdr:col>
      <xdr:colOff>101600</xdr:colOff>
      <xdr:row>18</xdr:row>
      <xdr:rowOff>137563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122340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39613</xdr:rowOff>
    </xdr:from>
    <xdr:to>
      <xdr:col>22</xdr:col>
      <xdr:colOff>165100</xdr:colOff>
      <xdr:row>18</xdr:row>
      <xdr:rowOff>141212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33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125990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50585</xdr:rowOff>
    </xdr:from>
    <xdr:to>
      <xdr:col>19</xdr:col>
      <xdr:colOff>38100</xdr:colOff>
      <xdr:row>18</xdr:row>
      <xdr:rowOff>152185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136962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84944</xdr:rowOff>
    </xdr:from>
    <xdr:to>
      <xdr:col>15</xdr:col>
      <xdr:colOff>101600</xdr:colOff>
      <xdr:row>19</xdr:row>
      <xdr:rowOff>15094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1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171321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178264</xdr:rowOff>
    </xdr:from>
    <xdr:to>
      <xdr:col>29</xdr:col>
      <xdr:colOff>127000</xdr:colOff>
      <xdr:row>37</xdr:row>
      <xdr:rowOff>205562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02964"/>
          <a:ext cx="647700" cy="2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205562</xdr:rowOff>
    </xdr:from>
    <xdr:to>
      <xdr:col>26</xdr:col>
      <xdr:colOff>50800</xdr:colOff>
      <xdr:row>37</xdr:row>
      <xdr:rowOff>230537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30262"/>
          <a:ext cx="6985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207676</xdr:rowOff>
    </xdr:from>
    <xdr:to>
      <xdr:col>22</xdr:col>
      <xdr:colOff>114300</xdr:colOff>
      <xdr:row>37</xdr:row>
      <xdr:rowOff>230537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32376"/>
          <a:ext cx="698500" cy="2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207676</xdr:rowOff>
    </xdr:from>
    <xdr:to>
      <xdr:col>18</xdr:col>
      <xdr:colOff>177800</xdr:colOff>
      <xdr:row>37</xdr:row>
      <xdr:rowOff>210744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32376"/>
          <a:ext cx="698500" cy="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270254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147485</xdr:rowOff>
    </xdr:from>
    <xdr:to>
      <xdr:col>15</xdr:col>
      <xdr:colOff>101600</xdr:colOff>
      <xdr:row>37</xdr:row>
      <xdr:rowOff>77635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259262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127464</xdr:rowOff>
    </xdr:from>
    <xdr:to>
      <xdr:col>29</xdr:col>
      <xdr:colOff>177800</xdr:colOff>
      <xdr:row>37</xdr:row>
      <xdr:rowOff>229064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99541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154762</xdr:rowOff>
    </xdr:from>
    <xdr:to>
      <xdr:col>26</xdr:col>
      <xdr:colOff>101600</xdr:colOff>
      <xdr:row>37</xdr:row>
      <xdr:rowOff>256362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241139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6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179737</xdr:rowOff>
    </xdr:from>
    <xdr:to>
      <xdr:col>22</xdr:col>
      <xdr:colOff>165100</xdr:colOff>
      <xdr:row>37</xdr:row>
      <xdr:rowOff>281337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266114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156876</xdr:rowOff>
    </xdr:from>
    <xdr:to>
      <xdr:col>19</xdr:col>
      <xdr:colOff>38100</xdr:colOff>
      <xdr:row>37</xdr:row>
      <xdr:rowOff>258476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6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159944</xdr:rowOff>
    </xdr:from>
    <xdr:to>
      <xdr:col>15</xdr:col>
      <xdr:colOff>101600</xdr:colOff>
      <xdr:row>37</xdr:row>
      <xdr:rowOff>261544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246321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90330</xdr:rowOff>
    </xdr:from>
    <xdr:to>
      <xdr:col>24</xdr:col>
      <xdr:colOff>63500</xdr:colOff>
      <xdr:row>37</xdr:row>
      <xdr:rowOff>92829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3980"/>
          <a:ext cx="8382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92829</xdr:rowOff>
    </xdr:from>
    <xdr:to>
      <xdr:col>19</xdr:col>
      <xdr:colOff>177800</xdr:colOff>
      <xdr:row>37</xdr:row>
      <xdr:rowOff>97504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6479"/>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97504</xdr:rowOff>
    </xdr:from>
    <xdr:to>
      <xdr:col>15</xdr:col>
      <xdr:colOff>50800</xdr:colOff>
      <xdr:row>37</xdr:row>
      <xdr:rowOff>105486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1154"/>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105486</xdr:rowOff>
    </xdr:from>
    <xdr:to>
      <xdr:col>10</xdr:col>
      <xdr:colOff>114300</xdr:colOff>
      <xdr:row>38</xdr:row>
      <xdr:rowOff>1428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9136"/>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67450</xdr:rowOff>
    </xdr:from>
    <xdr:to>
      <xdr:col>6</xdr:col>
      <xdr:colOff>38100</xdr:colOff>
      <xdr:row>37</xdr:row>
      <xdr:rowOff>169050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14127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39530</xdr:rowOff>
    </xdr:from>
    <xdr:to>
      <xdr:col>24</xdr:col>
      <xdr:colOff>114300</xdr:colOff>
      <xdr:row>37</xdr:row>
      <xdr:rowOff>141130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42029</xdr:rowOff>
    </xdr:from>
    <xdr:to>
      <xdr:col>20</xdr:col>
      <xdr:colOff>38100</xdr:colOff>
      <xdr:row>37</xdr:row>
      <xdr:rowOff>143629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134756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46704</xdr:rowOff>
    </xdr:from>
    <xdr:to>
      <xdr:col>15</xdr:col>
      <xdr:colOff>101600</xdr:colOff>
      <xdr:row>37</xdr:row>
      <xdr:rowOff>148304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139431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8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54686</xdr:rowOff>
    </xdr:from>
    <xdr:to>
      <xdr:col>10</xdr:col>
      <xdr:colOff>165100</xdr:colOff>
      <xdr:row>37</xdr:row>
      <xdr:rowOff>156286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147414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122077</xdr:rowOff>
    </xdr:from>
    <xdr:to>
      <xdr:col>6</xdr:col>
      <xdr:colOff>38100</xdr:colOff>
      <xdr:row>38</xdr:row>
      <xdr:rowOff>52228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65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43355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61464</xdr:rowOff>
    </xdr:from>
    <xdr:to>
      <xdr:col>24</xdr:col>
      <xdr:colOff>63500</xdr:colOff>
      <xdr:row>57</xdr:row>
      <xdr:rowOff>61651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34114"/>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61651</xdr:rowOff>
    </xdr:from>
    <xdr:to>
      <xdr:col>19</xdr:col>
      <xdr:colOff>177800</xdr:colOff>
      <xdr:row>57</xdr:row>
      <xdr:rowOff>64729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4301"/>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64729</xdr:rowOff>
    </xdr:from>
    <xdr:to>
      <xdr:col>15</xdr:col>
      <xdr:colOff>50800</xdr:colOff>
      <xdr:row>57</xdr:row>
      <xdr:rowOff>74773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737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70910</xdr:rowOff>
    </xdr:from>
    <xdr:to>
      <xdr:col>10</xdr:col>
      <xdr:colOff>114300</xdr:colOff>
      <xdr:row>57</xdr:row>
      <xdr:rowOff>74773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4356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97368</xdr:rowOff>
    </xdr:from>
    <xdr:to>
      <xdr:col>6</xdr:col>
      <xdr:colOff>38100</xdr:colOff>
      <xdr:row>57</xdr:row>
      <xdr:rowOff>27518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44045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10664</xdr:rowOff>
    </xdr:from>
    <xdr:to>
      <xdr:col>24</xdr:col>
      <xdr:colOff>114300</xdr:colOff>
      <xdr:row>57</xdr:row>
      <xdr:rowOff>112264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97041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10851</xdr:rowOff>
    </xdr:from>
    <xdr:to>
      <xdr:col>20</xdr:col>
      <xdr:colOff>38100</xdr:colOff>
      <xdr:row>57</xdr:row>
      <xdr:rowOff>112451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103578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13929</xdr:rowOff>
    </xdr:from>
    <xdr:to>
      <xdr:col>15</xdr:col>
      <xdr:colOff>101600</xdr:colOff>
      <xdr:row>57</xdr:row>
      <xdr:rowOff>115529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106656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23973</xdr:rowOff>
    </xdr:from>
    <xdr:to>
      <xdr:col>10</xdr:col>
      <xdr:colOff>165100</xdr:colOff>
      <xdr:row>57</xdr:row>
      <xdr:rowOff>125573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116700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20110</xdr:rowOff>
    </xdr:from>
    <xdr:to>
      <xdr:col>6</xdr:col>
      <xdr:colOff>38100</xdr:colOff>
      <xdr:row>57</xdr:row>
      <xdr:rowOff>121710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112837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2997</xdr:rowOff>
    </xdr:from>
    <xdr:to>
      <xdr:col>24</xdr:col>
      <xdr:colOff>63500</xdr:colOff>
      <xdr:row>78</xdr:row>
      <xdr:rowOff>23137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76097"/>
          <a:ext cx="8382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2997</xdr:rowOff>
    </xdr:from>
    <xdr:to>
      <xdr:col>19</xdr:col>
      <xdr:colOff>177800</xdr:colOff>
      <xdr:row>78</xdr:row>
      <xdr:rowOff>16439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6097"/>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14221</xdr:rowOff>
    </xdr:from>
    <xdr:to>
      <xdr:col>15</xdr:col>
      <xdr:colOff>50800</xdr:colOff>
      <xdr:row>78</xdr:row>
      <xdr:rowOff>16439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87321"/>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169898</xdr:rowOff>
    </xdr:from>
    <xdr:to>
      <xdr:col>10</xdr:col>
      <xdr:colOff>114300</xdr:colOff>
      <xdr:row>78</xdr:row>
      <xdr:rowOff>14221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71548"/>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143787</xdr:rowOff>
    </xdr:from>
    <xdr:to>
      <xdr:col>24</xdr:col>
      <xdr:colOff>114300</xdr:colOff>
      <xdr:row>78</xdr:row>
      <xdr:rowOff>73937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66116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123647</xdr:rowOff>
    </xdr:from>
    <xdr:to>
      <xdr:col>20</xdr:col>
      <xdr:colOff>38100</xdr:colOff>
      <xdr:row>78</xdr:row>
      <xdr:rowOff>53797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44924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137089</xdr:rowOff>
    </xdr:from>
    <xdr:to>
      <xdr:col>15</xdr:col>
      <xdr:colOff>101600</xdr:colOff>
      <xdr:row>78</xdr:row>
      <xdr:rowOff>67239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58366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134871</xdr:rowOff>
    </xdr:from>
    <xdr:to>
      <xdr:col>10</xdr:col>
      <xdr:colOff>165100</xdr:colOff>
      <xdr:row>78</xdr:row>
      <xdr:rowOff>65021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56148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2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119098</xdr:rowOff>
    </xdr:from>
    <xdr:to>
      <xdr:col>6</xdr:col>
      <xdr:colOff>38100</xdr:colOff>
      <xdr:row>78</xdr:row>
      <xdr:rowOff>49248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65775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9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18751</xdr:rowOff>
    </xdr:from>
    <xdr:to>
      <xdr:col>24</xdr:col>
      <xdr:colOff>63500</xdr:colOff>
      <xdr:row>98</xdr:row>
      <xdr:rowOff>61264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820851"/>
          <a:ext cx="8382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157936</xdr:rowOff>
    </xdr:from>
    <xdr:to>
      <xdr:col>19</xdr:col>
      <xdr:colOff>177800</xdr:colOff>
      <xdr:row>98</xdr:row>
      <xdr:rowOff>61264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88586"/>
          <a:ext cx="889000" cy="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157936</xdr:rowOff>
    </xdr:from>
    <xdr:to>
      <xdr:col>15</xdr:col>
      <xdr:colOff>50800</xdr:colOff>
      <xdr:row>98</xdr:row>
      <xdr:rowOff>140934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88586"/>
          <a:ext cx="889000" cy="15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140308</xdr:rowOff>
    </xdr:from>
    <xdr:to>
      <xdr:col>10</xdr:col>
      <xdr:colOff>114300</xdr:colOff>
      <xdr:row>98</xdr:row>
      <xdr:rowOff>140934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942408"/>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9517</xdr:rowOff>
    </xdr:from>
    <xdr:to>
      <xdr:col>6</xdr:col>
      <xdr:colOff>38100</xdr:colOff>
      <xdr:row>98</xdr:row>
      <xdr:rowOff>111117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127644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139401</xdr:rowOff>
    </xdr:from>
    <xdr:to>
      <xdr:col>24</xdr:col>
      <xdr:colOff>114300</xdr:colOff>
      <xdr:row>98</xdr:row>
      <xdr:rowOff>69551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54328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10464</xdr:rowOff>
    </xdr:from>
    <xdr:to>
      <xdr:col>20</xdr:col>
      <xdr:colOff>38100</xdr:colOff>
      <xdr:row>98</xdr:row>
      <xdr:rowOff>112064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103191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9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107136</xdr:rowOff>
    </xdr:from>
    <xdr:to>
      <xdr:col>15</xdr:col>
      <xdr:colOff>101600</xdr:colOff>
      <xdr:row>98</xdr:row>
      <xdr:rowOff>37286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28413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90134</xdr:rowOff>
    </xdr:from>
    <xdr:to>
      <xdr:col>10</xdr:col>
      <xdr:colOff>165100</xdr:colOff>
      <xdr:row>99</xdr:row>
      <xdr:rowOff>20284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89508</xdr:rowOff>
    </xdr:from>
    <xdr:to>
      <xdr:col>6</xdr:col>
      <xdr:colOff>38100</xdr:colOff>
      <xdr:row>99</xdr:row>
      <xdr:rowOff>19658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157638</xdr:rowOff>
    </xdr:from>
    <xdr:to>
      <xdr:col>55</xdr:col>
      <xdr:colOff>0</xdr:colOff>
      <xdr:row>37</xdr:row>
      <xdr:rowOff>165528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01288"/>
          <a:ext cx="8382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148627</xdr:rowOff>
    </xdr:from>
    <xdr:to>
      <xdr:col>50</xdr:col>
      <xdr:colOff>114300</xdr:colOff>
      <xdr:row>37</xdr:row>
      <xdr:rowOff>157638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92277"/>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122833</xdr:rowOff>
    </xdr:from>
    <xdr:to>
      <xdr:col>45</xdr:col>
      <xdr:colOff>177800</xdr:colOff>
      <xdr:row>37</xdr:row>
      <xdr:rowOff>148627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23583"/>
          <a:ext cx="889000" cy="3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122833</xdr:rowOff>
    </xdr:from>
    <xdr:to>
      <xdr:col>41</xdr:col>
      <xdr:colOff>50800</xdr:colOff>
      <xdr:row>38</xdr:row>
      <xdr:rowOff>30680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23583"/>
          <a:ext cx="889000" cy="4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90159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23694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114728</xdr:rowOff>
    </xdr:from>
    <xdr:to>
      <xdr:col>55</xdr:col>
      <xdr:colOff>50800</xdr:colOff>
      <xdr:row>38</xdr:row>
      <xdr:rowOff>44878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29655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106838</xdr:rowOff>
    </xdr:from>
    <xdr:to>
      <xdr:col>50</xdr:col>
      <xdr:colOff>165100</xdr:colOff>
      <xdr:row>38</xdr:row>
      <xdr:rowOff>36988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28115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97827</xdr:rowOff>
    </xdr:from>
    <xdr:to>
      <xdr:col>46</xdr:col>
      <xdr:colOff>38100</xdr:colOff>
      <xdr:row>38</xdr:row>
      <xdr:rowOff>27977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19104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72033</xdr:rowOff>
    </xdr:from>
    <xdr:to>
      <xdr:col>41</xdr:col>
      <xdr:colOff>101600</xdr:colOff>
      <xdr:row>36</xdr:row>
      <xdr:rowOff>2183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164760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151331</xdr:rowOff>
    </xdr:from>
    <xdr:to>
      <xdr:col>36</xdr:col>
      <xdr:colOff>165100</xdr:colOff>
      <xdr:row>38</xdr:row>
      <xdr:rowOff>81480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94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72607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73858</xdr:rowOff>
    </xdr:from>
    <xdr:to>
      <xdr:col>55</xdr:col>
      <xdr:colOff>0</xdr:colOff>
      <xdr:row>56</xdr:row>
      <xdr:rowOff>132316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675058"/>
          <a:ext cx="838200" cy="5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73858</xdr:rowOff>
    </xdr:from>
    <xdr:to>
      <xdr:col>50</xdr:col>
      <xdr:colOff>114300</xdr:colOff>
      <xdr:row>56</xdr:row>
      <xdr:rowOff>153982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675058"/>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153982</xdr:rowOff>
    </xdr:from>
    <xdr:to>
      <xdr:col>45</xdr:col>
      <xdr:colOff>177800</xdr:colOff>
      <xdr:row>57</xdr:row>
      <xdr:rowOff>43820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55182"/>
          <a:ext cx="889000" cy="6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37104</xdr:rowOff>
    </xdr:from>
    <xdr:to>
      <xdr:col>41</xdr:col>
      <xdr:colOff>50800</xdr:colOff>
      <xdr:row>57</xdr:row>
      <xdr:rowOff>43820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295404"/>
          <a:ext cx="889000" cy="52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155446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81516</xdr:rowOff>
    </xdr:from>
    <xdr:to>
      <xdr:col>55</xdr:col>
      <xdr:colOff>50800</xdr:colOff>
      <xdr:row>57</xdr:row>
      <xdr:rowOff>11666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59943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23058</xdr:rowOff>
    </xdr:from>
    <xdr:to>
      <xdr:col>50</xdr:col>
      <xdr:colOff>165100</xdr:colOff>
      <xdr:row>56</xdr:row>
      <xdr:rowOff>124658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2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115785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103182</xdr:rowOff>
    </xdr:from>
    <xdr:to>
      <xdr:col>46</xdr:col>
      <xdr:colOff>38100</xdr:colOff>
      <xdr:row>57</xdr:row>
      <xdr:rowOff>33332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24459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9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164470</xdr:rowOff>
    </xdr:from>
    <xdr:to>
      <xdr:col>41</xdr:col>
      <xdr:colOff>101600</xdr:colOff>
      <xdr:row>57</xdr:row>
      <xdr:rowOff>94620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85747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157754</xdr:rowOff>
    </xdr:from>
    <xdr:to>
      <xdr:col>36</xdr:col>
      <xdr:colOff>165100</xdr:colOff>
      <xdr:row>54</xdr:row>
      <xdr:rowOff>87904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104431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5562</xdr:rowOff>
    </xdr:from>
    <xdr:to>
      <xdr:col>55</xdr:col>
      <xdr:colOff>0</xdr:colOff>
      <xdr:row>79</xdr:row>
      <xdr:rowOff>9106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50112"/>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9106</xdr:rowOff>
    </xdr:from>
    <xdr:to>
      <xdr:col>50</xdr:col>
      <xdr:colOff>114300</xdr:colOff>
      <xdr:row>79</xdr:row>
      <xdr:rowOff>10237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5365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130911</xdr:rowOff>
    </xdr:from>
    <xdr:to>
      <xdr:col>45</xdr:col>
      <xdr:colOff>177800</xdr:colOff>
      <xdr:row>79</xdr:row>
      <xdr:rowOff>10237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04011"/>
          <a:ext cx="889000" cy="5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130911</xdr:rowOff>
    </xdr:from>
    <xdr:to>
      <xdr:col>41</xdr:col>
      <xdr:colOff>50800</xdr:colOff>
      <xdr:row>79</xdr:row>
      <xdr:rowOff>11303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04011"/>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126212</xdr:rowOff>
    </xdr:from>
    <xdr:to>
      <xdr:col>55</xdr:col>
      <xdr:colOff>50800</xdr:colOff>
      <xdr:row>79</xdr:row>
      <xdr:rowOff>56362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41139</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129756</xdr:rowOff>
    </xdr:from>
    <xdr:to>
      <xdr:col>50</xdr:col>
      <xdr:colOff>165100</xdr:colOff>
      <xdr:row>79</xdr:row>
      <xdr:rowOff>59906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51033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130887</xdr:rowOff>
    </xdr:from>
    <xdr:to>
      <xdr:col>46</xdr:col>
      <xdr:colOff>38100</xdr:colOff>
      <xdr:row>79</xdr:row>
      <xdr:rowOff>61037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52164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9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80111</xdr:rowOff>
    </xdr:from>
    <xdr:to>
      <xdr:col>41</xdr:col>
      <xdr:colOff>101600</xdr:colOff>
      <xdr:row>79</xdr:row>
      <xdr:rowOff>10261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131953</xdr:rowOff>
    </xdr:from>
    <xdr:to>
      <xdr:col>36</xdr:col>
      <xdr:colOff>165100</xdr:colOff>
      <xdr:row>79</xdr:row>
      <xdr:rowOff>62103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53230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31810</xdr:rowOff>
    </xdr:from>
    <xdr:to>
      <xdr:col>55</xdr:col>
      <xdr:colOff>0</xdr:colOff>
      <xdr:row>97</xdr:row>
      <xdr:rowOff>32852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662460"/>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31810</xdr:rowOff>
    </xdr:from>
    <xdr:to>
      <xdr:col>50</xdr:col>
      <xdr:colOff>114300</xdr:colOff>
      <xdr:row>97</xdr:row>
      <xdr:rowOff>67371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6246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67371</xdr:rowOff>
    </xdr:from>
    <xdr:to>
      <xdr:col>45</xdr:col>
      <xdr:colOff>177800</xdr:colOff>
      <xdr:row>98</xdr:row>
      <xdr:rowOff>22099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98021"/>
          <a:ext cx="889000" cy="1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4369</xdr:rowOff>
    </xdr:from>
    <xdr:to>
      <xdr:col>41</xdr:col>
      <xdr:colOff>50800</xdr:colOff>
      <xdr:row>98</xdr:row>
      <xdr:rowOff>22099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949219"/>
          <a:ext cx="889000" cy="8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153502</xdr:rowOff>
    </xdr:from>
    <xdr:to>
      <xdr:col>55</xdr:col>
      <xdr:colOff>50800</xdr:colOff>
      <xdr:row>97</xdr:row>
      <xdr:rowOff>83652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131929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152460</xdr:rowOff>
    </xdr:from>
    <xdr:to>
      <xdr:col>50</xdr:col>
      <xdr:colOff>165100</xdr:colOff>
      <xdr:row>97</xdr:row>
      <xdr:rowOff>82610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73737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0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16571</xdr:rowOff>
    </xdr:from>
    <xdr:to>
      <xdr:col>46</xdr:col>
      <xdr:colOff>38100</xdr:colOff>
      <xdr:row>97</xdr:row>
      <xdr:rowOff>118171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109298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142749</xdr:rowOff>
    </xdr:from>
    <xdr:to>
      <xdr:col>41</xdr:col>
      <xdr:colOff>101600</xdr:colOff>
      <xdr:row>98</xdr:row>
      <xdr:rowOff>72899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64026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6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125019</xdr:rowOff>
    </xdr:from>
    <xdr:to>
      <xdr:col>36</xdr:col>
      <xdr:colOff>165100</xdr:colOff>
      <xdr:row>93</xdr:row>
      <xdr:rowOff>55169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8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71696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567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73673</xdr:rowOff>
    </xdr:from>
    <xdr:to>
      <xdr:col>85</xdr:col>
      <xdr:colOff>127000</xdr:colOff>
      <xdr:row>79</xdr:row>
      <xdr:rowOff>90475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618223"/>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90475</xdr:rowOff>
    </xdr:from>
    <xdr:to>
      <xdr:col>81</xdr:col>
      <xdr:colOff>50800</xdr:colOff>
      <xdr:row>79</xdr:row>
      <xdr:rowOff>123520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635025"/>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117056</xdr:rowOff>
    </xdr:from>
    <xdr:to>
      <xdr:col>76</xdr:col>
      <xdr:colOff>114300</xdr:colOff>
      <xdr:row>79</xdr:row>
      <xdr:rowOff>123520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66160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114046</xdr:rowOff>
    </xdr:from>
    <xdr:to>
      <xdr:col>71</xdr:col>
      <xdr:colOff>177800</xdr:colOff>
      <xdr:row>79</xdr:row>
      <xdr:rowOff>117056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658596"/>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138992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63449</xdr:rowOff>
    </xdr:from>
    <xdr:to>
      <xdr:col>67</xdr:col>
      <xdr:colOff>101600</xdr:colOff>
      <xdr:row>77</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22873</xdr:rowOff>
    </xdr:from>
    <xdr:to>
      <xdr:col>85</xdr:col>
      <xdr:colOff>177800</xdr:colOff>
      <xdr:row>79</xdr:row>
      <xdr:rowOff>124473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109250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39675</xdr:rowOff>
    </xdr:from>
    <xdr:to>
      <xdr:col>81</xdr:col>
      <xdr:colOff>101600</xdr:colOff>
      <xdr:row>79</xdr:row>
      <xdr:rowOff>141275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132402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6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72720</xdr:rowOff>
    </xdr:from>
    <xdr:to>
      <xdr:col>76</xdr:col>
      <xdr:colOff>165100</xdr:colOff>
      <xdr:row>80</xdr:row>
      <xdr:rowOff>2870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6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165447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7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66256</xdr:rowOff>
    </xdr:from>
    <xdr:to>
      <xdr:col>72</xdr:col>
      <xdr:colOff>38100</xdr:colOff>
      <xdr:row>79</xdr:row>
      <xdr:rowOff>167856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6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158983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7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63246</xdr:rowOff>
    </xdr:from>
    <xdr:to>
      <xdr:col>67</xdr:col>
      <xdr:colOff>101600</xdr:colOff>
      <xdr:row>79</xdr:row>
      <xdr:rowOff>164846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6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155973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7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12880</xdr:rowOff>
    </xdr:from>
    <xdr:to>
      <xdr:col>85</xdr:col>
      <xdr:colOff>127000</xdr:colOff>
      <xdr:row>99</xdr:row>
      <xdr:rowOff>20527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86430"/>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152220</xdr:rowOff>
    </xdr:from>
    <xdr:to>
      <xdr:col>81</xdr:col>
      <xdr:colOff>50800</xdr:colOff>
      <xdr:row>99</xdr:row>
      <xdr:rowOff>12880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54320"/>
          <a:ext cx="8890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152220</xdr:rowOff>
    </xdr:from>
    <xdr:to>
      <xdr:col>76</xdr:col>
      <xdr:colOff>114300</xdr:colOff>
      <xdr:row>99</xdr:row>
      <xdr:rowOff>35333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54320"/>
          <a:ext cx="889000" cy="5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35333</xdr:rowOff>
    </xdr:from>
    <xdr:to>
      <xdr:col>71</xdr:col>
      <xdr:colOff>177800</xdr:colOff>
      <xdr:row>99</xdr:row>
      <xdr:rowOff>44408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08883"/>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30723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106609</xdr:rowOff>
    </xdr:from>
    <xdr:to>
      <xdr:col>67</xdr:col>
      <xdr:colOff>101600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53286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141177</xdr:rowOff>
    </xdr:from>
    <xdr:to>
      <xdr:col>85</xdr:col>
      <xdr:colOff>177800</xdr:colOff>
      <xdr:row>99</xdr:row>
      <xdr:rowOff>71327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56104</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133530</xdr:rowOff>
    </xdr:from>
    <xdr:to>
      <xdr:col>81</xdr:col>
      <xdr:colOff>101600</xdr:colOff>
      <xdr:row>99</xdr:row>
      <xdr:rowOff>63680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54807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2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101420</xdr:rowOff>
    </xdr:from>
    <xdr:to>
      <xdr:col>76</xdr:col>
      <xdr:colOff>165100</xdr:colOff>
      <xdr:row>99</xdr:row>
      <xdr:rowOff>31570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22697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155983</xdr:rowOff>
    </xdr:from>
    <xdr:to>
      <xdr:col>72</xdr:col>
      <xdr:colOff>38100</xdr:colOff>
      <xdr:row>99</xdr:row>
      <xdr:rowOff>86133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77260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165058</xdr:rowOff>
    </xdr:from>
    <xdr:to>
      <xdr:col>67</xdr:col>
      <xdr:colOff>101600</xdr:colOff>
      <xdr:row>99</xdr:row>
      <xdr:rowOff>95208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86335</xdr:rowOff>
    </xdr:from>
    <xdr:ext cx="313932"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57333" y="17059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88105</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03205"/>
          <a:ext cx="8890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88105</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03205"/>
          <a:ext cx="8890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101985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160543</xdr:rowOff>
    </xdr:from>
    <xdr:to>
      <xdr:col>98</xdr:col>
      <xdr:colOff>38100</xdr:colOff>
      <xdr:row>38</xdr:row>
      <xdr:rowOff>90693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0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107220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37305</xdr:rowOff>
    </xdr:from>
    <xdr:to>
      <xdr:col>102</xdr:col>
      <xdr:colOff>165100</xdr:colOff>
      <xdr:row>38</xdr:row>
      <xdr:rowOff>138905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130032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27019</xdr:rowOff>
    </xdr:from>
    <xdr:to>
      <xdr:col>116</xdr:col>
      <xdr:colOff>63500</xdr:colOff>
      <xdr:row>59</xdr:row>
      <xdr:rowOff>27077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42569"/>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27077</xdr:rowOff>
    </xdr:from>
    <xdr:to>
      <xdr:col>111</xdr:col>
      <xdr:colOff>177800</xdr:colOff>
      <xdr:row>59</xdr:row>
      <xdr:rowOff>27153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262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27153</xdr:rowOff>
    </xdr:from>
    <xdr:to>
      <xdr:col>107</xdr:col>
      <xdr:colOff>50800</xdr:colOff>
      <xdr:row>59</xdr:row>
      <xdr:rowOff>27248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270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27248</xdr:rowOff>
    </xdr:from>
    <xdr:to>
      <xdr:col>102</xdr:col>
      <xdr:colOff>114300</xdr:colOff>
      <xdr:row>59</xdr:row>
      <xdr:rowOff>27362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279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70745</xdr:rowOff>
    </xdr:from>
    <xdr:to>
      <xdr:col>98</xdr:col>
      <xdr:colOff>38100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147669</xdr:rowOff>
    </xdr:from>
    <xdr:to>
      <xdr:col>116</xdr:col>
      <xdr:colOff>114300</xdr:colOff>
      <xdr:row>59</xdr:row>
      <xdr:rowOff>77819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62596</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147727</xdr:rowOff>
    </xdr:from>
    <xdr:to>
      <xdr:col>112</xdr:col>
      <xdr:colOff>38100</xdr:colOff>
      <xdr:row>59</xdr:row>
      <xdr:rowOff>77877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69004</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147803</xdr:rowOff>
    </xdr:from>
    <xdr:to>
      <xdr:col>107</xdr:col>
      <xdr:colOff>101600</xdr:colOff>
      <xdr:row>59</xdr:row>
      <xdr:rowOff>77953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69080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147898</xdr:rowOff>
    </xdr:from>
    <xdr:to>
      <xdr:col>102</xdr:col>
      <xdr:colOff>165100</xdr:colOff>
      <xdr:row>59</xdr:row>
      <xdr:rowOff>78048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69175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148012</xdr:rowOff>
    </xdr:from>
    <xdr:to>
      <xdr:col>98</xdr:col>
      <xdr:colOff>38100</xdr:colOff>
      <xdr:row>59</xdr:row>
      <xdr:rowOff>78162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69289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4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93332</xdr:rowOff>
    </xdr:from>
    <xdr:to>
      <xdr:col>116</xdr:col>
      <xdr:colOff>63500</xdr:colOff>
      <xdr:row>77</xdr:row>
      <xdr:rowOff>152312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94982"/>
          <a:ext cx="838200" cy="5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141509</xdr:rowOff>
    </xdr:from>
    <xdr:to>
      <xdr:col>111</xdr:col>
      <xdr:colOff>177800</xdr:colOff>
      <xdr:row>77</xdr:row>
      <xdr:rowOff>152312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43159"/>
          <a:ext cx="8890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141509</xdr:rowOff>
    </xdr:from>
    <xdr:to>
      <xdr:col>107</xdr:col>
      <xdr:colOff>50800</xdr:colOff>
      <xdr:row>77</xdr:row>
      <xdr:rowOff>170180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343159"/>
          <a:ext cx="8890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37516</xdr:rowOff>
    </xdr:from>
    <xdr:to>
      <xdr:col>102</xdr:col>
      <xdr:colOff>114300</xdr:colOff>
      <xdr:row>77</xdr:row>
      <xdr:rowOff>170180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067716"/>
          <a:ext cx="889000" cy="30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42532</xdr:rowOff>
    </xdr:from>
    <xdr:to>
      <xdr:col>116</xdr:col>
      <xdr:colOff>114300</xdr:colOff>
      <xdr:row>77</xdr:row>
      <xdr:rowOff>144132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128909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101512</xdr:rowOff>
    </xdr:from>
    <xdr:to>
      <xdr:col>112</xdr:col>
      <xdr:colOff>38100</xdr:colOff>
      <xdr:row>78</xdr:row>
      <xdr:rowOff>31662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22789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90709</xdr:rowOff>
    </xdr:from>
    <xdr:to>
      <xdr:col>107</xdr:col>
      <xdr:colOff>101600</xdr:colOff>
      <xdr:row>78</xdr:row>
      <xdr:rowOff>20859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119380</xdr:rowOff>
    </xdr:from>
    <xdr:to>
      <xdr:col>102</xdr:col>
      <xdr:colOff>165100</xdr:colOff>
      <xdr:row>78</xdr:row>
      <xdr:rowOff>49530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40657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158166</xdr:rowOff>
    </xdr:from>
    <xdr:to>
      <xdr:col>98</xdr:col>
      <xdr:colOff>38100</xdr:colOff>
      <xdr:row>76</xdr:row>
      <xdr:rowOff>88316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79443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電力・ガス・食料品等価格高騰緊急支援給付金が終了したが、令和５年度においても価格高騰重点支援給付金が実施され、また、毎年増加傾向にある介護給付費・訓練等給付費といった障害者自立支援事業等の増加により、扶助費は住民一人当たり</a:t>
          </a:r>
          <a:r>
            <a:rPr kumimoji="1" lang="en-US" altLang="ja-JP" sz="1300">
              <a:latin typeface="ＭＳ Ｐゴシック" panose="020B0600070205080204" pitchFamily="50" charset="-128"/>
              <a:ea typeface="ＭＳ Ｐゴシック" panose="020B0600070205080204" pitchFamily="50" charset="-128"/>
            </a:rPr>
            <a:t>88,518</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6,509</a:t>
          </a:r>
          <a:r>
            <a:rPr kumimoji="1" lang="ja-JP" altLang="en-US" sz="1300">
              <a:latin typeface="ＭＳ Ｐゴシック" panose="020B0600070205080204" pitchFamily="50" charset="-128"/>
              <a:ea typeface="ＭＳ Ｐゴシック" panose="020B0600070205080204" pitchFamily="50" charset="-128"/>
            </a:rPr>
            <a:t>円減少した。また、普通建設事業においては、介護施設等整備事業補助金の減少、弥生小学校に係る長寿命化事業の終了、弥富北中学校の開始等により、住民一人当たり</a:t>
          </a:r>
          <a:r>
            <a:rPr kumimoji="1" lang="en-US" altLang="ja-JP" sz="1300">
              <a:latin typeface="ＭＳ Ｐゴシック" panose="020B0600070205080204" pitchFamily="50" charset="-128"/>
              <a:ea typeface="ＭＳ Ｐゴシック" panose="020B0600070205080204" pitchFamily="50" charset="-128"/>
            </a:rPr>
            <a:t>41,292</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10,229</a:t>
          </a:r>
          <a:r>
            <a:rPr kumimoji="1" lang="ja-JP" altLang="en-US" sz="1300">
              <a:latin typeface="ＭＳ Ｐゴシック" panose="020B0600070205080204" pitchFamily="50" charset="-128"/>
              <a:ea typeface="ＭＳ Ｐゴシック" panose="020B0600070205080204" pitchFamily="50" charset="-128"/>
            </a:rPr>
            <a:t>円減少した。今後も社会保障関連経費は増加が見込まれ、普通建設事業費においても、公共施設の長寿命化改良事業や自由通路等整備事業等の大型事業を控えており、公共施設の集約化・複合化・廃止等を踏まえた公共施設等の適正管理を行うことで、人件費や物件費増加の抑制に努め、事業見直し等の行財政改革の推進により歳出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愛知県弥富市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43,722
41,158
49.26
17,988,577
17,315,023
628,529
11,343,368
15,529,987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10900</xdr:rowOff>
    </xdr:from>
    <xdr:to>
      <xdr:col>24</xdr:col>
      <xdr:colOff>63500</xdr:colOff>
      <xdr:row>38</xdr:row>
      <xdr:rowOff>16387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600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9790</xdr:rowOff>
    </xdr:from>
    <xdr:to>
      <xdr:col>19</xdr:col>
      <xdr:colOff>177800</xdr:colOff>
      <xdr:row>38</xdr:row>
      <xdr:rowOff>10900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24890"/>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9790</xdr:rowOff>
    </xdr:from>
    <xdr:to>
      <xdr:col>15</xdr:col>
      <xdr:colOff>50800</xdr:colOff>
      <xdr:row>38</xdr:row>
      <xdr:rowOff>9855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4890"/>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9855</xdr:rowOff>
    </xdr:from>
    <xdr:to>
      <xdr:col>10</xdr:col>
      <xdr:colOff>114300</xdr:colOff>
      <xdr:row>38</xdr:row>
      <xdr:rowOff>36112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24955"/>
          <a:ext cx="8890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41651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2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84916</xdr:rowOff>
    </xdr:from>
    <xdr:to>
      <xdr:col>6</xdr:col>
      <xdr:colOff>38100</xdr:colOff>
      <xdr:row>38</xdr:row>
      <xdr:rowOff>15066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31593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20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137037</xdr:rowOff>
    </xdr:from>
    <xdr:to>
      <xdr:col>24</xdr:col>
      <xdr:colOff>114300</xdr:colOff>
      <xdr:row>38</xdr:row>
      <xdr:rowOff>67187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51964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131550</xdr:rowOff>
    </xdr:from>
    <xdr:to>
      <xdr:col>20</xdr:col>
      <xdr:colOff>38100</xdr:colOff>
      <xdr:row>38</xdr:row>
      <xdr:rowOff>61700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52827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130440</xdr:rowOff>
    </xdr:from>
    <xdr:to>
      <xdr:col>15</xdr:col>
      <xdr:colOff>101600</xdr:colOff>
      <xdr:row>38</xdr:row>
      <xdr:rowOff>60590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51717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130505</xdr:rowOff>
    </xdr:from>
    <xdr:to>
      <xdr:col>10</xdr:col>
      <xdr:colOff>165100</xdr:colOff>
      <xdr:row>38</xdr:row>
      <xdr:rowOff>60655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51782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6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156761</xdr:rowOff>
    </xdr:from>
    <xdr:to>
      <xdr:col>6</xdr:col>
      <xdr:colOff>38100</xdr:colOff>
      <xdr:row>38</xdr:row>
      <xdr:rowOff>86911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78039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118069</xdr:rowOff>
    </xdr:from>
    <xdr:to>
      <xdr:col>24</xdr:col>
      <xdr:colOff>63500</xdr:colOff>
      <xdr:row>58</xdr:row>
      <xdr:rowOff>121675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62169"/>
          <a:ext cx="8382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111354</xdr:rowOff>
    </xdr:from>
    <xdr:to>
      <xdr:col>19</xdr:col>
      <xdr:colOff>177800</xdr:colOff>
      <xdr:row>58</xdr:row>
      <xdr:rowOff>118069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5454"/>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118105</xdr:rowOff>
    </xdr:from>
    <xdr:to>
      <xdr:col>15</xdr:col>
      <xdr:colOff>50800</xdr:colOff>
      <xdr:row>58</xdr:row>
      <xdr:rowOff>111354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0755"/>
          <a:ext cx="889000" cy="1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118105</xdr:rowOff>
    </xdr:from>
    <xdr:to>
      <xdr:col>10</xdr:col>
      <xdr:colOff>114300</xdr:colOff>
      <xdr:row>57</xdr:row>
      <xdr:rowOff>167043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90755"/>
          <a:ext cx="889000" cy="4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99208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20396</xdr:rowOff>
    </xdr:from>
    <xdr:to>
      <xdr:col>6</xdr:col>
      <xdr:colOff>38100</xdr:colOff>
      <xdr:row>58</xdr:row>
      <xdr:rowOff>121996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113123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70875</xdr:rowOff>
    </xdr:from>
    <xdr:to>
      <xdr:col>24</xdr:col>
      <xdr:colOff>114300</xdr:colOff>
      <xdr:row>59</xdr:row>
      <xdr:rowOff>1025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157252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67269</xdr:rowOff>
    </xdr:from>
    <xdr:to>
      <xdr:col>20</xdr:col>
      <xdr:colOff>38100</xdr:colOff>
      <xdr:row>58</xdr:row>
      <xdr:rowOff>168869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159996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60554</xdr:rowOff>
    </xdr:from>
    <xdr:to>
      <xdr:col>15</xdr:col>
      <xdr:colOff>101600</xdr:colOff>
      <xdr:row>58</xdr:row>
      <xdr:rowOff>162154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153281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67305</xdr:rowOff>
    </xdr:from>
    <xdr:to>
      <xdr:col>10</xdr:col>
      <xdr:colOff>165100</xdr:colOff>
      <xdr:row>57</xdr:row>
      <xdr:rowOff>168905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160032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116243</xdr:rowOff>
    </xdr:from>
    <xdr:to>
      <xdr:col>6</xdr:col>
      <xdr:colOff>38100</xdr:colOff>
      <xdr:row>58</xdr:row>
      <xdr:rowOff>46393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62920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6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110096</xdr:rowOff>
    </xdr:from>
    <xdr:to>
      <xdr:col>24</xdr:col>
      <xdr:colOff>63500</xdr:colOff>
      <xdr:row>77</xdr:row>
      <xdr:rowOff>143979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11746"/>
          <a:ext cx="8382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123569</xdr:rowOff>
    </xdr:from>
    <xdr:to>
      <xdr:col>19</xdr:col>
      <xdr:colOff>177800</xdr:colOff>
      <xdr:row>77</xdr:row>
      <xdr:rowOff>143979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25219"/>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123569</xdr:rowOff>
    </xdr:from>
    <xdr:to>
      <xdr:col>15</xdr:col>
      <xdr:colOff>50800</xdr:colOff>
      <xdr:row>78</xdr:row>
      <xdr:rowOff>55518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25219"/>
          <a:ext cx="889000" cy="10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55518</xdr:rowOff>
    </xdr:from>
    <xdr:to>
      <xdr:col>10</xdr:col>
      <xdr:colOff>114300</xdr:colOff>
      <xdr:row>78</xdr:row>
      <xdr:rowOff>86078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8618"/>
          <a:ext cx="889000" cy="3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66439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140370</xdr:rowOff>
    </xdr:from>
    <xdr:to>
      <xdr:col>6</xdr:col>
      <xdr:colOff>38100</xdr:colOff>
      <xdr:row>78</xdr:row>
      <xdr:rowOff>70520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87047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59296</xdr:rowOff>
    </xdr:from>
    <xdr:to>
      <xdr:col>24</xdr:col>
      <xdr:colOff>114300</xdr:colOff>
      <xdr:row>77</xdr:row>
      <xdr:rowOff>160896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145673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93179</xdr:rowOff>
    </xdr:from>
    <xdr:to>
      <xdr:col>20</xdr:col>
      <xdr:colOff>38100</xdr:colOff>
      <xdr:row>78</xdr:row>
      <xdr:rowOff>23329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14456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72769</xdr:rowOff>
    </xdr:from>
    <xdr:to>
      <xdr:col>15</xdr:col>
      <xdr:colOff>101600</xdr:colOff>
      <xdr:row>78</xdr:row>
      <xdr:rowOff>2919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165496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4718</xdr:rowOff>
    </xdr:from>
    <xdr:to>
      <xdr:col>10</xdr:col>
      <xdr:colOff>165100</xdr:colOff>
      <xdr:row>78</xdr:row>
      <xdr:rowOff>106318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97445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35278</xdr:rowOff>
    </xdr:from>
    <xdr:to>
      <xdr:col>6</xdr:col>
      <xdr:colOff>38100</xdr:colOff>
      <xdr:row>78</xdr:row>
      <xdr:rowOff>136878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128005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147312</xdr:rowOff>
    </xdr:from>
    <xdr:to>
      <xdr:col>24</xdr:col>
      <xdr:colOff>63500</xdr:colOff>
      <xdr:row>97</xdr:row>
      <xdr:rowOff>164815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77962"/>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26566</xdr:rowOff>
    </xdr:from>
    <xdr:to>
      <xdr:col>19</xdr:col>
      <xdr:colOff>177800</xdr:colOff>
      <xdr:row>97</xdr:row>
      <xdr:rowOff>147312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57216"/>
          <a:ext cx="889000" cy="1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26566</xdr:rowOff>
    </xdr:from>
    <xdr:to>
      <xdr:col>15</xdr:col>
      <xdr:colOff>50800</xdr:colOff>
      <xdr:row>97</xdr:row>
      <xdr:rowOff>156189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7216"/>
          <a:ext cx="889000" cy="1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156189</xdr:rowOff>
    </xdr:from>
    <xdr:to>
      <xdr:col>10</xdr:col>
      <xdr:colOff>114300</xdr:colOff>
      <xdr:row>98</xdr:row>
      <xdr:rowOff>30719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6839"/>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92361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114015</xdr:rowOff>
    </xdr:from>
    <xdr:to>
      <xdr:col>24</xdr:col>
      <xdr:colOff>114300</xdr:colOff>
      <xdr:row>98</xdr:row>
      <xdr:rowOff>44165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28942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96512</xdr:rowOff>
    </xdr:from>
    <xdr:to>
      <xdr:col>20</xdr:col>
      <xdr:colOff>38100</xdr:colOff>
      <xdr:row>98</xdr:row>
      <xdr:rowOff>26662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17789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147216</xdr:rowOff>
    </xdr:from>
    <xdr:to>
      <xdr:col>15</xdr:col>
      <xdr:colOff>101600</xdr:colOff>
      <xdr:row>97</xdr:row>
      <xdr:rowOff>77366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68493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105389</xdr:rowOff>
    </xdr:from>
    <xdr:to>
      <xdr:col>10</xdr:col>
      <xdr:colOff>165100</xdr:colOff>
      <xdr:row>98</xdr:row>
      <xdr:rowOff>35539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2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151369</xdr:rowOff>
    </xdr:from>
    <xdr:to>
      <xdr:col>6</xdr:col>
      <xdr:colOff>38100</xdr:colOff>
      <xdr:row>98</xdr:row>
      <xdr:rowOff>81519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72646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126441</xdr:rowOff>
    </xdr:from>
    <xdr:to>
      <xdr:col>55</xdr:col>
      <xdr:colOff>0</xdr:colOff>
      <xdr:row>38</xdr:row>
      <xdr:rowOff>139471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4154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75641</xdr:rowOff>
    </xdr:from>
    <xdr:to>
      <xdr:col>55</xdr:col>
      <xdr:colOff>50800</xdr:colOff>
      <xdr:row>39</xdr:row>
      <xdr:rowOff>5791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162018</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5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46679</xdr:rowOff>
    </xdr:from>
    <xdr:to>
      <xdr:col>55</xdr:col>
      <xdr:colOff>0</xdr:colOff>
      <xdr:row>57</xdr:row>
      <xdr:rowOff>53194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19329"/>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57995</xdr:rowOff>
    </xdr:from>
    <xdr:to>
      <xdr:col>50</xdr:col>
      <xdr:colOff>114300</xdr:colOff>
      <xdr:row>57</xdr:row>
      <xdr:rowOff>46679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59195"/>
          <a:ext cx="889000" cy="16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57995</xdr:rowOff>
    </xdr:from>
    <xdr:to>
      <xdr:col>45</xdr:col>
      <xdr:colOff>177800</xdr:colOff>
      <xdr:row>57</xdr:row>
      <xdr:rowOff>9246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9195"/>
          <a:ext cx="889000" cy="1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113011</xdr:rowOff>
    </xdr:from>
    <xdr:to>
      <xdr:col>41</xdr:col>
      <xdr:colOff>50800</xdr:colOff>
      <xdr:row>57</xdr:row>
      <xdr:rowOff>9246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14211"/>
          <a:ext cx="889000" cy="6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2394</xdr:rowOff>
    </xdr:from>
    <xdr:to>
      <xdr:col>55</xdr:col>
      <xdr:colOff>50800</xdr:colOff>
      <xdr:row>57</xdr:row>
      <xdr:rowOff>103994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152271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167329</xdr:rowOff>
    </xdr:from>
    <xdr:to>
      <xdr:col>50</xdr:col>
      <xdr:colOff>165100</xdr:colOff>
      <xdr:row>57</xdr:row>
      <xdr:rowOff>97479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88606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7195</xdr:rowOff>
    </xdr:from>
    <xdr:to>
      <xdr:col>46</xdr:col>
      <xdr:colOff>38100</xdr:colOff>
      <xdr:row>56</xdr:row>
      <xdr:rowOff>108795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125322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129896</xdr:rowOff>
    </xdr:from>
    <xdr:to>
      <xdr:col>41</xdr:col>
      <xdr:colOff>101600</xdr:colOff>
      <xdr:row>57</xdr:row>
      <xdr:rowOff>60046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51173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62211</xdr:rowOff>
    </xdr:from>
    <xdr:to>
      <xdr:col>36</xdr:col>
      <xdr:colOff>165100</xdr:colOff>
      <xdr:row>56</xdr:row>
      <xdr:rowOff>163811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8888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163348</xdr:rowOff>
    </xdr:from>
    <xdr:to>
      <xdr:col>55</xdr:col>
      <xdr:colOff>0</xdr:colOff>
      <xdr:row>78</xdr:row>
      <xdr:rowOff>170053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6448"/>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137440</xdr:rowOff>
    </xdr:from>
    <xdr:to>
      <xdr:col>50</xdr:col>
      <xdr:colOff>114300</xdr:colOff>
      <xdr:row>78</xdr:row>
      <xdr:rowOff>163348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054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110553</xdr:rowOff>
    </xdr:from>
    <xdr:to>
      <xdr:col>45</xdr:col>
      <xdr:colOff>177800</xdr:colOff>
      <xdr:row>78</xdr:row>
      <xdr:rowOff>137440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3653"/>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110553</xdr:rowOff>
    </xdr:from>
    <xdr:to>
      <xdr:col>41</xdr:col>
      <xdr:colOff>50800</xdr:colOff>
      <xdr:row>78</xdr:row>
      <xdr:rowOff>127088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365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146862</xdr:rowOff>
    </xdr:from>
    <xdr:to>
      <xdr:col>36</xdr:col>
      <xdr:colOff>165100</xdr:colOff>
      <xdr:row>78</xdr:row>
      <xdr:rowOff>77012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93539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119253</xdr:rowOff>
    </xdr:from>
    <xdr:to>
      <xdr:col>55</xdr:col>
      <xdr:colOff>50800</xdr:colOff>
      <xdr:row>79</xdr:row>
      <xdr:rowOff>49403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34180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112548</xdr:rowOff>
    </xdr:from>
    <xdr:to>
      <xdr:col>50</xdr:col>
      <xdr:colOff>165100</xdr:colOff>
      <xdr:row>79</xdr:row>
      <xdr:rowOff>42698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33825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86640</xdr:rowOff>
    </xdr:from>
    <xdr:to>
      <xdr:col>46</xdr:col>
      <xdr:colOff>38100</xdr:colOff>
      <xdr:row>79</xdr:row>
      <xdr:rowOff>16790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7917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59753</xdr:rowOff>
    </xdr:from>
    <xdr:to>
      <xdr:col>41</xdr:col>
      <xdr:colOff>101600</xdr:colOff>
      <xdr:row>78</xdr:row>
      <xdr:rowOff>161353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152480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76288</xdr:rowOff>
    </xdr:from>
    <xdr:to>
      <xdr:col>36</xdr:col>
      <xdr:colOff>165100</xdr:colOff>
      <xdr:row>79</xdr:row>
      <xdr:rowOff>6438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169015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167735</xdr:rowOff>
    </xdr:from>
    <xdr:to>
      <xdr:col>55</xdr:col>
      <xdr:colOff>0</xdr:colOff>
      <xdr:row>98</xdr:row>
      <xdr:rowOff>35184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98385"/>
          <a:ext cx="838200" cy="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167735</xdr:rowOff>
    </xdr:from>
    <xdr:to>
      <xdr:col>50</xdr:col>
      <xdr:colOff>114300</xdr:colOff>
      <xdr:row>98</xdr:row>
      <xdr:rowOff>40419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8385"/>
          <a:ext cx="889000" cy="4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33565</xdr:rowOff>
    </xdr:from>
    <xdr:to>
      <xdr:col>45</xdr:col>
      <xdr:colOff>177800</xdr:colOff>
      <xdr:row>98</xdr:row>
      <xdr:rowOff>40419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35665"/>
          <a:ext cx="8890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24870</xdr:rowOff>
    </xdr:from>
    <xdr:to>
      <xdr:col>41</xdr:col>
      <xdr:colOff>50800</xdr:colOff>
      <xdr:row>98</xdr:row>
      <xdr:rowOff>33565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26970"/>
          <a:ext cx="8890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100773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142498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155834</xdr:rowOff>
    </xdr:from>
    <xdr:to>
      <xdr:col>55</xdr:col>
      <xdr:colOff>50800</xdr:colOff>
      <xdr:row>98</xdr:row>
      <xdr:rowOff>85984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70761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116935</xdr:rowOff>
    </xdr:from>
    <xdr:to>
      <xdr:col>50</xdr:col>
      <xdr:colOff>165100</xdr:colOff>
      <xdr:row>98</xdr:row>
      <xdr:rowOff>47085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38212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161069</xdr:rowOff>
    </xdr:from>
    <xdr:to>
      <xdr:col>46</xdr:col>
      <xdr:colOff>38100</xdr:colOff>
      <xdr:row>98</xdr:row>
      <xdr:rowOff>91219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82346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154215</xdr:rowOff>
    </xdr:from>
    <xdr:to>
      <xdr:col>41</xdr:col>
      <xdr:colOff>101600</xdr:colOff>
      <xdr:row>98</xdr:row>
      <xdr:rowOff>84365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75492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7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145520</xdr:rowOff>
    </xdr:from>
    <xdr:to>
      <xdr:col>36</xdr:col>
      <xdr:colOff>165100</xdr:colOff>
      <xdr:row>98</xdr:row>
      <xdr:rowOff>75670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66797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57690</xdr:rowOff>
    </xdr:from>
    <xdr:to>
      <xdr:col>85</xdr:col>
      <xdr:colOff>127000</xdr:colOff>
      <xdr:row>37</xdr:row>
      <xdr:rowOff>64433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01340"/>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57690</xdr:rowOff>
    </xdr:from>
    <xdr:to>
      <xdr:col>81</xdr:col>
      <xdr:colOff>50800</xdr:colOff>
      <xdr:row>37</xdr:row>
      <xdr:rowOff>77083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1340"/>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77083</xdr:rowOff>
    </xdr:from>
    <xdr:to>
      <xdr:col>76</xdr:col>
      <xdr:colOff>114300</xdr:colOff>
      <xdr:row>37</xdr:row>
      <xdr:rowOff>82474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20733"/>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39192</xdr:rowOff>
    </xdr:from>
    <xdr:to>
      <xdr:col>71</xdr:col>
      <xdr:colOff>177800</xdr:colOff>
      <xdr:row>37</xdr:row>
      <xdr:rowOff>82474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2842"/>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29348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110046</xdr:rowOff>
    </xdr:from>
    <xdr:to>
      <xdr:col>67</xdr:col>
      <xdr:colOff>101600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13633</xdr:rowOff>
    </xdr:from>
    <xdr:to>
      <xdr:col>85</xdr:col>
      <xdr:colOff>177800</xdr:colOff>
      <xdr:row>37</xdr:row>
      <xdr:rowOff>115233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100010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6890</xdr:rowOff>
    </xdr:from>
    <xdr:to>
      <xdr:col>81</xdr:col>
      <xdr:colOff>101600</xdr:colOff>
      <xdr:row>37</xdr:row>
      <xdr:rowOff>108490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26283</xdr:rowOff>
    </xdr:from>
    <xdr:to>
      <xdr:col>76</xdr:col>
      <xdr:colOff>165100</xdr:colOff>
      <xdr:row>37</xdr:row>
      <xdr:rowOff>127883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119010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31674</xdr:rowOff>
    </xdr:from>
    <xdr:to>
      <xdr:col>72</xdr:col>
      <xdr:colOff>38100</xdr:colOff>
      <xdr:row>37</xdr:row>
      <xdr:rowOff>133274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124401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159842</xdr:rowOff>
    </xdr:from>
    <xdr:to>
      <xdr:col>67</xdr:col>
      <xdr:colOff>101600</xdr:colOff>
      <xdr:row>37</xdr:row>
      <xdr:rowOff>89992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81119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162697</xdr:rowOff>
    </xdr:from>
    <xdr:to>
      <xdr:col>85</xdr:col>
      <xdr:colOff>127000</xdr:colOff>
      <xdr:row>56</xdr:row>
      <xdr:rowOff>164008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3897"/>
          <a:ext cx="8382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164008</xdr:rowOff>
    </xdr:from>
    <xdr:to>
      <xdr:col>81</xdr:col>
      <xdr:colOff>50800</xdr:colOff>
      <xdr:row>57</xdr:row>
      <xdr:rowOff>131410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65208"/>
          <a:ext cx="889000" cy="13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90002</xdr:rowOff>
    </xdr:from>
    <xdr:to>
      <xdr:col>76</xdr:col>
      <xdr:colOff>114300</xdr:colOff>
      <xdr:row>57</xdr:row>
      <xdr:rowOff>131410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62652"/>
          <a:ext cx="889000" cy="4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18801</xdr:rowOff>
    </xdr:from>
    <xdr:to>
      <xdr:col>71</xdr:col>
      <xdr:colOff>177800</xdr:colOff>
      <xdr:row>57</xdr:row>
      <xdr:rowOff>90002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91451"/>
          <a:ext cx="889000" cy="7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18638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111897</xdr:rowOff>
    </xdr:from>
    <xdr:to>
      <xdr:col>85</xdr:col>
      <xdr:colOff>177800</xdr:colOff>
      <xdr:row>57</xdr:row>
      <xdr:rowOff>42047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90324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9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113208</xdr:rowOff>
    </xdr:from>
    <xdr:to>
      <xdr:col>81</xdr:col>
      <xdr:colOff>101600</xdr:colOff>
      <xdr:row>57</xdr:row>
      <xdr:rowOff>43358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34485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80610</xdr:rowOff>
    </xdr:from>
    <xdr:to>
      <xdr:col>76</xdr:col>
      <xdr:colOff>165100</xdr:colOff>
      <xdr:row>58</xdr:row>
      <xdr:rowOff>10760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39202</xdr:rowOff>
    </xdr:from>
    <xdr:to>
      <xdr:col>72</xdr:col>
      <xdr:colOff>38100</xdr:colOff>
      <xdr:row>57</xdr:row>
      <xdr:rowOff>140802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131929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139451</xdr:rowOff>
    </xdr:from>
    <xdr:to>
      <xdr:col>67</xdr:col>
      <xdr:colOff>101600</xdr:colOff>
      <xdr:row>57</xdr:row>
      <xdr:rowOff>69601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60728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73673</xdr:rowOff>
    </xdr:from>
    <xdr:to>
      <xdr:col>85</xdr:col>
      <xdr:colOff>127000</xdr:colOff>
      <xdr:row>99</xdr:row>
      <xdr:rowOff>90475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47223"/>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90475</xdr:rowOff>
    </xdr:from>
    <xdr:to>
      <xdr:col>81</xdr:col>
      <xdr:colOff>50800</xdr:colOff>
      <xdr:row>99</xdr:row>
      <xdr:rowOff>123520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64025"/>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117056</xdr:rowOff>
    </xdr:from>
    <xdr:to>
      <xdr:col>76</xdr:col>
      <xdr:colOff>114300</xdr:colOff>
      <xdr:row>99</xdr:row>
      <xdr:rowOff>123520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709060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114046</xdr:rowOff>
    </xdr:from>
    <xdr:to>
      <xdr:col>71</xdr:col>
      <xdr:colOff>177800</xdr:colOff>
      <xdr:row>99</xdr:row>
      <xdr:rowOff>117056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7087596"/>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63449</xdr:rowOff>
    </xdr:from>
    <xdr:to>
      <xdr:col>67</xdr:col>
      <xdr:colOff>101600</xdr:colOff>
      <xdr:row>97</xdr:row>
      <xdr:rowOff>165049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22873</xdr:rowOff>
    </xdr:from>
    <xdr:to>
      <xdr:col>85</xdr:col>
      <xdr:colOff>177800</xdr:colOff>
      <xdr:row>99</xdr:row>
      <xdr:rowOff>124473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109250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39675</xdr:rowOff>
    </xdr:from>
    <xdr:to>
      <xdr:col>81</xdr:col>
      <xdr:colOff>101600</xdr:colOff>
      <xdr:row>99</xdr:row>
      <xdr:rowOff>141275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132402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1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72720</xdr:rowOff>
    </xdr:from>
    <xdr:to>
      <xdr:col>76</xdr:col>
      <xdr:colOff>165100</xdr:colOff>
      <xdr:row>100</xdr:row>
      <xdr:rowOff>2870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165447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3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66256</xdr:rowOff>
    </xdr:from>
    <xdr:to>
      <xdr:col>72</xdr:col>
      <xdr:colOff>38100</xdr:colOff>
      <xdr:row>99</xdr:row>
      <xdr:rowOff>167856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158983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63246</xdr:rowOff>
    </xdr:from>
    <xdr:to>
      <xdr:col>67</xdr:col>
      <xdr:colOff>101600</xdr:colOff>
      <xdr:row>99</xdr:row>
      <xdr:rowOff>164846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155973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民生費については、価格高騰重点支援給付金給付事業や総合福祉センター特定天井撤去等改修事業の実施により、住民一人当たり</a:t>
          </a:r>
          <a:r>
            <a:rPr kumimoji="1" lang="en-US" altLang="ja-JP" sz="1300">
              <a:latin typeface="ＭＳ Ｐゴシック" panose="020B0600070205080204" pitchFamily="50" charset="-128"/>
              <a:ea typeface="ＭＳ Ｐゴシック" panose="020B0600070205080204" pitchFamily="50" charset="-128"/>
            </a:rPr>
            <a:t>172,770</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8,893</a:t>
          </a:r>
          <a:r>
            <a:rPr kumimoji="1" lang="ja-JP" altLang="en-US" sz="1300">
              <a:latin typeface="ＭＳ Ｐゴシック" panose="020B0600070205080204" pitchFamily="50" charset="-128"/>
              <a:ea typeface="ＭＳ Ｐゴシック" panose="020B0600070205080204" pitchFamily="50" charset="-128"/>
            </a:rPr>
            <a:t>円増加となった。</a:t>
          </a:r>
        </a:p>
        <a:p>
          <a:r>
            <a:rPr kumimoji="1" lang="ja-JP" altLang="en-US" sz="1300">
              <a:latin typeface="ＭＳ Ｐゴシック" panose="020B0600070205080204" pitchFamily="50" charset="-128"/>
              <a:ea typeface="ＭＳ Ｐゴシック" panose="020B0600070205080204" pitchFamily="50" charset="-128"/>
            </a:rPr>
            <a:t>　土木費ついては、住民一人当たり</a:t>
          </a:r>
          <a:r>
            <a:rPr kumimoji="1" lang="en-US" altLang="ja-JP" sz="1300">
              <a:latin typeface="ＭＳ Ｐゴシック" panose="020B0600070205080204" pitchFamily="50" charset="-128"/>
              <a:ea typeface="ＭＳ Ｐゴシック" panose="020B0600070205080204" pitchFamily="50" charset="-128"/>
            </a:rPr>
            <a:t>22,860</a:t>
          </a:r>
          <a:r>
            <a:rPr kumimoji="1" lang="ja-JP" altLang="en-US" sz="1300">
              <a:latin typeface="ＭＳ Ｐゴシック" panose="020B0600070205080204" pitchFamily="50" charset="-128"/>
              <a:ea typeface="ＭＳ Ｐゴシック" panose="020B0600070205080204" pitchFamily="50" charset="-128"/>
            </a:rPr>
            <a:t>円と前年度に比べ</a:t>
          </a:r>
          <a:r>
            <a:rPr kumimoji="1" lang="en-US" altLang="ja-JP" sz="1300">
              <a:latin typeface="ＭＳ Ｐゴシック" panose="020B0600070205080204" pitchFamily="50" charset="-128"/>
              <a:ea typeface="ＭＳ Ｐゴシック" panose="020B0600070205080204" pitchFamily="50" charset="-128"/>
            </a:rPr>
            <a:t>8,508</a:t>
          </a:r>
          <a:r>
            <a:rPr kumimoji="1" lang="ja-JP" altLang="en-US" sz="1300">
              <a:latin typeface="ＭＳ Ｐゴシック" panose="020B0600070205080204" pitchFamily="50" charset="-128"/>
              <a:ea typeface="ＭＳ Ｐゴシック" panose="020B0600070205080204" pitchFamily="50" charset="-128"/>
            </a:rPr>
            <a:t>円減少した。これは、自由通路等整備事業に係る公共用地先行取得事業の減少が主な要因となっている。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27,699</a:t>
          </a:r>
          <a:r>
            <a:rPr kumimoji="1" lang="ja-JP" altLang="en-US" sz="1300">
              <a:latin typeface="ＭＳ Ｐゴシック" panose="020B0600070205080204" pitchFamily="50" charset="-128"/>
              <a:ea typeface="ＭＳ Ｐゴシック" panose="020B0600070205080204" pitchFamily="50" charset="-128"/>
            </a:rPr>
            <a:t>円と類似団体の中でも低い水準となっているが、令和５年度は庁舎整備事業債の元金償還が増加したことにより</a:t>
          </a:r>
          <a:r>
            <a:rPr kumimoji="1" lang="en-US" altLang="ja-JP" sz="1300">
              <a:latin typeface="ＭＳ Ｐゴシック" panose="020B0600070205080204" pitchFamily="50" charset="-128"/>
              <a:ea typeface="ＭＳ Ｐゴシック" panose="020B0600070205080204" pitchFamily="50" charset="-128"/>
            </a:rPr>
            <a:t>1,323</a:t>
          </a:r>
          <a:r>
            <a:rPr kumimoji="1" lang="ja-JP" altLang="en-US" sz="1300">
              <a:latin typeface="ＭＳ Ｐゴシック" panose="020B0600070205080204" pitchFamily="50" charset="-128"/>
              <a:ea typeface="ＭＳ Ｐゴシック" panose="020B0600070205080204" pitchFamily="50" charset="-128"/>
            </a:rPr>
            <a:t>円増加した。今後は火葬場整備事業債の元金償還が始まることや、公共施設の長寿命化等の大型事業も続くことにより、増加していく見通しとなっている。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財政調整基金については、前年度に引き続き積立を行い、前年度に比べ</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ポイント増加した。市税の増加等により一般財源等は増加したものの、扶助費の増加等により経常的経費の増加が上回り実質収支</a:t>
          </a:r>
          <a:r>
            <a:rPr kumimoji="1" lang="en-US" altLang="ja-JP" sz="1400">
              <a:latin typeface="ＭＳ ゴシック" pitchFamily="49" charset="-128"/>
              <a:ea typeface="ＭＳ ゴシック" pitchFamily="49" charset="-128"/>
            </a:rPr>
            <a:t>2.88</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財政調整基金を積み立てたが、実質収支の大幅な減少により実質単年度収支は減少し、近年黒字が続いていたが令和５年度は赤字となった。基金全体の残高は依然として厳しい状況であり、行財政改革を推進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愛知県弥富市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で黒字であったが、令和５年度は国民健康保険特別会計において赤字が発生した。交付金収入が見込みを下回ったこと等により発生し、令和６年度予算からの繰上充用により対応した。他の会計では、一般会計で黒字幅の減少がみられたものの黒字を維持している。また、公共下水道事業会計と農業集落排水事業会計について、本市は公共下水道の整備途中であり、農業集落排水については整備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を経過するものも多く機能強化対策工事が続くことから、下水道資本費平準化債の活用による下水道整備費用の平準化かつ歳入確保を行っていく。引き続き各種経費の削減や歳入確保に取り組み、安定した財政運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17988577</v>
      </c>
      <c r="BO4" s="407"/>
      <c r="BP4" s="407"/>
      <c r="BQ4" s="407"/>
      <c r="BR4" s="407"/>
      <c r="BS4" s="407"/>
      <c r="BT4" s="407"/>
      <c r="BU4" s="408"/>
      <c r="BV4" s="406">
        <v>18461820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5.5</v>
      </c>
      <c r="CU4" s="413"/>
      <c r="CV4" s="413"/>
      <c r="CW4" s="413"/>
      <c r="CX4" s="413"/>
      <c r="CY4" s="413"/>
      <c r="CZ4" s="413"/>
      <c r="DA4" s="414"/>
      <c r="DB4" s="412">
        <v>8.4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17315023</v>
      </c>
      <c r="BO5" s="444"/>
      <c r="BP5" s="444"/>
      <c r="BQ5" s="444"/>
      <c r="BR5" s="444"/>
      <c r="BS5" s="444"/>
      <c r="BT5" s="444"/>
      <c r="BU5" s="445"/>
      <c r="BV5" s="443">
        <v>17526275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91.9</v>
      </c>
      <c r="CU5" s="441"/>
      <c r="CV5" s="441"/>
      <c r="CW5" s="441"/>
      <c r="CX5" s="441"/>
      <c r="CY5" s="441"/>
      <c r="CZ5" s="441"/>
      <c r="DA5" s="442"/>
      <c r="DB5" s="440">
        <v>89.3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673554</v>
      </c>
      <c r="BO6" s="444"/>
      <c r="BP6" s="444"/>
      <c r="BQ6" s="444"/>
      <c r="BR6" s="444"/>
      <c r="BS6" s="444"/>
      <c r="BT6" s="444"/>
      <c r="BU6" s="445"/>
      <c r="BV6" s="443">
        <v>935545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92.4</v>
      </c>
      <c r="CU6" s="481"/>
      <c r="CV6" s="481"/>
      <c r="CW6" s="481"/>
      <c r="CX6" s="481"/>
      <c r="CY6" s="481"/>
      <c r="CZ6" s="481"/>
      <c r="DA6" s="482"/>
      <c r="DB6" s="480">
        <v>91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45025</v>
      </c>
      <c r="BO7" s="444"/>
      <c r="BP7" s="444"/>
      <c r="BQ7" s="444"/>
      <c r="BR7" s="444"/>
      <c r="BS7" s="444"/>
      <c r="BT7" s="444"/>
      <c r="BU7" s="445"/>
      <c r="BV7" s="443">
        <v>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11343368</v>
      </c>
      <c r="CU7" s="444"/>
      <c r="CV7" s="444"/>
      <c r="CW7" s="444"/>
      <c r="CX7" s="444"/>
      <c r="CY7" s="444"/>
      <c r="CZ7" s="444"/>
      <c r="DA7" s="445"/>
      <c r="DB7" s="443">
        <v>11108377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628529</v>
      </c>
      <c r="BO8" s="444"/>
      <c r="BP8" s="444"/>
      <c r="BQ8" s="444"/>
      <c r="BR8" s="444"/>
      <c r="BS8" s="444"/>
      <c r="BT8" s="444"/>
      <c r="BU8" s="445"/>
      <c r="BV8" s="443">
        <v>935545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0.92</v>
      </c>
      <c r="CU8" s="484"/>
      <c r="CV8" s="484"/>
      <c r="CW8" s="484"/>
      <c r="CX8" s="484"/>
      <c r="CY8" s="484"/>
      <c r="CZ8" s="484"/>
      <c r="DA8" s="485"/>
      <c r="DB8" s="483">
        <v>0.94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43025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-307016</v>
      </c>
      <c r="BO9" s="444"/>
      <c r="BP9" s="444"/>
      <c r="BQ9" s="444"/>
      <c r="BR9" s="444"/>
      <c r="BS9" s="444"/>
      <c r="BT9" s="444"/>
      <c r="BU9" s="445"/>
      <c r="BV9" s="443">
        <v>148828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9.1999999999999993</v>
      </c>
      <c r="CU9" s="441"/>
      <c r="CV9" s="441"/>
      <c r="CW9" s="441"/>
      <c r="CX9" s="441"/>
      <c r="CY9" s="441"/>
      <c r="CZ9" s="441"/>
      <c r="DA9" s="442"/>
      <c r="DB9" s="440">
        <v>8.9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43269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214816</v>
      </c>
      <c r="BO10" s="444"/>
      <c r="BP10" s="444"/>
      <c r="BQ10" s="444"/>
      <c r="BR10" s="444"/>
      <c r="BS10" s="444"/>
      <c r="BT10" s="444"/>
      <c r="BU10" s="445"/>
      <c r="BV10" s="443">
        <v>258755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43722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41158</v>
      </c>
      <c r="S13" s="528"/>
      <c r="T13" s="528"/>
      <c r="U13" s="528"/>
      <c r="V13" s="529"/>
      <c r="W13" s="459" t="s">
        <v>131</v>
      </c>
      <c r="X13" s="460"/>
      <c r="Y13" s="460"/>
      <c r="Z13" s="460"/>
      <c r="AA13" s="460"/>
      <c r="AB13" s="450"/>
      <c r="AC13" s="494">
        <v>827</v>
      </c>
      <c r="AD13" s="495"/>
      <c r="AE13" s="495"/>
      <c r="AF13" s="495"/>
      <c r="AG13" s="537"/>
      <c r="AH13" s="494">
        <v>886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-92200</v>
      </c>
      <c r="BO13" s="444"/>
      <c r="BP13" s="444"/>
      <c r="BQ13" s="444"/>
      <c r="BR13" s="444"/>
      <c r="BS13" s="444"/>
      <c r="BT13" s="444"/>
      <c r="BU13" s="445"/>
      <c r="BV13" s="443">
        <v>407583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v>
      </c>
      <c r="CU13" s="441"/>
      <c r="CV13" s="441"/>
      <c r="CW13" s="441"/>
      <c r="CX13" s="441"/>
      <c r="CY13" s="441"/>
      <c r="CZ13" s="441"/>
      <c r="DA13" s="442"/>
      <c r="DB13" s="440">
        <v>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43861</v>
      </c>
      <c r="S14" s="528"/>
      <c r="T14" s="528"/>
      <c r="U14" s="528"/>
      <c r="V14" s="529"/>
      <c r="W14" s="433"/>
      <c r="X14" s="434"/>
      <c r="Y14" s="434"/>
      <c r="Z14" s="434"/>
      <c r="AA14" s="434"/>
      <c r="AB14" s="423"/>
      <c r="AC14" s="530">
        <v>4</v>
      </c>
      <c r="AD14" s="531"/>
      <c r="AE14" s="531"/>
      <c r="AF14" s="531"/>
      <c r="AG14" s="532"/>
      <c r="AH14" s="530">
        <v>4.2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84.6</v>
      </c>
      <c r="CU14" s="542"/>
      <c r="CV14" s="542"/>
      <c r="CW14" s="542"/>
      <c r="CX14" s="542"/>
      <c r="CY14" s="542"/>
      <c r="CZ14" s="542"/>
      <c r="DA14" s="543"/>
      <c r="DB14" s="541">
        <v>88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41596</v>
      </c>
      <c r="S15" s="528"/>
      <c r="T15" s="528"/>
      <c r="U15" s="528"/>
      <c r="V15" s="529"/>
      <c r="W15" s="459" t="s">
        <v>137</v>
      </c>
      <c r="X15" s="460"/>
      <c r="Y15" s="460"/>
      <c r="Z15" s="460"/>
      <c r="AA15" s="460"/>
      <c r="AB15" s="450"/>
      <c r="AC15" s="494">
        <v>6096</v>
      </c>
      <c r="AD15" s="495"/>
      <c r="AE15" s="495"/>
      <c r="AF15" s="495"/>
      <c r="AG15" s="537"/>
      <c r="AH15" s="494">
        <v>6247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8352869</v>
      </c>
      <c r="BO15" s="407"/>
      <c r="BP15" s="407"/>
      <c r="BQ15" s="407"/>
      <c r="BR15" s="407"/>
      <c r="BS15" s="407"/>
      <c r="BT15" s="407"/>
      <c r="BU15" s="408"/>
      <c r="BV15" s="406">
        <v>7944483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29.2</v>
      </c>
      <c r="AD16" s="531"/>
      <c r="AE16" s="531"/>
      <c r="AF16" s="531"/>
      <c r="AG16" s="532"/>
      <c r="AH16" s="530">
        <v>29.6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8964439</v>
      </c>
      <c r="BO16" s="444"/>
      <c r="BP16" s="444"/>
      <c r="BQ16" s="444"/>
      <c r="BR16" s="444"/>
      <c r="BS16" s="444"/>
      <c r="BT16" s="444"/>
      <c r="BU16" s="445"/>
      <c r="BV16" s="443">
        <v>8693422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13980</v>
      </c>
      <c r="AD17" s="495"/>
      <c r="AE17" s="495"/>
      <c r="AF17" s="495"/>
      <c r="AG17" s="537"/>
      <c r="AH17" s="494">
        <v>13942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10670966</v>
      </c>
      <c r="BO17" s="444"/>
      <c r="BP17" s="444"/>
      <c r="BQ17" s="444"/>
      <c r="BR17" s="444"/>
      <c r="BS17" s="444"/>
      <c r="BT17" s="444"/>
      <c r="BU17" s="445"/>
      <c r="BV17" s="443">
        <v>10145235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49.26</v>
      </c>
      <c r="M18" s="567"/>
      <c r="N18" s="567"/>
      <c r="O18" s="567"/>
      <c r="P18" s="567"/>
      <c r="Q18" s="567"/>
      <c r="R18" s="568"/>
      <c r="S18" s="568"/>
      <c r="T18" s="568"/>
      <c r="U18" s="568"/>
      <c r="V18" s="569"/>
      <c r="W18" s="461"/>
      <c r="X18" s="462"/>
      <c r="Y18" s="462"/>
      <c r="Z18" s="462"/>
      <c r="AA18" s="462"/>
      <c r="AB18" s="453"/>
      <c r="AC18" s="570">
        <v>66.900000000000006</v>
      </c>
      <c r="AD18" s="571"/>
      <c r="AE18" s="571"/>
      <c r="AF18" s="571"/>
      <c r="AG18" s="572"/>
      <c r="AH18" s="570">
        <v>66.2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10653939</v>
      </c>
      <c r="BO18" s="444"/>
      <c r="BP18" s="444"/>
      <c r="BQ18" s="444"/>
      <c r="BR18" s="444"/>
      <c r="BS18" s="444"/>
      <c r="BT18" s="444"/>
      <c r="BU18" s="445"/>
      <c r="BV18" s="443">
        <v>10299231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873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13202189</v>
      </c>
      <c r="BO19" s="444"/>
      <c r="BP19" s="444"/>
      <c r="BQ19" s="444"/>
      <c r="BR19" s="444"/>
      <c r="BS19" s="444"/>
      <c r="BT19" s="444"/>
      <c r="BU19" s="445"/>
      <c r="BV19" s="443">
        <v>12979300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17066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15529987</v>
      </c>
      <c r="BO22" s="407"/>
      <c r="BP22" s="407"/>
      <c r="BQ22" s="407"/>
      <c r="BR22" s="407"/>
      <c r="BS22" s="407"/>
      <c r="BT22" s="407"/>
      <c r="BU22" s="408"/>
      <c r="BV22" s="406">
        <v>15555468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13538752</v>
      </c>
      <c r="BO23" s="444"/>
      <c r="BP23" s="444"/>
      <c r="BQ23" s="444"/>
      <c r="BR23" s="444"/>
      <c r="BS23" s="444"/>
      <c r="BT23" s="444"/>
      <c r="BU23" s="445"/>
      <c r="BV23" s="443">
        <v>13401060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9310</v>
      </c>
      <c r="R24" s="495"/>
      <c r="S24" s="495"/>
      <c r="T24" s="495"/>
      <c r="U24" s="495"/>
      <c r="V24" s="537"/>
      <c r="W24" s="589"/>
      <c r="X24" s="590"/>
      <c r="Y24" s="591"/>
      <c r="Z24" s="493" t="s">
        <v>162</v>
      </c>
      <c r="AA24" s="473"/>
      <c r="AB24" s="473"/>
      <c r="AC24" s="473"/>
      <c r="AD24" s="473"/>
      <c r="AE24" s="473"/>
      <c r="AF24" s="473"/>
      <c r="AG24" s="474"/>
      <c r="AH24" s="494">
        <v>327</v>
      </c>
      <c r="AI24" s="495"/>
      <c r="AJ24" s="495"/>
      <c r="AK24" s="495"/>
      <c r="AL24" s="537"/>
      <c r="AM24" s="494">
        <v>947973</v>
      </c>
      <c r="AN24" s="495"/>
      <c r="AO24" s="495"/>
      <c r="AP24" s="495"/>
      <c r="AQ24" s="495"/>
      <c r="AR24" s="537"/>
      <c r="AS24" s="494">
        <v>2899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11374237</v>
      </c>
      <c r="BO24" s="444"/>
      <c r="BP24" s="444"/>
      <c r="BQ24" s="444"/>
      <c r="BR24" s="444"/>
      <c r="BS24" s="444"/>
      <c r="BT24" s="444"/>
      <c r="BU24" s="445"/>
      <c r="BV24" s="443">
        <v>10988603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7700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5775170</v>
      </c>
      <c r="BO25" s="407"/>
      <c r="BP25" s="407"/>
      <c r="BQ25" s="407"/>
      <c r="BR25" s="407"/>
      <c r="BS25" s="407"/>
      <c r="BT25" s="407"/>
      <c r="BU25" s="408"/>
      <c r="BV25" s="406">
        <v>5163904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6720</v>
      </c>
      <c r="R26" s="495"/>
      <c r="S26" s="495"/>
      <c r="T26" s="495"/>
      <c r="U26" s="495"/>
      <c r="V26" s="537"/>
      <c r="W26" s="589"/>
      <c r="X26" s="590"/>
      <c r="Y26" s="591"/>
      <c r="Z26" s="493" t="s">
        <v>168</v>
      </c>
      <c r="AA26" s="595"/>
      <c r="AB26" s="595"/>
      <c r="AC26" s="595"/>
      <c r="AD26" s="595"/>
      <c r="AE26" s="595"/>
      <c r="AF26" s="595"/>
      <c r="AG26" s="596"/>
      <c r="AH26" s="494">
        <v>14</v>
      </c>
      <c r="AI26" s="495"/>
      <c r="AJ26" s="495"/>
      <c r="AK26" s="495"/>
      <c r="AL26" s="537"/>
      <c r="AM26" s="494">
        <v>33880</v>
      </c>
      <c r="AN26" s="495"/>
      <c r="AO26" s="495"/>
      <c r="AP26" s="495"/>
      <c r="AQ26" s="495"/>
      <c r="AR26" s="537"/>
      <c r="AS26" s="494">
        <v>2420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4980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263522</v>
      </c>
      <c r="BO27" s="563"/>
      <c r="BP27" s="563"/>
      <c r="BQ27" s="563"/>
      <c r="BR27" s="563"/>
      <c r="BS27" s="563"/>
      <c r="BT27" s="563"/>
      <c r="BU27" s="564"/>
      <c r="BV27" s="562">
        <v>263521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4460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2022617</v>
      </c>
      <c r="BO28" s="407"/>
      <c r="BP28" s="407"/>
      <c r="BQ28" s="407"/>
      <c r="BR28" s="407"/>
      <c r="BS28" s="407"/>
      <c r="BT28" s="407"/>
      <c r="BU28" s="408"/>
      <c r="BV28" s="406">
        <v>1807801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3980</v>
      </c>
      <c r="R29" s="495"/>
      <c r="S29" s="495"/>
      <c r="T29" s="495"/>
      <c r="U29" s="495"/>
      <c r="V29" s="537"/>
      <c r="W29" s="592"/>
      <c r="X29" s="593"/>
      <c r="Y29" s="594"/>
      <c r="Z29" s="493" t="s">
        <v>177</v>
      </c>
      <c r="AA29" s="473"/>
      <c r="AB29" s="473"/>
      <c r="AC29" s="473"/>
      <c r="AD29" s="473"/>
      <c r="AE29" s="473"/>
      <c r="AF29" s="473"/>
      <c r="AG29" s="474"/>
      <c r="AH29" s="494">
        <v>327</v>
      </c>
      <c r="AI29" s="495"/>
      <c r="AJ29" s="495"/>
      <c r="AK29" s="495"/>
      <c r="AL29" s="537"/>
      <c r="AM29" s="494">
        <v>947973</v>
      </c>
      <c r="AN29" s="495"/>
      <c r="AO29" s="495"/>
      <c r="AP29" s="495"/>
      <c r="AQ29" s="495"/>
      <c r="AR29" s="537"/>
      <c r="AS29" s="494">
        <v>2899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426223</v>
      </c>
      <c r="BO29" s="444"/>
      <c r="BP29" s="444"/>
      <c r="BQ29" s="444"/>
      <c r="BR29" s="444"/>
      <c r="BS29" s="444"/>
      <c r="BT29" s="444"/>
      <c r="BU29" s="445"/>
      <c r="BV29" s="443">
        <v>391240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459093</v>
      </c>
      <c r="BO30" s="563"/>
      <c r="BP30" s="563"/>
      <c r="BQ30" s="563"/>
      <c r="BR30" s="563"/>
      <c r="BS30" s="563"/>
      <c r="BT30" s="563"/>
      <c r="BU30" s="564"/>
      <c r="BV30" s="562">
        <v>438713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農業集落排水事業会計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海部南部水道企業団</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愛知県市町村職員退職手当組合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海部地区環境事務組合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海部南部消防組合（一般会計）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海部南部消防組合（消防指令センター特別会計）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海部地区急病診療所組合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海部地区水防事務組合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海部南部広域事務組合（一般会計）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LvC4ESROO5VL+ZSvnY+hv9Ydz62NxNvfDD052ngdJqN7SFvpdk5sezKX7Bse3hRh/AAJ5SgjbQVs9qS55LZaA==" saltValue="UjdIqYlaf+cKTQK8zaXd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0.94</v>
      </c>
      <c r="G34" s="33">
        <v>1.03</v>
      </c>
      <c r="H34" s="33">
        <v>1.2</v>
      </c>
      <c r="I34" s="33">
        <v>0.39</v>
      </c>
      <c r="J34" s="34" t="s">
        <v>533</v>
      </c>
      <c r="K34" s="22"/>
      <c r="L34" s="22"/>
      <c r="M34" s="22"/>
      <c r="N34" s="22"/>
      <c r="O34" s="22"/>
      <c r="P34" s="22"/>
    </row>
    <row r="35" spans="1:16" ht="39" customHeight="1" x14ac:dyDescent="0.15">
      <c r="A35" s="22"/>
      <c r="B35" s="35"/>
      <c r="C35" s="1181" t="s">
        <v>534</v>
      </c>
      <c r="D35" s="1182"/>
      <c r="E35" s="1183"/>
      <c r="F35" s="36">
        <v>5.16</v>
      </c>
      <c r="G35" s="37">
        <v>6.11</v>
      </c>
      <c r="H35" s="37">
        <v>7.02</v>
      </c>
      <c r="I35" s="37">
        <v>8.42</v>
      </c>
      <c r="J35" s="38">
        <v>5.54</v>
      </c>
      <c r="K35" s="22"/>
      <c r="L35" s="22"/>
      <c r="M35" s="22"/>
      <c r="N35" s="22"/>
      <c r="O35" s="22"/>
      <c r="P35" s="22"/>
    </row>
    <row r="36" spans="1:16" ht="39" customHeight="1" x14ac:dyDescent="0.15">
      <c r="A36" s="22"/>
      <c r="B36" s="35"/>
      <c r="C36" s="1181" t="s">
        <v>535</v>
      </c>
      <c r="D36" s="1182"/>
      <c r="E36" s="1183"/>
      <c r="F36" s="36" t="s">
        <v>486</v>
      </c>
      <c r="G36" s="37">
        <v>1.57</v>
      </c>
      <c r="H36" s="37">
        <v>1.53</v>
      </c>
      <c r="I36" s="37">
        <v>1.8</v>
      </c>
      <c r="J36" s="38">
        <v>1.91</v>
      </c>
      <c r="K36" s="22"/>
      <c r="L36" s="22"/>
      <c r="M36" s="22"/>
      <c r="N36" s="22"/>
      <c r="O36" s="22"/>
      <c r="P36" s="22"/>
    </row>
    <row r="37" spans="1:16" ht="39" customHeight="1" x14ac:dyDescent="0.15">
      <c r="A37" s="22"/>
      <c r="B37" s="35"/>
      <c r="C37" s="1181" t="s">
        <v>536</v>
      </c>
      <c r="D37" s="1182"/>
      <c r="E37" s="1183"/>
      <c r="F37" s="36">
        <v>0.69</v>
      </c>
      <c r="G37" s="37">
        <v>0.89</v>
      </c>
      <c r="H37" s="37">
        <v>0.77</v>
      </c>
      <c r="I37" s="37">
        <v>0.76</v>
      </c>
      <c r="J37" s="38">
        <v>0.93</v>
      </c>
      <c r="K37" s="22"/>
      <c r="L37" s="22"/>
      <c r="M37" s="22"/>
      <c r="N37" s="22"/>
      <c r="O37" s="22"/>
      <c r="P37" s="22"/>
    </row>
    <row r="38" spans="1:16" ht="39" customHeight="1" x14ac:dyDescent="0.15">
      <c r="A38" s="22"/>
      <c r="B38" s="35"/>
      <c r="C38" s="1181" t="s">
        <v>537</v>
      </c>
      <c r="D38" s="1182"/>
      <c r="E38" s="1183"/>
      <c r="F38" s="36" t="s">
        <v>486</v>
      </c>
      <c r="G38" s="37">
        <v>0.05</v>
      </c>
      <c r="H38" s="37">
        <v>0.13</v>
      </c>
      <c r="I38" s="37">
        <v>0.12</v>
      </c>
      <c r="J38" s="38">
        <v>0.28999999999999998</v>
      </c>
      <c r="K38" s="22"/>
      <c r="L38" s="22"/>
      <c r="M38" s="22"/>
      <c r="N38" s="22"/>
      <c r="O38" s="22"/>
      <c r="P38" s="22"/>
    </row>
    <row r="39" spans="1:16" ht="39" customHeight="1" x14ac:dyDescent="0.15">
      <c r="A39" s="22"/>
      <c r="B39" s="35"/>
      <c r="C39" s="1181" t="s">
        <v>538</v>
      </c>
      <c r="D39" s="1182"/>
      <c r="E39" s="1183"/>
      <c r="F39" s="36">
        <v>0.02</v>
      </c>
      <c r="G39" s="37">
        <v>0</v>
      </c>
      <c r="H39" s="37">
        <v>0.01</v>
      </c>
      <c r="I39" s="37">
        <v>0.03</v>
      </c>
      <c r="J39" s="38">
        <v>0.01</v>
      </c>
      <c r="K39" s="22"/>
      <c r="L39" s="22"/>
      <c r="M39" s="22"/>
      <c r="N39" s="22"/>
      <c r="O39" s="22"/>
      <c r="P39" s="22"/>
    </row>
    <row r="40" spans="1:16" ht="39" customHeight="1" x14ac:dyDescent="0.15">
      <c r="A40" s="22"/>
      <c r="B40" s="35"/>
      <c r="C40" s="1181" t="s">
        <v>539</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541</v>
      </c>
      <c r="D43" s="1185"/>
      <c r="E43" s="1186"/>
      <c r="F43" s="41">
        <v>0.67</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UHrsji1H6XkecQfZpsv4kamUgnTW6FX9g8ZmbVk0wGvICRaPnRbADS7xHuQFyYozF5jZWOa1ZHXMkr/D9m/IQ==" saltValue="7Wf2T3pBqHdGEziHEdMd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1094</v>
      </c>
      <c r="L45" s="60">
        <v>1076</v>
      </c>
      <c r="M45" s="60">
        <v>1048</v>
      </c>
      <c r="N45" s="60">
        <v>1157</v>
      </c>
      <c r="O45" s="61">
        <v>1211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352</v>
      </c>
      <c r="L48" s="64">
        <v>357</v>
      </c>
      <c r="M48" s="64">
        <v>330</v>
      </c>
      <c r="N48" s="64">
        <v>336</v>
      </c>
      <c r="O48" s="65">
        <v>304</v>
      </c>
      <c r="P48" s="48"/>
      <c r="Q48" s="48"/>
      <c r="R48" s="48"/>
      <c r="S48" s="48"/>
      <c r="T48" s="48"/>
      <c r="U48" s="48"/>
    </row>
    <row r="49" spans="1:21" ht="30.75" customHeight="1" x14ac:dyDescent="0.15">
      <c r="A49" s="48"/>
      <c r="B49" s="1191"/>
      <c r="C49" s="1192"/>
      <c r="D49" s="62"/>
      <c r="E49" s="1197" t="s">
        <v>14</v>
      </c>
      <c r="F49" s="1197"/>
      <c r="G49" s="1197"/>
      <c r="H49" s="1197"/>
      <c r="I49" s="1197"/>
      <c r="J49" s="1198"/>
      <c r="K49" s="63">
        <v>8</v>
      </c>
      <c r="L49" s="64">
        <v>13</v>
      </c>
      <c r="M49" s="64">
        <v>20</v>
      </c>
      <c r="N49" s="64">
        <v>34</v>
      </c>
      <c r="O49" s="65">
        <v>33</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935</v>
      </c>
      <c r="L52" s="64">
        <v>925</v>
      </c>
      <c r="M52" s="64">
        <v>931</v>
      </c>
      <c r="N52" s="64">
        <v>1006</v>
      </c>
      <c r="O52" s="65">
        <v>967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519</v>
      </c>
      <c r="L53" s="69">
        <v>521</v>
      </c>
      <c r="M53" s="69">
        <v>467</v>
      </c>
      <c r="N53" s="69">
        <v>521</v>
      </c>
      <c r="O53" s="70">
        <v>581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564</v>
      </c>
      <c r="L58" s="84" t="s">
        <v>486</v>
      </c>
      <c r="M58" s="84" t="s">
        <v>486</v>
      </c>
      <c r="N58" s="84" t="s">
        <v>486</v>
      </c>
      <c r="O58" s="85" t="s">
        <v>486</v>
      </c>
    </row>
    <row r="59" spans="1:21" ht="31.5" customHeight="1" x14ac:dyDescent="0.15">
      <c r="B59" s="1207"/>
      <c r="C59" s="1208"/>
      <c r="D59" s="1214" t="s">
        <v>26</v>
      </c>
      <c r="E59" s="1215"/>
      <c r="F59" s="1215"/>
      <c r="G59" s="1215"/>
      <c r="H59" s="1215"/>
      <c r="I59" s="1215"/>
      <c r="J59" s="1216"/>
      <c r="K59" s="86" t="s">
        <v>486</v>
      </c>
      <c r="L59" s="87" t="s">
        <v>486</v>
      </c>
      <c r="M59" s="87" t="s">
        <v>486</v>
      </c>
      <c r="N59" s="87" t="s">
        <v>486</v>
      </c>
      <c r="O59" s="88" t="s">
        <v>486</v>
      </c>
    </row>
    <row r="60" spans="1:21" ht="31.5" customHeight="1" thickBot="1" x14ac:dyDescent="0.2">
      <c r="B60" s="1209"/>
      <c r="C60" s="1210"/>
      <c r="D60" s="1217" t="s">
        <v>27</v>
      </c>
      <c r="E60" s="1218"/>
      <c r="F60" s="1218"/>
      <c r="G60" s="1218"/>
      <c r="H60" s="1218"/>
      <c r="I60" s="1218"/>
      <c r="J60" s="1219"/>
      <c r="K60" s="89" t="s">
        <v>486</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e73HKrEvTf1+Aguk3xyme0hl5O0YuMcn5Io0ZyovNvM5Uj5TrxGZvuVZuavqe2vBXtpK+o20qs80dw1cFaC2Q==" saltValue="KhlSWSsGf1OwKSmgvE6c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14653</v>
      </c>
      <c r="J41" s="356">
        <v>14383</v>
      </c>
      <c r="K41" s="356">
        <v>15165</v>
      </c>
      <c r="L41" s="356">
        <v>15555</v>
      </c>
      <c r="M41" s="357">
        <v>15530</v>
      </c>
    </row>
    <row r="42" spans="2:13" ht="27.75" customHeight="1" x14ac:dyDescent="0.15">
      <c r="B42" s="1222"/>
      <c r="C42" s="1223"/>
      <c r="D42" s="106"/>
      <c r="E42" s="1228" t="s">
        <v>32</v>
      </c>
      <c r="F42" s="1228"/>
      <c r="G42" s="1228"/>
      <c r="H42" s="1229"/>
      <c r="I42" s="358" t="s">
        <v>486</v>
      </c>
      <c r="J42" s="359" t="s">
        <v>486</v>
      </c>
      <c r="K42" s="359" t="s">
        <v>486</v>
      </c>
      <c r="L42" s="359" t="s">
        <v>486</v>
      </c>
      <c r="M42" s="360" t="s">
        <v>486</v>
      </c>
    </row>
    <row r="43" spans="2:13" ht="27.75" customHeight="1" x14ac:dyDescent="0.15">
      <c r="B43" s="1222"/>
      <c r="C43" s="1223"/>
      <c r="D43" s="106"/>
      <c r="E43" s="1228" t="s">
        <v>33</v>
      </c>
      <c r="F43" s="1228"/>
      <c r="G43" s="1228"/>
      <c r="H43" s="1229"/>
      <c r="I43" s="358">
        <v>7457</v>
      </c>
      <c r="J43" s="359">
        <v>7548</v>
      </c>
      <c r="K43" s="359">
        <v>7361</v>
      </c>
      <c r="L43" s="359">
        <v>7140</v>
      </c>
      <c r="M43" s="360">
        <v>7218</v>
      </c>
    </row>
    <row r="44" spans="2:13" ht="27.75" customHeight="1" x14ac:dyDescent="0.15">
      <c r="B44" s="1222"/>
      <c r="C44" s="1223"/>
      <c r="D44" s="106"/>
      <c r="E44" s="1228" t="s">
        <v>34</v>
      </c>
      <c r="F44" s="1228"/>
      <c r="G44" s="1228"/>
      <c r="H44" s="1229"/>
      <c r="I44" s="358">
        <v>164</v>
      </c>
      <c r="J44" s="359">
        <v>232</v>
      </c>
      <c r="K44" s="359">
        <v>278</v>
      </c>
      <c r="L44" s="359">
        <v>243</v>
      </c>
      <c r="M44" s="360">
        <v>697</v>
      </c>
    </row>
    <row r="45" spans="2:13" ht="27.75" customHeight="1" x14ac:dyDescent="0.15">
      <c r="B45" s="1222"/>
      <c r="C45" s="1223"/>
      <c r="D45" s="106"/>
      <c r="E45" s="1228" t="s">
        <v>35</v>
      </c>
      <c r="F45" s="1228"/>
      <c r="G45" s="1228"/>
      <c r="H45" s="1229"/>
      <c r="I45" s="358">
        <v>2205</v>
      </c>
      <c r="J45" s="359">
        <v>2189</v>
      </c>
      <c r="K45" s="359">
        <v>2177</v>
      </c>
      <c r="L45" s="359">
        <v>2209</v>
      </c>
      <c r="M45" s="360">
        <v>2152</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2107</v>
      </c>
      <c r="J50" s="359">
        <v>1919</v>
      </c>
      <c r="K50" s="359">
        <v>2611</v>
      </c>
      <c r="L50" s="359">
        <v>3019</v>
      </c>
      <c r="M50" s="360">
        <v>3275</v>
      </c>
    </row>
    <row r="51" spans="2:13" ht="27.75" customHeight="1" x14ac:dyDescent="0.15">
      <c r="B51" s="1222"/>
      <c r="C51" s="1223"/>
      <c r="D51" s="106"/>
      <c r="E51" s="1228" t="s">
        <v>42</v>
      </c>
      <c r="F51" s="1228"/>
      <c r="G51" s="1228"/>
      <c r="H51" s="1229"/>
      <c r="I51" s="358" t="s">
        <v>486</v>
      </c>
      <c r="J51" s="359" t="s">
        <v>486</v>
      </c>
      <c r="K51" s="359" t="s">
        <v>486</v>
      </c>
      <c r="L51" s="359" t="s">
        <v>486</v>
      </c>
      <c r="M51" s="360" t="s">
        <v>486</v>
      </c>
    </row>
    <row r="52" spans="2:13" ht="27.75" customHeight="1" x14ac:dyDescent="0.15">
      <c r="B52" s="1224"/>
      <c r="C52" s="1225"/>
      <c r="D52" s="106"/>
      <c r="E52" s="1228" t="s">
        <v>43</v>
      </c>
      <c r="F52" s="1228"/>
      <c r="G52" s="1228"/>
      <c r="H52" s="1229"/>
      <c r="I52" s="358">
        <v>13341</v>
      </c>
      <c r="J52" s="359">
        <v>13174</v>
      </c>
      <c r="K52" s="359">
        <v>13587</v>
      </c>
      <c r="L52" s="359">
        <v>13228</v>
      </c>
      <c r="M52" s="360">
        <v>13541</v>
      </c>
    </row>
    <row r="53" spans="2:13" ht="27.75" customHeight="1" thickBot="1" x14ac:dyDescent="0.2">
      <c r="B53" s="1235" t="s">
        <v>19</v>
      </c>
      <c r="C53" s="1236"/>
      <c r="D53" s="110"/>
      <c r="E53" s="1237" t="s">
        <v>44</v>
      </c>
      <c r="F53" s="1237"/>
      <c r="G53" s="1237"/>
      <c r="H53" s="1238"/>
      <c r="I53" s="361">
        <v>9032</v>
      </c>
      <c r="J53" s="362">
        <v>9260</v>
      </c>
      <c r="K53" s="362">
        <v>8783</v>
      </c>
      <c r="L53" s="362">
        <v>8900</v>
      </c>
      <c r="M53" s="363">
        <v>8780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WXOlFSpFwWJcJ1ZQUituSMgOpgJiLbl36wQQDfx2j7OW/ajtjlRPB3qgwJ4BnsZh8/O70/gKwe2SHJQ2ohTTw==" saltValue="EbLgAWVbhDKtEfAutw3t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1549</v>
      </c>
      <c r="G55" s="122">
        <v>1808</v>
      </c>
      <c r="H55" s="123">
        <v>2023</v>
      </c>
    </row>
    <row r="56" spans="2:8" ht="52.5" customHeight="1" x14ac:dyDescent="0.15">
      <c r="B56" s="124"/>
      <c r="C56" s="1249" t="s">
        <v>47</v>
      </c>
      <c r="D56" s="1249"/>
      <c r="E56" s="1250"/>
      <c r="F56" s="125">
        <v>391</v>
      </c>
      <c r="G56" s="125">
        <v>391</v>
      </c>
      <c r="H56" s="126">
        <v>426</v>
      </c>
    </row>
    <row r="57" spans="2:8" ht="53.25" customHeight="1" x14ac:dyDescent="0.15">
      <c r="B57" s="124"/>
      <c r="C57" s="1251" t="s">
        <v>48</v>
      </c>
      <c r="D57" s="1251"/>
      <c r="E57" s="1252"/>
      <c r="F57" s="127">
        <v>349</v>
      </c>
      <c r="G57" s="127">
        <v>439</v>
      </c>
      <c r="H57" s="128">
        <v>459</v>
      </c>
    </row>
    <row r="58" spans="2:8" ht="45.75" customHeight="1" x14ac:dyDescent="0.15">
      <c r="B58" s="129"/>
      <c r="C58" s="1239" t="s">
        <v>560</v>
      </c>
      <c r="D58" s="1240"/>
      <c r="E58" s="1241"/>
      <c r="F58" s="130">
        <v>328</v>
      </c>
      <c r="G58" s="130">
        <v>428</v>
      </c>
      <c r="H58" s="131">
        <v>448</v>
      </c>
    </row>
    <row r="59" spans="2:8" ht="45.75" customHeight="1" x14ac:dyDescent="0.15">
      <c r="B59" s="129"/>
      <c r="C59" s="1239" t="s">
        <v>561</v>
      </c>
      <c r="D59" s="1240"/>
      <c r="E59" s="1241"/>
      <c r="F59" s="130">
        <v>7</v>
      </c>
      <c r="G59" s="130">
        <v>5</v>
      </c>
      <c r="H59" s="131">
        <v>10</v>
      </c>
    </row>
    <row r="60" spans="2:8" ht="45.75" customHeight="1" x14ac:dyDescent="0.15">
      <c r="B60" s="129"/>
      <c r="C60" s="1239" t="s">
        <v>562</v>
      </c>
      <c r="D60" s="1240"/>
      <c r="E60" s="1241"/>
      <c r="F60" s="130">
        <v>1</v>
      </c>
      <c r="G60" s="130">
        <v>1</v>
      </c>
      <c r="H60" s="131">
        <v>1</v>
      </c>
    </row>
    <row r="61" spans="2:8" ht="45.75" customHeight="1" x14ac:dyDescent="0.15">
      <c r="B61" s="129"/>
      <c r="C61" s="1239" t="s">
        <v>563</v>
      </c>
      <c r="D61" s="1240"/>
      <c r="E61" s="1241"/>
      <c r="F61" s="130">
        <v>13</v>
      </c>
      <c r="G61" s="130">
        <v>5</v>
      </c>
      <c r="H61" s="131">
        <v>0</v>
      </c>
    </row>
    <row r="62" spans="2:8" ht="45.75" customHeight="1" thickBot="1" x14ac:dyDescent="0.2">
      <c r="B62" s="132"/>
      <c r="C62" s="1242"/>
      <c r="D62" s="1243"/>
      <c r="E62" s="1244"/>
      <c r="F62" s="133"/>
      <c r="G62" s="133"/>
      <c r="H62" s="134"/>
    </row>
    <row r="63" spans="2:8" ht="52.5" customHeight="1" thickBot="1" x14ac:dyDescent="0.2">
      <c r="B63" s="135"/>
      <c r="C63" s="1245" t="s">
        <v>49</v>
      </c>
      <c r="D63" s="1245"/>
      <c r="E63" s="1246"/>
      <c r="F63" s="136">
        <v>2289</v>
      </c>
      <c r="G63" s="136">
        <v>2638</v>
      </c>
      <c r="H63" s="137">
        <v>2908</v>
      </c>
    </row>
    <row r="64" spans="2:8" x14ac:dyDescent="0.15"/>
  </sheetData>
  <sheetProtection algorithmName="SHA-512" hashValue="HygnAxaL0QyzAlU+HjsqVF8MF6RBv9c3nVR2FyaNL2He3mS0/dUZE3uNPsdD0sbximKC8UePB/ksZl+3159moA==" saltValue="D9sdK6DuR2pO8TwzIWe6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575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568</v>
      </c>
      <c r="AO51" s="1259"/>
      <c r="AP51" s="1259"/>
      <c r="AQ51" s="1259"/>
      <c r="AR51" s="1259"/>
      <c r="AS51" s="1259"/>
      <c r="AT51" s="1259"/>
      <c r="AU51" s="1259"/>
      <c r="AV51" s="1259"/>
      <c r="AW51" s="1259"/>
      <c r="AX51" s="1259"/>
      <c r="AY51" s="1259"/>
      <c r="AZ51" s="1259"/>
      <c r="BA51" s="1259"/>
      <c r="BB51" s="1259" t="s">
        <v>569</v>
      </c>
      <c r="BC51" s="1259"/>
      <c r="BD51" s="1259"/>
      <c r="BE51" s="1259"/>
      <c r="BF51" s="1259"/>
      <c r="BG51" s="1259"/>
      <c r="BH51" s="1259"/>
      <c r="BI51" s="1259"/>
      <c r="BJ51" s="1259"/>
      <c r="BK51" s="1259"/>
      <c r="BL51" s="1259"/>
      <c r="BM51" s="1259"/>
      <c r="BN51" s="1259"/>
      <c r="BO51" s="1259"/>
      <c r="BP51" s="1258">
        <v>96.8</v>
      </c>
      <c r="BQ51" s="1258"/>
      <c r="BR51" s="1258"/>
      <c r="BS51" s="1258"/>
      <c r="BT51" s="1258"/>
      <c r="BU51" s="1258"/>
      <c r="BV51" s="1258"/>
      <c r="BW51" s="1258"/>
      <c r="BX51" s="1258">
        <v>94.8</v>
      </c>
      <c r="BY51" s="1258"/>
      <c r="BZ51" s="1258"/>
      <c r="CA51" s="1258"/>
      <c r="CB51" s="1258"/>
      <c r="CC51" s="1258"/>
      <c r="CD51" s="1258"/>
      <c r="CE51" s="1258"/>
      <c r="CF51" s="1258">
        <v>85.5</v>
      </c>
      <c r="CG51" s="1258"/>
      <c r="CH51" s="1258"/>
      <c r="CI51" s="1258"/>
      <c r="CJ51" s="1258"/>
      <c r="CK51" s="1258"/>
      <c r="CL51" s="1258"/>
      <c r="CM51" s="1258"/>
      <c r="CN51" s="1258">
        <v>88</v>
      </c>
      <c r="CO51" s="1258"/>
      <c r="CP51" s="1258"/>
      <c r="CQ51" s="1258"/>
      <c r="CR51" s="1258"/>
      <c r="CS51" s="1258"/>
      <c r="CT51" s="1258"/>
      <c r="CU51" s="1258"/>
      <c r="CV51" s="1258">
        <v>84.6</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570</v>
      </c>
      <c r="BC53" s="1259"/>
      <c r="BD53" s="1259"/>
      <c r="BE53" s="1259"/>
      <c r="BF53" s="1259"/>
      <c r="BG53" s="1259"/>
      <c r="BH53" s="1259"/>
      <c r="BI53" s="1259"/>
      <c r="BJ53" s="1259"/>
      <c r="BK53" s="1259"/>
      <c r="BL53" s="1259"/>
      <c r="BM53" s="1259"/>
      <c r="BN53" s="1259"/>
      <c r="BO53" s="1259"/>
      <c r="BP53" s="1258">
        <v>61.1</v>
      </c>
      <c r="BQ53" s="1258"/>
      <c r="BR53" s="1258"/>
      <c r="BS53" s="1258"/>
      <c r="BT53" s="1258"/>
      <c r="BU53" s="1258"/>
      <c r="BV53" s="1258"/>
      <c r="BW53" s="1258"/>
      <c r="BX53" s="1258">
        <v>63.2</v>
      </c>
      <c r="BY53" s="1258"/>
      <c r="BZ53" s="1258"/>
      <c r="CA53" s="1258"/>
      <c r="CB53" s="1258"/>
      <c r="CC53" s="1258"/>
      <c r="CD53" s="1258"/>
      <c r="CE53" s="1258"/>
      <c r="CF53" s="1258">
        <v>64.2</v>
      </c>
      <c r="CG53" s="1258"/>
      <c r="CH53" s="1258"/>
      <c r="CI53" s="1258"/>
      <c r="CJ53" s="1258"/>
      <c r="CK53" s="1258"/>
      <c r="CL53" s="1258"/>
      <c r="CM53" s="1258"/>
      <c r="CN53" s="1258">
        <v>65.400000000000006</v>
      </c>
      <c r="CO53" s="1258"/>
      <c r="CP53" s="1258"/>
      <c r="CQ53" s="1258"/>
      <c r="CR53" s="1258"/>
      <c r="CS53" s="1258"/>
      <c r="CT53" s="1258"/>
      <c r="CU53" s="1258"/>
      <c r="CV53" s="1258">
        <v>67.400000000000006</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571</v>
      </c>
      <c r="AO55" s="1257"/>
      <c r="AP55" s="1257"/>
      <c r="AQ55" s="1257"/>
      <c r="AR55" s="1257"/>
      <c r="AS55" s="1257"/>
      <c r="AT55" s="1257"/>
      <c r="AU55" s="1257"/>
      <c r="AV55" s="1257"/>
      <c r="AW55" s="1257"/>
      <c r="AX55" s="1257"/>
      <c r="AY55" s="1257"/>
      <c r="AZ55" s="1257"/>
      <c r="BA55" s="1257"/>
      <c r="BB55" s="1259" t="s">
        <v>569</v>
      </c>
      <c r="BC55" s="1259"/>
      <c r="BD55" s="1259"/>
      <c r="BE55" s="1259"/>
      <c r="BF55" s="1259"/>
      <c r="BG55" s="1259"/>
      <c r="BH55" s="1259"/>
      <c r="BI55" s="1259"/>
      <c r="BJ55" s="1259"/>
      <c r="BK55" s="1259"/>
      <c r="BL55" s="1259"/>
      <c r="BM55" s="1259"/>
      <c r="BN55" s="1259"/>
      <c r="BO55" s="1259"/>
      <c r="BP55" s="1258">
        <v>49.7</v>
      </c>
      <c r="BQ55" s="1258"/>
      <c r="BR55" s="1258"/>
      <c r="BS55" s="1258"/>
      <c r="BT55" s="1258"/>
      <c r="BU55" s="1258"/>
      <c r="BV55" s="1258"/>
      <c r="BW55" s="1258"/>
      <c r="BX55" s="1258">
        <v>37.299999999999997</v>
      </c>
      <c r="BY55" s="1258"/>
      <c r="BZ55" s="1258"/>
      <c r="CA55" s="1258"/>
      <c r="CB55" s="1258"/>
      <c r="CC55" s="1258"/>
      <c r="CD55" s="1258"/>
      <c r="CE55" s="1258"/>
      <c r="CF55" s="1258">
        <v>23</v>
      </c>
      <c r="CG55" s="1258"/>
      <c r="CH55" s="1258"/>
      <c r="CI55" s="1258"/>
      <c r="CJ55" s="1258"/>
      <c r="CK55" s="1258"/>
      <c r="CL55" s="1258"/>
      <c r="CM55" s="1258"/>
      <c r="CN55" s="1258">
        <v>15.5</v>
      </c>
      <c r="CO55" s="1258"/>
      <c r="CP55" s="1258"/>
      <c r="CQ55" s="1258"/>
      <c r="CR55" s="1258"/>
      <c r="CS55" s="1258"/>
      <c r="CT55" s="1258"/>
      <c r="CU55" s="1258"/>
      <c r="CV55" s="1258">
        <v>13</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570</v>
      </c>
      <c r="BC57" s="1259"/>
      <c r="BD57" s="1259"/>
      <c r="BE57" s="1259"/>
      <c r="BF57" s="1259"/>
      <c r="BG57" s="1259"/>
      <c r="BH57" s="1259"/>
      <c r="BI57" s="1259"/>
      <c r="BJ57" s="1259"/>
      <c r="BK57" s="1259"/>
      <c r="BL57" s="1259"/>
      <c r="BM57" s="1259"/>
      <c r="BN57" s="1259"/>
      <c r="BO57" s="1259"/>
      <c r="BP57" s="1258">
        <v>60.2</v>
      </c>
      <c r="BQ57" s="1258"/>
      <c r="BR57" s="1258"/>
      <c r="BS57" s="1258"/>
      <c r="BT57" s="1258"/>
      <c r="BU57" s="1258"/>
      <c r="BV57" s="1258"/>
      <c r="BW57" s="1258"/>
      <c r="BX57" s="1258">
        <v>62</v>
      </c>
      <c r="BY57" s="1258"/>
      <c r="BZ57" s="1258"/>
      <c r="CA57" s="1258"/>
      <c r="CB57" s="1258"/>
      <c r="CC57" s="1258"/>
      <c r="CD57" s="1258"/>
      <c r="CE57" s="1258"/>
      <c r="CF57" s="1258">
        <v>62.8</v>
      </c>
      <c r="CG57" s="1258"/>
      <c r="CH57" s="1258"/>
      <c r="CI57" s="1258"/>
      <c r="CJ57" s="1258"/>
      <c r="CK57" s="1258"/>
      <c r="CL57" s="1258"/>
      <c r="CM57" s="1258"/>
      <c r="CN57" s="1258">
        <v>64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573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568</v>
      </c>
      <c r="AO73" s="1259"/>
      <c r="AP73" s="1259"/>
      <c r="AQ73" s="1259"/>
      <c r="AR73" s="1259"/>
      <c r="AS73" s="1259"/>
      <c r="AT73" s="1259"/>
      <c r="AU73" s="1259"/>
      <c r="AV73" s="1259"/>
      <c r="AW73" s="1259"/>
      <c r="AX73" s="1259"/>
      <c r="AY73" s="1259"/>
      <c r="AZ73" s="1259"/>
      <c r="BA73" s="1259"/>
      <c r="BB73" s="1259" t="s">
        <v>569</v>
      </c>
      <c r="BC73" s="1259"/>
      <c r="BD73" s="1259"/>
      <c r="BE73" s="1259"/>
      <c r="BF73" s="1259"/>
      <c r="BG73" s="1259"/>
      <c r="BH73" s="1259"/>
      <c r="BI73" s="1259"/>
      <c r="BJ73" s="1259"/>
      <c r="BK73" s="1259"/>
      <c r="BL73" s="1259"/>
      <c r="BM73" s="1259"/>
      <c r="BN73" s="1259"/>
      <c r="BO73" s="1259"/>
      <c r="BP73" s="1258">
        <v>96.8</v>
      </c>
      <c r="BQ73" s="1258"/>
      <c r="BR73" s="1258"/>
      <c r="BS73" s="1258"/>
      <c r="BT73" s="1258"/>
      <c r="BU73" s="1258"/>
      <c r="BV73" s="1258"/>
      <c r="BW73" s="1258"/>
      <c r="BX73" s="1258">
        <v>94.8</v>
      </c>
      <c r="BY73" s="1258"/>
      <c r="BZ73" s="1258"/>
      <c r="CA73" s="1258"/>
      <c r="CB73" s="1258"/>
      <c r="CC73" s="1258"/>
      <c r="CD73" s="1258"/>
      <c r="CE73" s="1258"/>
      <c r="CF73" s="1258">
        <v>85.5</v>
      </c>
      <c r="CG73" s="1258"/>
      <c r="CH73" s="1258"/>
      <c r="CI73" s="1258"/>
      <c r="CJ73" s="1258"/>
      <c r="CK73" s="1258"/>
      <c r="CL73" s="1258"/>
      <c r="CM73" s="1258"/>
      <c r="CN73" s="1258">
        <v>88</v>
      </c>
      <c r="CO73" s="1258"/>
      <c r="CP73" s="1258"/>
      <c r="CQ73" s="1258"/>
      <c r="CR73" s="1258"/>
      <c r="CS73" s="1258"/>
      <c r="CT73" s="1258"/>
      <c r="CU73" s="1258"/>
      <c r="CV73" s="1258">
        <v>84.6</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574</v>
      </c>
      <c r="BC75" s="1259"/>
      <c r="BD75" s="1259"/>
      <c r="BE75" s="1259"/>
      <c r="BF75" s="1259"/>
      <c r="BG75" s="1259"/>
      <c r="BH75" s="1259"/>
      <c r="BI75" s="1259"/>
      <c r="BJ75" s="1259"/>
      <c r="BK75" s="1259"/>
      <c r="BL75" s="1259"/>
      <c r="BM75" s="1259"/>
      <c r="BN75" s="1259"/>
      <c r="BO75" s="1259"/>
      <c r="BP75" s="1258">
        <v>5.7</v>
      </c>
      <c r="BQ75" s="1258"/>
      <c r="BR75" s="1258"/>
      <c r="BS75" s="1258"/>
      <c r="BT75" s="1258"/>
      <c r="BU75" s="1258"/>
      <c r="BV75" s="1258"/>
      <c r="BW75" s="1258"/>
      <c r="BX75" s="1258">
        <v>5.4</v>
      </c>
      <c r="BY75" s="1258"/>
      <c r="BZ75" s="1258"/>
      <c r="CA75" s="1258"/>
      <c r="CB75" s="1258"/>
      <c r="CC75" s="1258"/>
      <c r="CD75" s="1258"/>
      <c r="CE75" s="1258"/>
      <c r="CF75" s="1258">
        <v>5.0999999999999996</v>
      </c>
      <c r="CG75" s="1258"/>
      <c r="CH75" s="1258"/>
      <c r="CI75" s="1258"/>
      <c r="CJ75" s="1258"/>
      <c r="CK75" s="1258"/>
      <c r="CL75" s="1258"/>
      <c r="CM75" s="1258"/>
      <c r="CN75" s="1258">
        <v>5</v>
      </c>
      <c r="CO75" s="1258"/>
      <c r="CP75" s="1258"/>
      <c r="CQ75" s="1258"/>
      <c r="CR75" s="1258"/>
      <c r="CS75" s="1258"/>
      <c r="CT75" s="1258"/>
      <c r="CU75" s="1258"/>
      <c r="CV75" s="1258">
        <v>5</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571</v>
      </c>
      <c r="AO77" s="1257"/>
      <c r="AP77" s="1257"/>
      <c r="AQ77" s="1257"/>
      <c r="AR77" s="1257"/>
      <c r="AS77" s="1257"/>
      <c r="AT77" s="1257"/>
      <c r="AU77" s="1257"/>
      <c r="AV77" s="1257"/>
      <c r="AW77" s="1257"/>
      <c r="AX77" s="1257"/>
      <c r="AY77" s="1257"/>
      <c r="AZ77" s="1257"/>
      <c r="BA77" s="1257"/>
      <c r="BB77" s="1259" t="s">
        <v>569</v>
      </c>
      <c r="BC77" s="1259"/>
      <c r="BD77" s="1259"/>
      <c r="BE77" s="1259"/>
      <c r="BF77" s="1259"/>
      <c r="BG77" s="1259"/>
      <c r="BH77" s="1259"/>
      <c r="BI77" s="1259"/>
      <c r="BJ77" s="1259"/>
      <c r="BK77" s="1259"/>
      <c r="BL77" s="1259"/>
      <c r="BM77" s="1259"/>
      <c r="BN77" s="1259"/>
      <c r="BO77" s="1259"/>
      <c r="BP77" s="1258">
        <v>49.7</v>
      </c>
      <c r="BQ77" s="1258"/>
      <c r="BR77" s="1258"/>
      <c r="BS77" s="1258"/>
      <c r="BT77" s="1258"/>
      <c r="BU77" s="1258"/>
      <c r="BV77" s="1258"/>
      <c r="BW77" s="1258"/>
      <c r="BX77" s="1258">
        <v>37.299999999999997</v>
      </c>
      <c r="BY77" s="1258"/>
      <c r="BZ77" s="1258"/>
      <c r="CA77" s="1258"/>
      <c r="CB77" s="1258"/>
      <c r="CC77" s="1258"/>
      <c r="CD77" s="1258"/>
      <c r="CE77" s="1258"/>
      <c r="CF77" s="1258">
        <v>23</v>
      </c>
      <c r="CG77" s="1258"/>
      <c r="CH77" s="1258"/>
      <c r="CI77" s="1258"/>
      <c r="CJ77" s="1258"/>
      <c r="CK77" s="1258"/>
      <c r="CL77" s="1258"/>
      <c r="CM77" s="1258"/>
      <c r="CN77" s="1258">
        <v>15.5</v>
      </c>
      <c r="CO77" s="1258"/>
      <c r="CP77" s="1258"/>
      <c r="CQ77" s="1258"/>
      <c r="CR77" s="1258"/>
      <c r="CS77" s="1258"/>
      <c r="CT77" s="1258"/>
      <c r="CU77" s="1258"/>
      <c r="CV77" s="1258">
        <v>13</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574</v>
      </c>
      <c r="BC79" s="1259"/>
      <c r="BD79" s="1259"/>
      <c r="BE79" s="1259"/>
      <c r="BF79" s="1259"/>
      <c r="BG79" s="1259"/>
      <c r="BH79" s="1259"/>
      <c r="BI79" s="1259"/>
      <c r="BJ79" s="1259"/>
      <c r="BK79" s="1259"/>
      <c r="BL79" s="1259"/>
      <c r="BM79" s="1259"/>
      <c r="BN79" s="1259"/>
      <c r="BO79" s="1259"/>
      <c r="BP79" s="1258">
        <v>9.1999999999999993</v>
      </c>
      <c r="BQ79" s="1258"/>
      <c r="BR79" s="1258"/>
      <c r="BS79" s="1258"/>
      <c r="BT79" s="1258"/>
      <c r="BU79" s="1258"/>
      <c r="BV79" s="1258"/>
      <c r="BW79" s="1258"/>
      <c r="BX79" s="1258">
        <v>8.6</v>
      </c>
      <c r="BY79" s="1258"/>
      <c r="BZ79" s="1258"/>
      <c r="CA79" s="1258"/>
      <c r="CB79" s="1258"/>
      <c r="CC79" s="1258"/>
      <c r="CD79" s="1258"/>
      <c r="CE79" s="1258"/>
      <c r="CF79" s="1258">
        <v>8.1999999999999993</v>
      </c>
      <c r="CG79" s="1258"/>
      <c r="CH79" s="1258"/>
      <c r="CI79" s="1258"/>
      <c r="CJ79" s="1258"/>
      <c r="CK79" s="1258"/>
      <c r="CL79" s="1258"/>
      <c r="CM79" s="1258"/>
      <c r="CN79" s="1258">
        <v>8</v>
      </c>
      <c r="CO79" s="1258"/>
      <c r="CP79" s="1258"/>
      <c r="CQ79" s="1258"/>
      <c r="CR79" s="1258"/>
      <c r="CS79" s="1258"/>
      <c r="CT79" s="1258"/>
      <c r="CU79" s="1258"/>
      <c r="CV79" s="1258">
        <v>8.1999999999999993</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Z5J/MtxrkvZZDaQ17vwk/OLKLU2GFzUjkk5lAZcx5lAirbIT/yHT5v3pUGIkD7ngzzZPSEUP3xRSQ6zdO7BQQ==" saltValue="PLoiKn00V90ysPigtAMj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iWEM41cG1PdYo9rxwNS65OnOe8gVJPIS9jyNCt1uFuyjnlG24EkMP47+clPrUwjNDba/MMMr9z/uDb3WRinqXA==" saltValue="sdTq4QnEpv7dVv4iaUAJZ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amLrysIx+yfIO1aqB1xuSlzXgA3CfbIGl2pl1HI80YkKAQW4hOGKVdGiSSWtlCmhP5x8mGiXsnHSc9FPUjB2fw==" saltValue="Nr7yvjUnYpSuiOrX7m/6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117952</v>
      </c>
      <c r="E3" s="156"/>
      <c r="F3" s="157">
        <v>74581</v>
      </c>
      <c r="G3" s="158"/>
      <c r="H3" s="159"/>
    </row>
    <row r="4" spans="1:8" x14ac:dyDescent="0.15">
      <c r="A4" s="160"/>
      <c r="B4" s="161"/>
      <c r="C4" s="162"/>
      <c r="D4" s="163">
        <v>95813</v>
      </c>
      <c r="E4" s="164"/>
      <c r="F4" s="165">
        <v>41563</v>
      </c>
      <c r="G4" s="166"/>
      <c r="H4" s="167"/>
    </row>
    <row r="5" spans="1:8" x14ac:dyDescent="0.15">
      <c r="A5" s="148" t="s">
        <v>519</v>
      </c>
      <c r="B5" s="153"/>
      <c r="C5" s="154"/>
      <c r="D5" s="155">
        <v>26777</v>
      </c>
      <c r="E5" s="156"/>
      <c r="F5" s="157">
        <v>76347</v>
      </c>
      <c r="G5" s="158"/>
      <c r="H5" s="159"/>
    </row>
    <row r="6" spans="1:8" x14ac:dyDescent="0.15">
      <c r="A6" s="160"/>
      <c r="B6" s="161"/>
      <c r="C6" s="162"/>
      <c r="D6" s="163">
        <v>18278</v>
      </c>
      <c r="E6" s="164"/>
      <c r="F6" s="165">
        <v>41762</v>
      </c>
      <c r="G6" s="166"/>
      <c r="H6" s="167"/>
    </row>
    <row r="7" spans="1:8" x14ac:dyDescent="0.15">
      <c r="A7" s="148" t="s">
        <v>520</v>
      </c>
      <c r="B7" s="153"/>
      <c r="C7" s="154"/>
      <c r="D7" s="155">
        <v>37501</v>
      </c>
      <c r="E7" s="156"/>
      <c r="F7" s="157">
        <v>71279</v>
      </c>
      <c r="G7" s="158"/>
      <c r="H7" s="159"/>
    </row>
    <row r="8" spans="1:8" x14ac:dyDescent="0.15">
      <c r="A8" s="160"/>
      <c r="B8" s="161"/>
      <c r="C8" s="162"/>
      <c r="D8" s="163">
        <v>29044</v>
      </c>
      <c r="E8" s="164"/>
      <c r="F8" s="165">
        <v>36731</v>
      </c>
      <c r="G8" s="166"/>
      <c r="H8" s="167"/>
    </row>
    <row r="9" spans="1:8" x14ac:dyDescent="0.15">
      <c r="A9" s="148" t="s">
        <v>521</v>
      </c>
      <c r="B9" s="153"/>
      <c r="C9" s="154"/>
      <c r="D9" s="155">
        <v>51521</v>
      </c>
      <c r="E9" s="156"/>
      <c r="F9" s="157">
        <v>74994</v>
      </c>
      <c r="G9" s="158"/>
      <c r="H9" s="159"/>
    </row>
    <row r="10" spans="1:8" x14ac:dyDescent="0.15">
      <c r="A10" s="160"/>
      <c r="B10" s="161"/>
      <c r="C10" s="162"/>
      <c r="D10" s="163">
        <v>25544</v>
      </c>
      <c r="E10" s="164"/>
      <c r="F10" s="165">
        <v>36188</v>
      </c>
      <c r="G10" s="166"/>
      <c r="H10" s="167"/>
    </row>
    <row r="11" spans="1:8" x14ac:dyDescent="0.15">
      <c r="A11" s="148" t="s">
        <v>522</v>
      </c>
      <c r="B11" s="153"/>
      <c r="C11" s="154"/>
      <c r="D11" s="155">
        <v>41292</v>
      </c>
      <c r="E11" s="156"/>
      <c r="F11" s="157">
        <v>71849</v>
      </c>
      <c r="G11" s="158"/>
      <c r="H11" s="159"/>
    </row>
    <row r="12" spans="1:8" x14ac:dyDescent="0.15">
      <c r="A12" s="160"/>
      <c r="B12" s="161"/>
      <c r="C12" s="168"/>
      <c r="D12" s="163">
        <v>23337</v>
      </c>
      <c r="E12" s="164"/>
      <c r="F12" s="165">
        <v>36144</v>
      </c>
      <c r="G12" s="166"/>
      <c r="H12" s="167"/>
    </row>
    <row r="13" spans="1:8" x14ac:dyDescent="0.15">
      <c r="A13" s="148"/>
      <c r="B13" s="153"/>
      <c r="C13" s="169"/>
      <c r="D13" s="170">
        <v>55009</v>
      </c>
      <c r="E13" s="171"/>
      <c r="F13" s="172">
        <v>73810</v>
      </c>
      <c r="G13" s="173"/>
      <c r="H13" s="159"/>
    </row>
    <row r="14" spans="1:8" x14ac:dyDescent="0.15">
      <c r="A14" s="160"/>
      <c r="B14" s="161"/>
      <c r="C14" s="162"/>
      <c r="D14" s="163">
        <v>38403</v>
      </c>
      <c r="E14" s="164"/>
      <c r="F14" s="165">
        <v>38478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5.16</v>
      </c>
      <c r="C19" s="174">
        <f>ROUND(VALUE(SUBSTITUTE(実質収支比率等に係る経年分析!G$48,"▲","-")),2)</f>
        <v>6.12</v>
      </c>
      <c r="D19" s="174">
        <f>ROUND(VALUE(SUBSTITUTE(実質収支比率等に係る経年分析!H$48,"▲","-")),2)</f>
        <v>7.03</v>
      </c>
      <c r="E19" s="174">
        <f>ROUND(VALUE(SUBSTITUTE(実質収支比率等に係る経年分析!I$48,"▲","-")),2)</f>
        <v>8.42</v>
      </c>
      <c r="F19" s="174">
        <f>ROUND(VALUE(SUBSTITUTE(実質収支比率等に係る経年分析!J$48,"▲","-")),2)</f>
        <v>5.54</v>
      </c>
    </row>
    <row r="20" spans="1:11" x14ac:dyDescent="0.15">
      <c r="A20" s="174" t="s">
        <v>53</v>
      </c>
      <c r="B20" s="174">
        <f>ROUND(VALUE(SUBSTITUTE(実質収支比率等に係る経年分析!F$47,"▲","-")),2)</f>
        <v>11.04</v>
      </c>
      <c r="C20" s="174">
        <f>ROUND(VALUE(SUBSTITUTE(実質収支比率等に係る経年分析!G$47,"▲","-")),2)</f>
        <v>11.55</v>
      </c>
      <c r="D20" s="174">
        <f>ROUND(VALUE(SUBSTITUTE(実質収支比率等に係る経年分析!H$47,"▲","-")),2)</f>
        <v>13.83</v>
      </c>
      <c r="E20" s="174">
        <f>ROUND(VALUE(SUBSTITUTE(実質収支比率等に係る経年分析!I$47,"▲","-")),2)</f>
        <v>16.27</v>
      </c>
      <c r="F20" s="174">
        <f>ROUND(VALUE(SUBSTITUTE(実質収支比率等に係る経年分析!J$47,"▲","-")),2)</f>
        <v>17.829999999999998</v>
      </c>
    </row>
    <row r="21" spans="1:11" x14ac:dyDescent="0.15">
      <c r="A21" s="174" t="s">
        <v>54</v>
      </c>
      <c r="B21" s="174">
        <f>IF(ISNUMBER(VALUE(SUBSTITUTE(実質収支比率等に係る経年分析!F$49,"▲","-"))),ROUND(VALUE(SUBSTITUTE(実質収支比率等に係る経年分析!F$49,"▲","-")),2),NA())</f>
        <v>-3.19</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4</v>
      </c>
      <c r="E21" s="174">
        <f>IF(ISNUMBER(VALUE(SUBSTITUTE(実質収支比率等に係る経年分析!I$49,"▲","-"))),ROUND(VALUE(SUBSTITUTE(実質収支比率等に係る経年分析!I$49,"▲","-")),2),NA())</f>
        <v>3.67</v>
      </c>
      <c r="F21" s="174">
        <f>IF(ISNUMBER(VALUE(SUBSTITUTE(実質収支比率等に係る経年分析!J$49,"▲","-"))),ROUND(VALUE(SUBSTITUTE(実質収支比率等に係る経年分析!J$49,"▲","-")),2),NA())</f>
        <v>-0.81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0.93</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5.54</v>
      </c>
    </row>
    <row r="36" spans="1:16" x14ac:dyDescent="0.15">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0.39</v>
      </c>
      <c r="J36" s="175">
        <f>IF(ROUND(VALUE(SUBSTITUTE(連結実質赤字比率に係る赤字・黒字の構成分析!J$34,"▲", "-")), 2) &lt; 0, ABS(ROUND(VALUE(SUBSTITUTE(連結実質赤字比率に係る赤字・黒字の構成分析!J$34,"▲", "-")), 2)), NA())</f>
        <v>0.11</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935</v>
      </c>
      <c r="E42" s="176"/>
      <c r="F42" s="176"/>
      <c r="G42" s="176">
        <f>'実質公債費比率（分子）の構造'!L$52</f>
        <v>925</v>
      </c>
      <c r="H42" s="176"/>
      <c r="I42" s="176"/>
      <c r="J42" s="176">
        <f>'実質公債費比率（分子）の構造'!M$52</f>
        <v>931</v>
      </c>
      <c r="K42" s="176"/>
      <c r="L42" s="176"/>
      <c r="M42" s="176">
        <f>'実質公債費比率（分子）の構造'!N$52</f>
        <v>1006</v>
      </c>
      <c r="N42" s="176"/>
      <c r="O42" s="176"/>
      <c r="P42" s="176">
        <f>'実質公債費比率（分子）の構造'!O$52</f>
        <v>967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13</v>
      </c>
      <c r="F45" s="176"/>
      <c r="G45" s="176"/>
      <c r="H45" s="176">
        <f>'実質公債費比率（分子）の構造'!M$49</f>
        <v>20</v>
      </c>
      <c r="I45" s="176"/>
      <c r="J45" s="176"/>
      <c r="K45" s="176">
        <f>'実質公債費比率（分子）の構造'!N$49</f>
        <v>34</v>
      </c>
      <c r="L45" s="176"/>
      <c r="M45" s="176"/>
      <c r="N45" s="176">
        <f>'実質公債費比率（分子）の構造'!O$49</f>
        <v>33</v>
      </c>
      <c r="O45" s="176"/>
      <c r="P45" s="176"/>
    </row>
    <row r="46" spans="1:16" x14ac:dyDescent="0.15">
      <c r="A46" s="176" t="s">
        <v>64</v>
      </c>
      <c r="B46" s="176">
        <f>'実質公債費比率（分子）の構造'!K$48</f>
        <v>352</v>
      </c>
      <c r="C46" s="176"/>
      <c r="D46" s="176"/>
      <c r="E46" s="176">
        <f>'実質公債費比率（分子）の構造'!L$48</f>
        <v>357</v>
      </c>
      <c r="F46" s="176"/>
      <c r="G46" s="176"/>
      <c r="H46" s="176">
        <f>'実質公債費比率（分子）の構造'!M$48</f>
        <v>330</v>
      </c>
      <c r="I46" s="176"/>
      <c r="J46" s="176"/>
      <c r="K46" s="176">
        <f>'実質公債費比率（分子）の構造'!N$48</f>
        <v>336</v>
      </c>
      <c r="L46" s="176"/>
      <c r="M46" s="176"/>
      <c r="N46" s="176">
        <f>'実質公債費比率（分子）の構造'!O$48</f>
        <v>304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1094</v>
      </c>
      <c r="C49" s="176"/>
      <c r="D49" s="176"/>
      <c r="E49" s="176">
        <f>'実質公債費比率（分子）の構造'!L$45</f>
        <v>1076</v>
      </c>
      <c r="F49" s="176"/>
      <c r="G49" s="176"/>
      <c r="H49" s="176">
        <f>'実質公債費比率（分子）の構造'!M$45</f>
        <v>1048</v>
      </c>
      <c r="I49" s="176"/>
      <c r="J49" s="176"/>
      <c r="K49" s="176">
        <f>'実質公債費比率（分子）の構造'!N$45</f>
        <v>1157</v>
      </c>
      <c r="L49" s="176"/>
      <c r="M49" s="176"/>
      <c r="N49" s="176">
        <f>'実質公債費比率（分子）の構造'!O$45</f>
        <v>1211</v>
      </c>
      <c r="O49" s="176"/>
      <c r="P49" s="176"/>
    </row>
    <row r="50" spans="1:16" x14ac:dyDescent="0.15">
      <c r="A50" s="176" t="s">
        <v>67</v>
      </c>
      <c r="B50" s="176" t="e">
        <f>NA()</f>
        <v>#N/A</v>
      </c>
      <c r="C50" s="176">
        <f>IF(ISNUMBER('実質公債費比率（分子）の構造'!K$53),'実質公債費比率（分子）の構造'!K$53,NA())</f>
        <v>519</v>
      </c>
      <c r="D50" s="176" t="e">
        <f>NA()</f>
        <v>#N/A</v>
      </c>
      <c r="E50" s="176" t="e">
        <f>NA()</f>
        <v>#N/A</v>
      </c>
      <c r="F50" s="176">
        <f>IF(ISNUMBER('実質公債費比率（分子）の構造'!L$53),'実質公債費比率（分子）の構造'!L$53,NA())</f>
        <v>521</v>
      </c>
      <c r="G50" s="176" t="e">
        <f>NA()</f>
        <v>#N/A</v>
      </c>
      <c r="H50" s="176" t="e">
        <f>NA()</f>
        <v>#N/A</v>
      </c>
      <c r="I50" s="176">
        <f>IF(ISNUMBER('実質公債費比率（分子）の構造'!M$53),'実質公債費比率（分子）の構造'!M$53,NA())</f>
        <v>467</v>
      </c>
      <c r="J50" s="176" t="e">
        <f>NA()</f>
        <v>#N/A</v>
      </c>
      <c r="K50" s="176" t="e">
        <f>NA()</f>
        <v>#N/A</v>
      </c>
      <c r="L50" s="176">
        <f>IF(ISNUMBER('実質公債費比率（分子）の構造'!N$53),'実質公債費比率（分子）の構造'!N$53,NA())</f>
        <v>521</v>
      </c>
      <c r="M50" s="176" t="e">
        <f>NA()</f>
        <v>#N/A</v>
      </c>
      <c r="N50" s="176" t="e">
        <f>NA()</f>
        <v>#N/A</v>
      </c>
      <c r="O50" s="176">
        <f>IF(ISNUMBER('実質公債費比率（分子）の構造'!O$53),'実質公債費比率（分子）の構造'!O$53,NA())</f>
        <v>581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13341</v>
      </c>
      <c r="E56" s="175"/>
      <c r="F56" s="175"/>
      <c r="G56" s="175">
        <f>'将来負担比率（分子）の構造'!J$52</f>
        <v>13174</v>
      </c>
      <c r="H56" s="175"/>
      <c r="I56" s="175"/>
      <c r="J56" s="175">
        <f>'将来負担比率（分子）の構造'!K$52</f>
        <v>13587</v>
      </c>
      <c r="K56" s="175"/>
      <c r="L56" s="175"/>
      <c r="M56" s="175">
        <f>'将来負担比率（分子）の構造'!L$52</f>
        <v>13228</v>
      </c>
      <c r="N56" s="175"/>
      <c r="O56" s="175"/>
      <c r="P56" s="175">
        <f>'将来負担比率（分子）の構造'!M$52</f>
        <v>13541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2107</v>
      </c>
      <c r="E58" s="175"/>
      <c r="F58" s="175"/>
      <c r="G58" s="175">
        <f>'将来負担比率（分子）の構造'!J$50</f>
        <v>1919</v>
      </c>
      <c r="H58" s="175"/>
      <c r="I58" s="175"/>
      <c r="J58" s="175">
        <f>'将来負担比率（分子）の構造'!K$50</f>
        <v>2611</v>
      </c>
      <c r="K58" s="175"/>
      <c r="L58" s="175"/>
      <c r="M58" s="175">
        <f>'将来負担比率（分子）の構造'!L$50</f>
        <v>3019</v>
      </c>
      <c r="N58" s="175"/>
      <c r="O58" s="175"/>
      <c r="P58" s="175">
        <f>'将来負担比率（分子）の構造'!M$50</f>
        <v>3275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2205</v>
      </c>
      <c r="C62" s="175"/>
      <c r="D62" s="175"/>
      <c r="E62" s="175">
        <f>'将来負担比率（分子）の構造'!J$45</f>
        <v>2189</v>
      </c>
      <c r="F62" s="175"/>
      <c r="G62" s="175"/>
      <c r="H62" s="175">
        <f>'将来負担比率（分子）の構造'!K$45</f>
        <v>2177</v>
      </c>
      <c r="I62" s="175"/>
      <c r="J62" s="175"/>
      <c r="K62" s="175">
        <f>'将来負担比率（分子）の構造'!L$45</f>
        <v>2209</v>
      </c>
      <c r="L62" s="175"/>
      <c r="M62" s="175"/>
      <c r="N62" s="175">
        <f>'将来負担比率（分子）の構造'!M$45</f>
        <v>2152</v>
      </c>
      <c r="O62" s="175"/>
      <c r="P62" s="175"/>
    </row>
    <row r="63" spans="1:16" x14ac:dyDescent="0.15">
      <c r="A63" s="175" t="s">
        <v>34</v>
      </c>
      <c r="B63" s="175">
        <f>'将来負担比率（分子）の構造'!I$44</f>
        <v>164</v>
      </c>
      <c r="C63" s="175"/>
      <c r="D63" s="175"/>
      <c r="E63" s="175">
        <f>'将来負担比率（分子）の構造'!J$44</f>
        <v>232</v>
      </c>
      <c r="F63" s="175"/>
      <c r="G63" s="175"/>
      <c r="H63" s="175">
        <f>'将来負担比率（分子）の構造'!K$44</f>
        <v>278</v>
      </c>
      <c r="I63" s="175"/>
      <c r="J63" s="175"/>
      <c r="K63" s="175">
        <f>'将来負担比率（分子）の構造'!L$44</f>
        <v>243</v>
      </c>
      <c r="L63" s="175"/>
      <c r="M63" s="175"/>
      <c r="N63" s="175">
        <f>'将来負担比率（分子）の構造'!M$44</f>
        <v>697</v>
      </c>
      <c r="O63" s="175"/>
      <c r="P63" s="175"/>
    </row>
    <row r="64" spans="1:16" x14ac:dyDescent="0.15">
      <c r="A64" s="175" t="s">
        <v>33</v>
      </c>
      <c r="B64" s="175">
        <f>'将来負担比率（分子）の構造'!I$43</f>
        <v>7457</v>
      </c>
      <c r="C64" s="175"/>
      <c r="D64" s="175"/>
      <c r="E64" s="175">
        <f>'将来負担比率（分子）の構造'!J$43</f>
        <v>7548</v>
      </c>
      <c r="F64" s="175"/>
      <c r="G64" s="175"/>
      <c r="H64" s="175">
        <f>'将来負担比率（分子）の構造'!K$43</f>
        <v>7361</v>
      </c>
      <c r="I64" s="175"/>
      <c r="J64" s="175"/>
      <c r="K64" s="175">
        <f>'将来負担比率（分子）の構造'!L$43</f>
        <v>7140</v>
      </c>
      <c r="L64" s="175"/>
      <c r="M64" s="175"/>
      <c r="N64" s="175">
        <f>'将来負担比率（分子）の構造'!M$43</f>
        <v>7218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14653</v>
      </c>
      <c r="C66" s="175"/>
      <c r="D66" s="175"/>
      <c r="E66" s="175">
        <f>'将来負担比率（分子）の構造'!J$41</f>
        <v>14383</v>
      </c>
      <c r="F66" s="175"/>
      <c r="G66" s="175"/>
      <c r="H66" s="175">
        <f>'将来負担比率（分子）の構造'!K$41</f>
        <v>15165</v>
      </c>
      <c r="I66" s="175"/>
      <c r="J66" s="175"/>
      <c r="K66" s="175">
        <f>'将来負担比率（分子）の構造'!L$41</f>
        <v>15555</v>
      </c>
      <c r="L66" s="175"/>
      <c r="M66" s="175"/>
      <c r="N66" s="175">
        <f>'将来負担比率（分子）の構造'!M$41</f>
        <v>15530</v>
      </c>
      <c r="O66" s="175"/>
      <c r="P66" s="175"/>
    </row>
    <row r="67" spans="1:16" x14ac:dyDescent="0.15">
      <c r="A67" s="175" t="s">
        <v>71</v>
      </c>
      <c r="B67" s="175" t="e">
        <f>NA()</f>
        <v>#N/A</v>
      </c>
      <c r="C67" s="175">
        <f>IF(ISNUMBER('将来負担比率（分子）の構造'!I$53), IF('将来負担比率（分子）の構造'!I$53 &lt; 0, 0, '将来負担比率（分子）の構造'!I$53), NA())</f>
        <v>9032</v>
      </c>
      <c r="D67" s="175" t="e">
        <f>NA()</f>
        <v>#N/A</v>
      </c>
      <c r="E67" s="175" t="e">
        <f>NA()</f>
        <v>#N/A</v>
      </c>
      <c r="F67" s="175">
        <f>IF(ISNUMBER('将来負担比率（分子）の構造'!J$53), IF('将来負担比率（分子）の構造'!J$53 &lt; 0, 0, '将来負担比率（分子）の構造'!J$53), NA())</f>
        <v>9260</v>
      </c>
      <c r="G67" s="175" t="e">
        <f>NA()</f>
        <v>#N/A</v>
      </c>
      <c r="H67" s="175" t="e">
        <f>NA()</f>
        <v>#N/A</v>
      </c>
      <c r="I67" s="175">
        <f>IF(ISNUMBER('将来負担比率（分子）の構造'!K$53), IF('将来負担比率（分子）の構造'!K$53 &lt; 0, 0, '将来負担比率（分子）の構造'!K$53), NA())</f>
        <v>8783</v>
      </c>
      <c r="J67" s="175" t="e">
        <f>NA()</f>
        <v>#N/A</v>
      </c>
      <c r="K67" s="175" t="e">
        <f>NA()</f>
        <v>#N/A</v>
      </c>
      <c r="L67" s="175">
        <f>IF(ISNUMBER('将来負担比率（分子）の構造'!L$53), IF('将来負担比率（分子）の構造'!L$53 &lt; 0, 0, '将来負担比率（分子）の構造'!L$53), NA())</f>
        <v>8900</v>
      </c>
      <c r="M67" s="175" t="e">
        <f>NA()</f>
        <v>#N/A</v>
      </c>
      <c r="N67" s="175" t="e">
        <f>NA()</f>
        <v>#N/A</v>
      </c>
      <c r="O67" s="175">
        <f>IF(ISNUMBER('将来負担比率（分子）の構造'!M$53), IF('将来負担比率（分子）の構造'!M$53 &lt; 0, 0, '将来負担比率（分子）の構造'!M$53), NA())</f>
        <v>8780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1549</v>
      </c>
      <c r="C72" s="179">
        <f>基金残高に係る経年分析!G55</f>
        <v>1808</v>
      </c>
      <c r="D72" s="179">
        <f>基金残高に係る経年分析!H55</f>
        <v>2023</v>
      </c>
    </row>
    <row r="73" spans="1:16" x14ac:dyDescent="0.15">
      <c r="A73" s="178" t="s">
        <v>74</v>
      </c>
      <c r="B73" s="179">
        <f>基金残高に係る経年分析!F56</f>
        <v>391</v>
      </c>
      <c r="C73" s="179">
        <f>基金残高に係る経年分析!G56</f>
        <v>391</v>
      </c>
      <c r="D73" s="179">
        <f>基金残高に係る経年分析!H56</f>
        <v>426</v>
      </c>
    </row>
    <row r="74" spans="1:16" x14ac:dyDescent="0.15">
      <c r="A74" s="178" t="s">
        <v>75</v>
      </c>
      <c r="B74" s="179">
        <f>基金残高に係る経年分析!F57</f>
        <v>349</v>
      </c>
      <c r="C74" s="179">
        <f>基金残高に係る経年分析!G57</f>
        <v>439</v>
      </c>
      <c r="D74" s="179">
        <f>基金残高に係る経年分析!H57</f>
        <v>459</v>
      </c>
    </row>
  </sheetData>
  <sheetProtection algorithmName="SHA-512" hashValue="bSRuBgnv9mXytdghHryQCCG52X0Cq0gVhWc8hZnRPbFCv8lUjSMGMGow7TXPZwYgwppT2wxA2HxhxO38m9IkNg==" saltValue="3lu6cxXJdoczfsjrTx6r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9005816</v>
      </c>
      <c r="S5" s="649"/>
      <c r="T5" s="649"/>
      <c r="U5" s="649"/>
      <c r="V5" s="649"/>
      <c r="W5" s="649"/>
      <c r="X5" s="649"/>
      <c r="Y5" s="650"/>
      <c r="Z5" s="651">
        <v>50.1</v>
      </c>
      <c r="AA5" s="651"/>
      <c r="AB5" s="651"/>
      <c r="AC5" s="651"/>
      <c r="AD5" s="652">
        <v>9005816</v>
      </c>
      <c r="AE5" s="652"/>
      <c r="AF5" s="652"/>
      <c r="AG5" s="652"/>
      <c r="AH5" s="652"/>
      <c r="AI5" s="652"/>
      <c r="AJ5" s="652"/>
      <c r="AK5" s="652"/>
      <c r="AL5" s="653">
        <v>78.099999999999994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9004436</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322169</v>
      </c>
      <c r="S6" s="660"/>
      <c r="T6" s="660"/>
      <c r="U6" s="660"/>
      <c r="V6" s="660"/>
      <c r="W6" s="660"/>
      <c r="X6" s="660"/>
      <c r="Y6" s="661"/>
      <c r="Z6" s="662">
        <v>1.8</v>
      </c>
      <c r="AA6" s="662"/>
      <c r="AB6" s="662"/>
      <c r="AC6" s="662"/>
      <c r="AD6" s="663">
        <v>322169</v>
      </c>
      <c r="AE6" s="663"/>
      <c r="AF6" s="663"/>
      <c r="AG6" s="663"/>
      <c r="AH6" s="663"/>
      <c r="AI6" s="663"/>
      <c r="AJ6" s="663"/>
      <c r="AK6" s="663"/>
      <c r="AL6" s="664">
        <v>2.8</v>
      </c>
      <c r="AM6" s="665"/>
      <c r="AN6" s="665"/>
      <c r="AO6" s="666"/>
      <c r="AP6" s="656" t="s">
        <v>221</v>
      </c>
      <c r="AQ6" s="657"/>
      <c r="AR6" s="657"/>
      <c r="AS6" s="657"/>
      <c r="AT6" s="657"/>
      <c r="AU6" s="657"/>
      <c r="AV6" s="657"/>
      <c r="AW6" s="657"/>
      <c r="AX6" s="657"/>
      <c r="AY6" s="657"/>
      <c r="AZ6" s="657"/>
      <c r="BA6" s="657"/>
      <c r="BB6" s="657"/>
      <c r="BC6" s="657"/>
      <c r="BD6" s="657"/>
      <c r="BE6" s="657"/>
      <c r="BF6" s="658"/>
      <c r="BG6" s="659">
        <v>9004436</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169997</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169997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2878</v>
      </c>
      <c r="S7" s="660"/>
      <c r="T7" s="660"/>
      <c r="U7" s="660"/>
      <c r="V7" s="660"/>
      <c r="W7" s="660"/>
      <c r="X7" s="660"/>
      <c r="Y7" s="661"/>
      <c r="Z7" s="662">
        <v>0</v>
      </c>
      <c r="AA7" s="662"/>
      <c r="AB7" s="662"/>
      <c r="AC7" s="662"/>
      <c r="AD7" s="663">
        <v>2878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3104608</v>
      </c>
      <c r="BH7" s="660"/>
      <c r="BI7" s="660"/>
      <c r="BJ7" s="660"/>
      <c r="BK7" s="660"/>
      <c r="BL7" s="660"/>
      <c r="BM7" s="660"/>
      <c r="BN7" s="661"/>
      <c r="BO7" s="662">
        <v>34.5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2162592</v>
      </c>
      <c r="CS7" s="660"/>
      <c r="CT7" s="660"/>
      <c r="CU7" s="660"/>
      <c r="CV7" s="660"/>
      <c r="CW7" s="660"/>
      <c r="CX7" s="660"/>
      <c r="CY7" s="661"/>
      <c r="CZ7" s="662">
        <v>12.5</v>
      </c>
      <c r="DA7" s="662"/>
      <c r="DB7" s="662"/>
      <c r="DC7" s="662"/>
      <c r="DD7" s="668">
        <v>33420</v>
      </c>
      <c r="DE7" s="660"/>
      <c r="DF7" s="660"/>
      <c r="DG7" s="660"/>
      <c r="DH7" s="660"/>
      <c r="DI7" s="660"/>
      <c r="DJ7" s="660"/>
      <c r="DK7" s="660"/>
      <c r="DL7" s="660"/>
      <c r="DM7" s="660"/>
      <c r="DN7" s="660"/>
      <c r="DO7" s="660"/>
      <c r="DP7" s="661"/>
      <c r="DQ7" s="668">
        <v>1959078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59849</v>
      </c>
      <c r="S8" s="660"/>
      <c r="T8" s="660"/>
      <c r="U8" s="660"/>
      <c r="V8" s="660"/>
      <c r="W8" s="660"/>
      <c r="X8" s="660"/>
      <c r="Y8" s="661"/>
      <c r="Z8" s="662">
        <v>0.3</v>
      </c>
      <c r="AA8" s="662"/>
      <c r="AB8" s="662"/>
      <c r="AC8" s="662"/>
      <c r="AD8" s="663">
        <v>59849</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84972</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7553866</v>
      </c>
      <c r="CS8" s="660"/>
      <c r="CT8" s="660"/>
      <c r="CU8" s="660"/>
      <c r="CV8" s="660"/>
      <c r="CW8" s="660"/>
      <c r="CX8" s="660"/>
      <c r="CY8" s="661"/>
      <c r="CZ8" s="662">
        <v>43.6</v>
      </c>
      <c r="DA8" s="662"/>
      <c r="DB8" s="662"/>
      <c r="DC8" s="662"/>
      <c r="DD8" s="668">
        <v>324475</v>
      </c>
      <c r="DE8" s="660"/>
      <c r="DF8" s="660"/>
      <c r="DG8" s="660"/>
      <c r="DH8" s="660"/>
      <c r="DI8" s="660"/>
      <c r="DJ8" s="660"/>
      <c r="DK8" s="660"/>
      <c r="DL8" s="660"/>
      <c r="DM8" s="660"/>
      <c r="DN8" s="660"/>
      <c r="DO8" s="660"/>
      <c r="DP8" s="661"/>
      <c r="DQ8" s="668">
        <v>4540079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61760</v>
      </c>
      <c r="S9" s="660"/>
      <c r="T9" s="660"/>
      <c r="U9" s="660"/>
      <c r="V9" s="660"/>
      <c r="W9" s="660"/>
      <c r="X9" s="660"/>
      <c r="Y9" s="661"/>
      <c r="Z9" s="662">
        <v>0.3</v>
      </c>
      <c r="AA9" s="662"/>
      <c r="AB9" s="662"/>
      <c r="AC9" s="662"/>
      <c r="AD9" s="663">
        <v>61760</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2591012</v>
      </c>
      <c r="BH9" s="660"/>
      <c r="BI9" s="660"/>
      <c r="BJ9" s="660"/>
      <c r="BK9" s="660"/>
      <c r="BL9" s="660"/>
      <c r="BM9" s="660"/>
      <c r="BN9" s="661"/>
      <c r="BO9" s="662">
        <v>28.8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1276857</v>
      </c>
      <c r="CS9" s="660"/>
      <c r="CT9" s="660"/>
      <c r="CU9" s="660"/>
      <c r="CV9" s="660"/>
      <c r="CW9" s="660"/>
      <c r="CX9" s="660"/>
      <c r="CY9" s="661"/>
      <c r="CZ9" s="662">
        <v>7.4</v>
      </c>
      <c r="DA9" s="662"/>
      <c r="DB9" s="662"/>
      <c r="DC9" s="662"/>
      <c r="DD9" s="668">
        <v>53812</v>
      </c>
      <c r="DE9" s="660"/>
      <c r="DF9" s="660"/>
      <c r="DG9" s="660"/>
      <c r="DH9" s="660"/>
      <c r="DI9" s="660"/>
      <c r="DJ9" s="660"/>
      <c r="DK9" s="660"/>
      <c r="DL9" s="660"/>
      <c r="DM9" s="660"/>
      <c r="DN9" s="660"/>
      <c r="DO9" s="660"/>
      <c r="DP9" s="661"/>
      <c r="DQ9" s="668">
        <v>1148992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164021</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2526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651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1095140</v>
      </c>
      <c r="S11" s="660"/>
      <c r="T11" s="660"/>
      <c r="U11" s="660"/>
      <c r="V11" s="660"/>
      <c r="W11" s="660"/>
      <c r="X11" s="660"/>
      <c r="Y11" s="661"/>
      <c r="Z11" s="664">
        <v>6.1</v>
      </c>
      <c r="AA11" s="665"/>
      <c r="AB11" s="665"/>
      <c r="AC11" s="671"/>
      <c r="AD11" s="668">
        <v>1095140</v>
      </c>
      <c r="AE11" s="660"/>
      <c r="AF11" s="660"/>
      <c r="AG11" s="660"/>
      <c r="AH11" s="660"/>
      <c r="AI11" s="660"/>
      <c r="AJ11" s="660"/>
      <c r="AK11" s="661"/>
      <c r="AL11" s="664">
        <v>9.5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264603</v>
      </c>
      <c r="BH11" s="660"/>
      <c r="BI11" s="660"/>
      <c r="BJ11" s="660"/>
      <c r="BK11" s="660"/>
      <c r="BL11" s="660"/>
      <c r="BM11" s="660"/>
      <c r="BN11" s="661"/>
      <c r="BO11" s="662">
        <v>2.9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766939</v>
      </c>
      <c r="CS11" s="660"/>
      <c r="CT11" s="660"/>
      <c r="CU11" s="660"/>
      <c r="CV11" s="660"/>
      <c r="CW11" s="660"/>
      <c r="CX11" s="660"/>
      <c r="CY11" s="661"/>
      <c r="CZ11" s="662">
        <v>4.4000000000000004</v>
      </c>
      <c r="DA11" s="662"/>
      <c r="DB11" s="662"/>
      <c r="DC11" s="662"/>
      <c r="DD11" s="668">
        <v>249253</v>
      </c>
      <c r="DE11" s="660"/>
      <c r="DF11" s="660"/>
      <c r="DG11" s="660"/>
      <c r="DH11" s="660"/>
      <c r="DI11" s="660"/>
      <c r="DJ11" s="660"/>
      <c r="DK11" s="660"/>
      <c r="DL11" s="660"/>
      <c r="DM11" s="660"/>
      <c r="DN11" s="660"/>
      <c r="DO11" s="660"/>
      <c r="DP11" s="661"/>
      <c r="DQ11" s="668">
        <v>462295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16510</v>
      </c>
      <c r="S12" s="660"/>
      <c r="T12" s="660"/>
      <c r="U12" s="660"/>
      <c r="V12" s="660"/>
      <c r="W12" s="660"/>
      <c r="X12" s="660"/>
      <c r="Y12" s="661"/>
      <c r="Z12" s="662">
        <v>0.1</v>
      </c>
      <c r="AA12" s="662"/>
      <c r="AB12" s="662"/>
      <c r="AC12" s="662"/>
      <c r="AD12" s="663">
        <v>16510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5442980</v>
      </c>
      <c r="BH12" s="660"/>
      <c r="BI12" s="660"/>
      <c r="BJ12" s="660"/>
      <c r="BK12" s="660"/>
      <c r="BL12" s="660"/>
      <c r="BM12" s="660"/>
      <c r="BN12" s="661"/>
      <c r="BO12" s="662">
        <v>60.4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157848</v>
      </c>
      <c r="CS12" s="660"/>
      <c r="CT12" s="660"/>
      <c r="CU12" s="660"/>
      <c r="CV12" s="660"/>
      <c r="CW12" s="660"/>
      <c r="CX12" s="660"/>
      <c r="CY12" s="661"/>
      <c r="CZ12" s="662">
        <v>0.9</v>
      </c>
      <c r="DA12" s="662"/>
      <c r="DB12" s="662"/>
      <c r="DC12" s="662"/>
      <c r="DD12" s="668" t="s">
        <v>122</v>
      </c>
      <c r="DE12" s="660"/>
      <c r="DF12" s="660"/>
      <c r="DG12" s="660"/>
      <c r="DH12" s="660"/>
      <c r="DI12" s="660"/>
      <c r="DJ12" s="660"/>
      <c r="DK12" s="660"/>
      <c r="DL12" s="660"/>
      <c r="DM12" s="660"/>
      <c r="DN12" s="660"/>
      <c r="DO12" s="660"/>
      <c r="DP12" s="661"/>
      <c r="DQ12" s="668">
        <v>116451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5170810</v>
      </c>
      <c r="BH13" s="660"/>
      <c r="BI13" s="660"/>
      <c r="BJ13" s="660"/>
      <c r="BK13" s="660"/>
      <c r="BL13" s="660"/>
      <c r="BM13" s="660"/>
      <c r="BN13" s="661"/>
      <c r="BO13" s="662">
        <v>57.4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999464</v>
      </c>
      <c r="CS13" s="660"/>
      <c r="CT13" s="660"/>
      <c r="CU13" s="660"/>
      <c r="CV13" s="660"/>
      <c r="CW13" s="660"/>
      <c r="CX13" s="660"/>
      <c r="CY13" s="661"/>
      <c r="CZ13" s="662">
        <v>5.8</v>
      </c>
      <c r="DA13" s="662"/>
      <c r="DB13" s="662"/>
      <c r="DC13" s="662"/>
      <c r="DD13" s="668">
        <v>385223</v>
      </c>
      <c r="DE13" s="660"/>
      <c r="DF13" s="660"/>
      <c r="DG13" s="660"/>
      <c r="DH13" s="660"/>
      <c r="DI13" s="660"/>
      <c r="DJ13" s="660"/>
      <c r="DK13" s="660"/>
      <c r="DL13" s="660"/>
      <c r="DM13" s="660"/>
      <c r="DN13" s="660"/>
      <c r="DO13" s="660"/>
      <c r="DP13" s="661"/>
      <c r="DQ13" s="668">
        <v>845745</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375</v>
      </c>
      <c r="S14" s="660"/>
      <c r="T14" s="660"/>
      <c r="U14" s="660"/>
      <c r="V14" s="660"/>
      <c r="W14" s="660"/>
      <c r="X14" s="660"/>
      <c r="Y14" s="661"/>
      <c r="Z14" s="662">
        <v>0</v>
      </c>
      <c r="AA14" s="662"/>
      <c r="AB14" s="662"/>
      <c r="AC14" s="662"/>
      <c r="AD14" s="663">
        <v>375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125033</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741150</v>
      </c>
      <c r="CS14" s="660"/>
      <c r="CT14" s="660"/>
      <c r="CU14" s="660"/>
      <c r="CV14" s="660"/>
      <c r="CW14" s="660"/>
      <c r="CX14" s="660"/>
      <c r="CY14" s="661"/>
      <c r="CZ14" s="662">
        <v>4.3</v>
      </c>
      <c r="DA14" s="662"/>
      <c r="DB14" s="662"/>
      <c r="DC14" s="662"/>
      <c r="DD14" s="668">
        <v>19382</v>
      </c>
      <c r="DE14" s="660"/>
      <c r="DF14" s="660"/>
      <c r="DG14" s="660"/>
      <c r="DH14" s="660"/>
      <c r="DI14" s="660"/>
      <c r="DJ14" s="660"/>
      <c r="DK14" s="660"/>
      <c r="DL14" s="660"/>
      <c r="DM14" s="660"/>
      <c r="DN14" s="660"/>
      <c r="DO14" s="660"/>
      <c r="DP14" s="661"/>
      <c r="DQ14" s="668">
        <v>728046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331815</v>
      </c>
      <c r="BH15" s="660"/>
      <c r="BI15" s="660"/>
      <c r="BJ15" s="660"/>
      <c r="BK15" s="660"/>
      <c r="BL15" s="660"/>
      <c r="BM15" s="660"/>
      <c r="BN15" s="661"/>
      <c r="BO15" s="662">
        <v>3.7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2272743</v>
      </c>
      <c r="CS15" s="660"/>
      <c r="CT15" s="660"/>
      <c r="CU15" s="660"/>
      <c r="CV15" s="660"/>
      <c r="CW15" s="660"/>
      <c r="CX15" s="660"/>
      <c r="CY15" s="661"/>
      <c r="CZ15" s="662">
        <v>13.1</v>
      </c>
      <c r="DA15" s="662"/>
      <c r="DB15" s="662"/>
      <c r="DC15" s="662"/>
      <c r="DD15" s="668">
        <v>739782</v>
      </c>
      <c r="DE15" s="660"/>
      <c r="DF15" s="660"/>
      <c r="DG15" s="660"/>
      <c r="DH15" s="660"/>
      <c r="DI15" s="660"/>
      <c r="DJ15" s="660"/>
      <c r="DK15" s="660"/>
      <c r="DL15" s="660"/>
      <c r="DM15" s="660"/>
      <c r="DN15" s="660"/>
      <c r="DO15" s="660"/>
      <c r="DP15" s="661"/>
      <c r="DQ15" s="668">
        <v>1346260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46984</v>
      </c>
      <c r="S16" s="660"/>
      <c r="T16" s="660"/>
      <c r="U16" s="660"/>
      <c r="V16" s="660"/>
      <c r="W16" s="660"/>
      <c r="X16" s="660"/>
      <c r="Y16" s="661"/>
      <c r="Z16" s="662">
        <v>0.3</v>
      </c>
      <c r="AA16" s="662"/>
      <c r="AB16" s="662"/>
      <c r="AC16" s="662"/>
      <c r="AD16" s="663">
        <v>46984</v>
      </c>
      <c r="AE16" s="663"/>
      <c r="AF16" s="663"/>
      <c r="AG16" s="663"/>
      <c r="AH16" s="663"/>
      <c r="AI16" s="663"/>
      <c r="AJ16" s="663"/>
      <c r="AK16" s="663"/>
      <c r="AL16" s="664">
        <v>0.4</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161481</v>
      </c>
      <c r="S17" s="660"/>
      <c r="T17" s="660"/>
      <c r="U17" s="660"/>
      <c r="V17" s="660"/>
      <c r="W17" s="660"/>
      <c r="X17" s="660"/>
      <c r="Y17" s="661"/>
      <c r="Z17" s="662">
        <v>0.9</v>
      </c>
      <c r="AA17" s="662"/>
      <c r="AB17" s="662"/>
      <c r="AC17" s="662"/>
      <c r="AD17" s="663">
        <v>161481</v>
      </c>
      <c r="AE17" s="663"/>
      <c r="AF17" s="663"/>
      <c r="AG17" s="663"/>
      <c r="AH17" s="663"/>
      <c r="AI17" s="663"/>
      <c r="AJ17" s="663"/>
      <c r="AK17" s="663"/>
      <c r="AL17" s="664">
        <v>1.4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1211041</v>
      </c>
      <c r="CS17" s="660"/>
      <c r="CT17" s="660"/>
      <c r="CU17" s="660"/>
      <c r="CV17" s="660"/>
      <c r="CW17" s="660"/>
      <c r="CX17" s="660"/>
      <c r="CY17" s="661"/>
      <c r="CZ17" s="662">
        <v>7</v>
      </c>
      <c r="DA17" s="662"/>
      <c r="DB17" s="662"/>
      <c r="DC17" s="662"/>
      <c r="DD17" s="668" t="s">
        <v>122</v>
      </c>
      <c r="DE17" s="660"/>
      <c r="DF17" s="660"/>
      <c r="DG17" s="660"/>
      <c r="DH17" s="660"/>
      <c r="DI17" s="660"/>
      <c r="DJ17" s="660"/>
      <c r="DK17" s="660"/>
      <c r="DL17" s="660"/>
      <c r="DM17" s="660"/>
      <c r="DN17" s="660"/>
      <c r="DO17" s="660"/>
      <c r="DP17" s="661"/>
      <c r="DQ17" s="668">
        <v>1211041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70041</v>
      </c>
      <c r="S18" s="660"/>
      <c r="T18" s="660"/>
      <c r="U18" s="660"/>
      <c r="V18" s="660"/>
      <c r="W18" s="660"/>
      <c r="X18" s="660"/>
      <c r="Y18" s="661"/>
      <c r="Z18" s="662">
        <v>0.4</v>
      </c>
      <c r="AA18" s="662"/>
      <c r="AB18" s="662"/>
      <c r="AC18" s="662"/>
      <c r="AD18" s="663">
        <v>70041</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50400</v>
      </c>
      <c r="S19" s="660"/>
      <c r="T19" s="660"/>
      <c r="U19" s="660"/>
      <c r="V19" s="660"/>
      <c r="W19" s="660"/>
      <c r="X19" s="660"/>
      <c r="Y19" s="661"/>
      <c r="Z19" s="662">
        <v>0.3</v>
      </c>
      <c r="AA19" s="662"/>
      <c r="AB19" s="662"/>
      <c r="AC19" s="662"/>
      <c r="AD19" s="663">
        <v>50400</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1380</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19641</v>
      </c>
      <c r="S20" s="660"/>
      <c r="T20" s="660"/>
      <c r="U20" s="660"/>
      <c r="V20" s="660"/>
      <c r="W20" s="660"/>
      <c r="X20" s="660"/>
      <c r="Y20" s="661"/>
      <c r="Z20" s="662">
        <v>0.1</v>
      </c>
      <c r="AA20" s="662"/>
      <c r="AB20" s="662"/>
      <c r="AC20" s="662"/>
      <c r="AD20" s="663">
        <v>19641</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1380</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17315023</v>
      </c>
      <c r="CS20" s="660"/>
      <c r="CT20" s="660"/>
      <c r="CU20" s="660"/>
      <c r="CV20" s="660"/>
      <c r="CW20" s="660"/>
      <c r="CX20" s="660"/>
      <c r="CY20" s="661"/>
      <c r="CZ20" s="662">
        <v>100</v>
      </c>
      <c r="DA20" s="662"/>
      <c r="DB20" s="662"/>
      <c r="DC20" s="662"/>
      <c r="DD20" s="668">
        <v>1805347</v>
      </c>
      <c r="DE20" s="660"/>
      <c r="DF20" s="660"/>
      <c r="DG20" s="660"/>
      <c r="DH20" s="660"/>
      <c r="DI20" s="660"/>
      <c r="DJ20" s="660"/>
      <c r="DK20" s="660"/>
      <c r="DL20" s="660"/>
      <c r="DM20" s="660"/>
      <c r="DN20" s="660"/>
      <c r="DO20" s="660"/>
      <c r="DP20" s="661"/>
      <c r="DQ20" s="668">
        <v>12528635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761784</v>
      </c>
      <c r="S21" s="660"/>
      <c r="T21" s="660"/>
      <c r="U21" s="660"/>
      <c r="V21" s="660"/>
      <c r="W21" s="660"/>
      <c r="X21" s="660"/>
      <c r="Y21" s="661"/>
      <c r="Z21" s="662">
        <v>4.2</v>
      </c>
      <c r="AA21" s="662"/>
      <c r="AB21" s="662"/>
      <c r="AC21" s="662"/>
      <c r="AD21" s="663">
        <v>609966</v>
      </c>
      <c r="AE21" s="663"/>
      <c r="AF21" s="663"/>
      <c r="AG21" s="663"/>
      <c r="AH21" s="663"/>
      <c r="AI21" s="663"/>
      <c r="AJ21" s="663"/>
      <c r="AK21" s="663"/>
      <c r="AL21" s="664">
        <v>5.3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1380</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609966</v>
      </c>
      <c r="S22" s="660"/>
      <c r="T22" s="660"/>
      <c r="U22" s="660"/>
      <c r="V22" s="660"/>
      <c r="W22" s="660"/>
      <c r="X22" s="660"/>
      <c r="Y22" s="661"/>
      <c r="Z22" s="662">
        <v>3.4</v>
      </c>
      <c r="AA22" s="662"/>
      <c r="AB22" s="662"/>
      <c r="AC22" s="662"/>
      <c r="AD22" s="663">
        <v>609966</v>
      </c>
      <c r="AE22" s="663"/>
      <c r="AF22" s="663"/>
      <c r="AG22" s="663"/>
      <c r="AH22" s="663"/>
      <c r="AI22" s="663"/>
      <c r="AJ22" s="663"/>
      <c r="AK22" s="663"/>
      <c r="AL22" s="664">
        <v>5.3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151818</v>
      </c>
      <c r="S23" s="660"/>
      <c r="T23" s="660"/>
      <c r="U23" s="660"/>
      <c r="V23" s="660"/>
      <c r="W23" s="660"/>
      <c r="X23" s="660"/>
      <c r="Y23" s="661"/>
      <c r="Z23" s="662">
        <v>0.8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8489681</v>
      </c>
      <c r="CS24" s="649"/>
      <c r="CT24" s="649"/>
      <c r="CU24" s="649"/>
      <c r="CV24" s="649"/>
      <c r="CW24" s="649"/>
      <c r="CX24" s="649"/>
      <c r="CY24" s="650"/>
      <c r="CZ24" s="653">
        <v>49</v>
      </c>
      <c r="DA24" s="654"/>
      <c r="DB24" s="654"/>
      <c r="DC24" s="670"/>
      <c r="DD24" s="689">
        <v>5908638</v>
      </c>
      <c r="DE24" s="649"/>
      <c r="DF24" s="649"/>
      <c r="DG24" s="649"/>
      <c r="DH24" s="649"/>
      <c r="DI24" s="649"/>
      <c r="DJ24" s="649"/>
      <c r="DK24" s="650"/>
      <c r="DL24" s="689">
        <v>5584944</v>
      </c>
      <c r="DM24" s="649"/>
      <c r="DN24" s="649"/>
      <c r="DO24" s="649"/>
      <c r="DP24" s="649"/>
      <c r="DQ24" s="649"/>
      <c r="DR24" s="649"/>
      <c r="DS24" s="649"/>
      <c r="DT24" s="649"/>
      <c r="DU24" s="649"/>
      <c r="DV24" s="650"/>
      <c r="DW24" s="653">
        <v>48.2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11604787</v>
      </c>
      <c r="S25" s="660"/>
      <c r="T25" s="660"/>
      <c r="U25" s="660"/>
      <c r="V25" s="660"/>
      <c r="W25" s="660"/>
      <c r="X25" s="660"/>
      <c r="Y25" s="661"/>
      <c r="Z25" s="662">
        <v>64.5</v>
      </c>
      <c r="AA25" s="662"/>
      <c r="AB25" s="662"/>
      <c r="AC25" s="662"/>
      <c r="AD25" s="663">
        <v>11452969</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3408477</v>
      </c>
      <c r="CS25" s="692"/>
      <c r="CT25" s="692"/>
      <c r="CU25" s="692"/>
      <c r="CV25" s="692"/>
      <c r="CW25" s="692"/>
      <c r="CX25" s="692"/>
      <c r="CY25" s="693"/>
      <c r="CZ25" s="664">
        <v>19.7</v>
      </c>
      <c r="DA25" s="690"/>
      <c r="DB25" s="690"/>
      <c r="DC25" s="694"/>
      <c r="DD25" s="668">
        <v>3048374</v>
      </c>
      <c r="DE25" s="692"/>
      <c r="DF25" s="692"/>
      <c r="DG25" s="692"/>
      <c r="DH25" s="692"/>
      <c r="DI25" s="692"/>
      <c r="DJ25" s="692"/>
      <c r="DK25" s="693"/>
      <c r="DL25" s="668">
        <v>3038170</v>
      </c>
      <c r="DM25" s="692"/>
      <c r="DN25" s="692"/>
      <c r="DO25" s="692"/>
      <c r="DP25" s="692"/>
      <c r="DQ25" s="692"/>
      <c r="DR25" s="692"/>
      <c r="DS25" s="692"/>
      <c r="DT25" s="692"/>
      <c r="DU25" s="692"/>
      <c r="DV25" s="693"/>
      <c r="DW25" s="664">
        <v>26.2</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6788</v>
      </c>
      <c r="S26" s="660"/>
      <c r="T26" s="660"/>
      <c r="U26" s="660"/>
      <c r="V26" s="660"/>
      <c r="W26" s="660"/>
      <c r="X26" s="660"/>
      <c r="Y26" s="661"/>
      <c r="Z26" s="662">
        <v>0</v>
      </c>
      <c r="AA26" s="662"/>
      <c r="AB26" s="662"/>
      <c r="AC26" s="662"/>
      <c r="AD26" s="663">
        <v>6788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1828908</v>
      </c>
      <c r="CS26" s="660"/>
      <c r="CT26" s="660"/>
      <c r="CU26" s="660"/>
      <c r="CV26" s="660"/>
      <c r="CW26" s="660"/>
      <c r="CX26" s="660"/>
      <c r="CY26" s="661"/>
      <c r="CZ26" s="664">
        <v>10.6</v>
      </c>
      <c r="DA26" s="690"/>
      <c r="DB26" s="690"/>
      <c r="DC26" s="694"/>
      <c r="DD26" s="668">
        <v>1649265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37343</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9005816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3870163</v>
      </c>
      <c r="CS27" s="692"/>
      <c r="CT27" s="692"/>
      <c r="CU27" s="692"/>
      <c r="CV27" s="692"/>
      <c r="CW27" s="692"/>
      <c r="CX27" s="692"/>
      <c r="CY27" s="693"/>
      <c r="CZ27" s="664">
        <v>22.4</v>
      </c>
      <c r="DA27" s="690"/>
      <c r="DB27" s="690"/>
      <c r="DC27" s="694"/>
      <c r="DD27" s="668">
        <v>1649223</v>
      </c>
      <c r="DE27" s="692"/>
      <c r="DF27" s="692"/>
      <c r="DG27" s="692"/>
      <c r="DH27" s="692"/>
      <c r="DI27" s="692"/>
      <c r="DJ27" s="692"/>
      <c r="DK27" s="693"/>
      <c r="DL27" s="668">
        <v>1335733</v>
      </c>
      <c r="DM27" s="692"/>
      <c r="DN27" s="692"/>
      <c r="DO27" s="692"/>
      <c r="DP27" s="692"/>
      <c r="DQ27" s="692"/>
      <c r="DR27" s="692"/>
      <c r="DS27" s="692"/>
      <c r="DT27" s="692"/>
      <c r="DU27" s="692"/>
      <c r="DV27" s="693"/>
      <c r="DW27" s="664">
        <v>11.5</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166360</v>
      </c>
      <c r="S28" s="660"/>
      <c r="T28" s="660"/>
      <c r="U28" s="660"/>
      <c r="V28" s="660"/>
      <c r="W28" s="660"/>
      <c r="X28" s="660"/>
      <c r="Y28" s="661"/>
      <c r="Z28" s="662">
        <v>0.9</v>
      </c>
      <c r="AA28" s="662"/>
      <c r="AB28" s="662"/>
      <c r="AC28" s="662"/>
      <c r="AD28" s="663">
        <v>29099</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1211041</v>
      </c>
      <c r="CS28" s="660"/>
      <c r="CT28" s="660"/>
      <c r="CU28" s="660"/>
      <c r="CV28" s="660"/>
      <c r="CW28" s="660"/>
      <c r="CX28" s="660"/>
      <c r="CY28" s="661"/>
      <c r="CZ28" s="664">
        <v>7</v>
      </c>
      <c r="DA28" s="690"/>
      <c r="DB28" s="690"/>
      <c r="DC28" s="694"/>
      <c r="DD28" s="668">
        <v>1211041</v>
      </c>
      <c r="DE28" s="660"/>
      <c r="DF28" s="660"/>
      <c r="DG28" s="660"/>
      <c r="DH28" s="660"/>
      <c r="DI28" s="660"/>
      <c r="DJ28" s="660"/>
      <c r="DK28" s="661"/>
      <c r="DL28" s="668">
        <v>1211041</v>
      </c>
      <c r="DM28" s="660"/>
      <c r="DN28" s="660"/>
      <c r="DO28" s="660"/>
      <c r="DP28" s="660"/>
      <c r="DQ28" s="660"/>
      <c r="DR28" s="660"/>
      <c r="DS28" s="660"/>
      <c r="DT28" s="660"/>
      <c r="DU28" s="660"/>
      <c r="DV28" s="661"/>
      <c r="DW28" s="664">
        <v>10.5</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73550</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1211041</v>
      </c>
      <c r="CS29" s="692"/>
      <c r="CT29" s="692"/>
      <c r="CU29" s="692"/>
      <c r="CV29" s="692"/>
      <c r="CW29" s="692"/>
      <c r="CX29" s="692"/>
      <c r="CY29" s="693"/>
      <c r="CZ29" s="664">
        <v>7</v>
      </c>
      <c r="DA29" s="690"/>
      <c r="DB29" s="690"/>
      <c r="DC29" s="694"/>
      <c r="DD29" s="668">
        <v>1211041</v>
      </c>
      <c r="DE29" s="692"/>
      <c r="DF29" s="692"/>
      <c r="DG29" s="692"/>
      <c r="DH29" s="692"/>
      <c r="DI29" s="692"/>
      <c r="DJ29" s="692"/>
      <c r="DK29" s="693"/>
      <c r="DL29" s="668">
        <v>1211041</v>
      </c>
      <c r="DM29" s="692"/>
      <c r="DN29" s="692"/>
      <c r="DO29" s="692"/>
      <c r="DP29" s="692"/>
      <c r="DQ29" s="692"/>
      <c r="DR29" s="692"/>
      <c r="DS29" s="692"/>
      <c r="DT29" s="692"/>
      <c r="DU29" s="692"/>
      <c r="DV29" s="693"/>
      <c r="DW29" s="664">
        <v>10.5</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2559707</v>
      </c>
      <c r="S30" s="660"/>
      <c r="T30" s="660"/>
      <c r="U30" s="660"/>
      <c r="V30" s="660"/>
      <c r="W30" s="660"/>
      <c r="X30" s="660"/>
      <c r="Y30" s="661"/>
      <c r="Z30" s="662">
        <v>14.2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1171981</v>
      </c>
      <c r="CS30" s="660"/>
      <c r="CT30" s="660"/>
      <c r="CU30" s="660"/>
      <c r="CV30" s="660"/>
      <c r="CW30" s="660"/>
      <c r="CX30" s="660"/>
      <c r="CY30" s="661"/>
      <c r="CZ30" s="664">
        <v>6.8</v>
      </c>
      <c r="DA30" s="690"/>
      <c r="DB30" s="690"/>
      <c r="DC30" s="694"/>
      <c r="DD30" s="668">
        <v>1171981</v>
      </c>
      <c r="DE30" s="660"/>
      <c r="DF30" s="660"/>
      <c r="DG30" s="660"/>
      <c r="DH30" s="660"/>
      <c r="DI30" s="660"/>
      <c r="DJ30" s="660"/>
      <c r="DK30" s="661"/>
      <c r="DL30" s="668">
        <v>1171981</v>
      </c>
      <c r="DM30" s="660"/>
      <c r="DN30" s="660"/>
      <c r="DO30" s="660"/>
      <c r="DP30" s="660"/>
      <c r="DQ30" s="660"/>
      <c r="DR30" s="660"/>
      <c r="DS30" s="660"/>
      <c r="DT30" s="660"/>
      <c r="DU30" s="660"/>
      <c r="DV30" s="661"/>
      <c r="DW30" s="664">
        <v>10.1</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99.3</v>
      </c>
      <c r="BS31" s="703"/>
      <c r="BT31" s="703"/>
      <c r="BU31" s="703"/>
      <c r="BV31" s="703"/>
      <c r="BW31" s="703"/>
      <c r="BX31" s="654">
        <v>97.8</v>
      </c>
      <c r="BY31" s="703"/>
      <c r="BZ31" s="703"/>
      <c r="CA31" s="703"/>
      <c r="CB31" s="704"/>
      <c r="CD31" s="697"/>
      <c r="CE31" s="698"/>
      <c r="CF31" s="656" t="s">
        <v>300</v>
      </c>
      <c r="CG31" s="657"/>
      <c r="CH31" s="657"/>
      <c r="CI31" s="657"/>
      <c r="CJ31" s="657"/>
      <c r="CK31" s="657"/>
      <c r="CL31" s="657"/>
      <c r="CM31" s="657"/>
      <c r="CN31" s="657"/>
      <c r="CO31" s="657"/>
      <c r="CP31" s="657"/>
      <c r="CQ31" s="658"/>
      <c r="CR31" s="659">
        <v>39060</v>
      </c>
      <c r="CS31" s="692"/>
      <c r="CT31" s="692"/>
      <c r="CU31" s="692"/>
      <c r="CV31" s="692"/>
      <c r="CW31" s="692"/>
      <c r="CX31" s="692"/>
      <c r="CY31" s="693"/>
      <c r="CZ31" s="664">
        <v>0.2</v>
      </c>
      <c r="DA31" s="690"/>
      <c r="DB31" s="690"/>
      <c r="DC31" s="694"/>
      <c r="DD31" s="668">
        <v>39060</v>
      </c>
      <c r="DE31" s="692"/>
      <c r="DF31" s="692"/>
      <c r="DG31" s="692"/>
      <c r="DH31" s="692"/>
      <c r="DI31" s="692"/>
      <c r="DJ31" s="692"/>
      <c r="DK31" s="693"/>
      <c r="DL31" s="668">
        <v>39060</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1167229</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2"/>
      <c r="BI32" s="692"/>
      <c r="BJ32" s="692"/>
      <c r="BK32" s="692"/>
      <c r="BL32" s="692"/>
      <c r="BM32" s="665">
        <v>96.2</v>
      </c>
      <c r="BN32" s="692"/>
      <c r="BO32" s="692"/>
      <c r="BP32" s="692"/>
      <c r="BQ32" s="714"/>
      <c r="BR32" s="716">
        <v>98.9</v>
      </c>
      <c r="BS32" s="692"/>
      <c r="BT32" s="692"/>
      <c r="BU32" s="692"/>
      <c r="BV32" s="692"/>
      <c r="BW32" s="692"/>
      <c r="BX32" s="665">
        <v>96.4</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28160</v>
      </c>
      <c r="S33" s="660"/>
      <c r="T33" s="660"/>
      <c r="U33" s="660"/>
      <c r="V33" s="660"/>
      <c r="W33" s="660"/>
      <c r="X33" s="660"/>
      <c r="Y33" s="661"/>
      <c r="Z33" s="662">
        <v>0.2</v>
      </c>
      <c r="AA33" s="662"/>
      <c r="AB33" s="662"/>
      <c r="AC33" s="662"/>
      <c r="AD33" s="663">
        <v>25486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98.6</v>
      </c>
      <c r="BN33" s="718"/>
      <c r="BO33" s="718"/>
      <c r="BP33" s="718"/>
      <c r="BQ33" s="720"/>
      <c r="BR33" s="717">
        <v>99.5</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7019995</v>
      </c>
      <c r="CS33" s="692"/>
      <c r="CT33" s="692"/>
      <c r="CU33" s="692"/>
      <c r="CV33" s="692"/>
      <c r="CW33" s="692"/>
      <c r="CX33" s="692"/>
      <c r="CY33" s="693"/>
      <c r="CZ33" s="664">
        <v>40.5</v>
      </c>
      <c r="DA33" s="690"/>
      <c r="DB33" s="690"/>
      <c r="DC33" s="694"/>
      <c r="DD33" s="668">
        <v>6121949</v>
      </c>
      <c r="DE33" s="692"/>
      <c r="DF33" s="692"/>
      <c r="DG33" s="692"/>
      <c r="DH33" s="692"/>
      <c r="DI33" s="692"/>
      <c r="DJ33" s="692"/>
      <c r="DK33" s="693"/>
      <c r="DL33" s="668">
        <v>5068995</v>
      </c>
      <c r="DM33" s="692"/>
      <c r="DN33" s="692"/>
      <c r="DO33" s="692"/>
      <c r="DP33" s="692"/>
      <c r="DQ33" s="692"/>
      <c r="DR33" s="692"/>
      <c r="DS33" s="692"/>
      <c r="DT33" s="692"/>
      <c r="DU33" s="692"/>
      <c r="DV33" s="693"/>
      <c r="DW33" s="664">
        <v>43.7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9479</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2387747</v>
      </c>
      <c r="CS34" s="660"/>
      <c r="CT34" s="660"/>
      <c r="CU34" s="660"/>
      <c r="CV34" s="660"/>
      <c r="CW34" s="660"/>
      <c r="CX34" s="660"/>
      <c r="CY34" s="661"/>
      <c r="CZ34" s="664">
        <v>13.8</v>
      </c>
      <c r="DA34" s="690"/>
      <c r="DB34" s="690"/>
      <c r="DC34" s="694"/>
      <c r="DD34" s="668">
        <v>1945257</v>
      </c>
      <c r="DE34" s="660"/>
      <c r="DF34" s="660"/>
      <c r="DG34" s="660"/>
      <c r="DH34" s="660"/>
      <c r="DI34" s="660"/>
      <c r="DJ34" s="660"/>
      <c r="DK34" s="661"/>
      <c r="DL34" s="668">
        <v>1754639</v>
      </c>
      <c r="DM34" s="660"/>
      <c r="DN34" s="660"/>
      <c r="DO34" s="660"/>
      <c r="DP34" s="660"/>
      <c r="DQ34" s="660"/>
      <c r="DR34" s="660"/>
      <c r="DS34" s="660"/>
      <c r="DT34" s="660"/>
      <c r="DU34" s="660"/>
      <c r="DV34" s="661"/>
      <c r="DW34" s="664">
        <v>15.1</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14783</v>
      </c>
      <c r="S35" s="660"/>
      <c r="T35" s="660"/>
      <c r="U35" s="660"/>
      <c r="V35" s="660"/>
      <c r="W35" s="660"/>
      <c r="X35" s="660"/>
      <c r="Y35" s="661"/>
      <c r="Z35" s="662">
        <v>0.1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222925</v>
      </c>
      <c r="CS35" s="692"/>
      <c r="CT35" s="692"/>
      <c r="CU35" s="692"/>
      <c r="CV35" s="692"/>
      <c r="CW35" s="692"/>
      <c r="CX35" s="692"/>
      <c r="CY35" s="693"/>
      <c r="CZ35" s="664">
        <v>1.3</v>
      </c>
      <c r="DA35" s="690"/>
      <c r="DB35" s="690"/>
      <c r="DC35" s="694"/>
      <c r="DD35" s="668">
        <v>211354</v>
      </c>
      <c r="DE35" s="692"/>
      <c r="DF35" s="692"/>
      <c r="DG35" s="692"/>
      <c r="DH35" s="692"/>
      <c r="DI35" s="692"/>
      <c r="DJ35" s="692"/>
      <c r="DK35" s="693"/>
      <c r="DL35" s="668">
        <v>211354</v>
      </c>
      <c r="DM35" s="692"/>
      <c r="DN35" s="692"/>
      <c r="DO35" s="692"/>
      <c r="DP35" s="692"/>
      <c r="DQ35" s="692"/>
      <c r="DR35" s="692"/>
      <c r="DS35" s="692"/>
      <c r="DT35" s="692"/>
      <c r="DU35" s="692"/>
      <c r="DV35" s="693"/>
      <c r="DW35" s="664">
        <v>1.8</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935545</v>
      </c>
      <c r="S36" s="660"/>
      <c r="T36" s="660"/>
      <c r="U36" s="660"/>
      <c r="V36" s="660"/>
      <c r="W36" s="660"/>
      <c r="X36" s="660"/>
      <c r="Y36" s="661"/>
      <c r="Z36" s="662">
        <v>5.2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2104792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-12562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2545541</v>
      </c>
      <c r="CS36" s="660"/>
      <c r="CT36" s="660"/>
      <c r="CU36" s="660"/>
      <c r="CV36" s="660"/>
      <c r="CW36" s="660"/>
      <c r="CX36" s="660"/>
      <c r="CY36" s="661"/>
      <c r="CZ36" s="664">
        <v>14.7</v>
      </c>
      <c r="DA36" s="690"/>
      <c r="DB36" s="690"/>
      <c r="DC36" s="694"/>
      <c r="DD36" s="668">
        <v>2389287</v>
      </c>
      <c r="DE36" s="660"/>
      <c r="DF36" s="660"/>
      <c r="DG36" s="660"/>
      <c r="DH36" s="660"/>
      <c r="DI36" s="660"/>
      <c r="DJ36" s="660"/>
      <c r="DK36" s="661"/>
      <c r="DL36" s="668">
        <v>1886702</v>
      </c>
      <c r="DM36" s="660"/>
      <c r="DN36" s="660"/>
      <c r="DO36" s="660"/>
      <c r="DP36" s="660"/>
      <c r="DQ36" s="660"/>
      <c r="DR36" s="660"/>
      <c r="DS36" s="660"/>
      <c r="DT36" s="660"/>
      <c r="DU36" s="660"/>
      <c r="DV36" s="661"/>
      <c r="DW36" s="664">
        <v>16.3</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238346</v>
      </c>
      <c r="S37" s="660"/>
      <c r="T37" s="660"/>
      <c r="U37" s="660"/>
      <c r="V37" s="660"/>
      <c r="W37" s="660"/>
      <c r="X37" s="660"/>
      <c r="Y37" s="661"/>
      <c r="Z37" s="662">
        <v>1.3</v>
      </c>
      <c r="AA37" s="662"/>
      <c r="AB37" s="662"/>
      <c r="AC37" s="662"/>
      <c r="AD37" s="663">
        <v>11379</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400598</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-23510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995130</v>
      </c>
      <c r="CS37" s="692"/>
      <c r="CT37" s="692"/>
      <c r="CU37" s="692"/>
      <c r="CV37" s="692"/>
      <c r="CW37" s="692"/>
      <c r="CX37" s="692"/>
      <c r="CY37" s="693"/>
      <c r="CZ37" s="664">
        <v>5.7</v>
      </c>
      <c r="DA37" s="690"/>
      <c r="DB37" s="690"/>
      <c r="DC37" s="694"/>
      <c r="DD37" s="668">
        <v>995130</v>
      </c>
      <c r="DE37" s="692"/>
      <c r="DF37" s="692"/>
      <c r="DG37" s="692"/>
      <c r="DH37" s="692"/>
      <c r="DI37" s="692"/>
      <c r="DJ37" s="692"/>
      <c r="DK37" s="693"/>
      <c r="DL37" s="668">
        <v>970885</v>
      </c>
      <c r="DM37" s="692"/>
      <c r="DN37" s="692"/>
      <c r="DO37" s="692"/>
      <c r="DP37" s="692"/>
      <c r="DQ37" s="692"/>
      <c r="DR37" s="692"/>
      <c r="DS37" s="692"/>
      <c r="DT37" s="692"/>
      <c r="DU37" s="692"/>
      <c r="DV37" s="693"/>
      <c r="DW37" s="664">
        <v>8.4</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1146500</v>
      </c>
      <c r="S38" s="660"/>
      <c r="T38" s="660"/>
      <c r="U38" s="660"/>
      <c r="V38" s="660"/>
      <c r="W38" s="660"/>
      <c r="X38" s="660"/>
      <c r="Y38" s="661"/>
      <c r="Z38" s="662">
        <v>6.4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154935</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4726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1549259</v>
      </c>
      <c r="CS38" s="660"/>
      <c r="CT38" s="660"/>
      <c r="CU38" s="660"/>
      <c r="CV38" s="660"/>
      <c r="CW38" s="660"/>
      <c r="CX38" s="660"/>
      <c r="CY38" s="661"/>
      <c r="CZ38" s="664">
        <v>8.9</v>
      </c>
      <c r="DA38" s="690"/>
      <c r="DB38" s="690"/>
      <c r="DC38" s="694"/>
      <c r="DD38" s="668">
        <v>1301745</v>
      </c>
      <c r="DE38" s="660"/>
      <c r="DF38" s="660"/>
      <c r="DG38" s="660"/>
      <c r="DH38" s="660"/>
      <c r="DI38" s="660"/>
      <c r="DJ38" s="660"/>
      <c r="DK38" s="661"/>
      <c r="DL38" s="668">
        <v>1216300</v>
      </c>
      <c r="DM38" s="660"/>
      <c r="DN38" s="660"/>
      <c r="DO38" s="660"/>
      <c r="DP38" s="660"/>
      <c r="DQ38" s="660"/>
      <c r="DR38" s="660"/>
      <c r="DS38" s="660"/>
      <c r="DT38" s="660"/>
      <c r="DU38" s="660"/>
      <c r="DV38" s="661"/>
      <c r="DW38" s="664">
        <v>10.5</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7307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274523</v>
      </c>
      <c r="CS39" s="692"/>
      <c r="CT39" s="692"/>
      <c r="CU39" s="692"/>
      <c r="CV39" s="692"/>
      <c r="CW39" s="692"/>
      <c r="CX39" s="692"/>
      <c r="CY39" s="693"/>
      <c r="CZ39" s="664">
        <v>1.6</v>
      </c>
      <c r="DA39" s="690"/>
      <c r="DB39" s="690"/>
      <c r="DC39" s="694"/>
      <c r="DD39" s="668">
        <v>274306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62400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117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40000</v>
      </c>
      <c r="CS40" s="660"/>
      <c r="CT40" s="660"/>
      <c r="CU40" s="660"/>
      <c r="CV40" s="660"/>
      <c r="CW40" s="660"/>
      <c r="CX40" s="660"/>
      <c r="CY40" s="661"/>
      <c r="CZ40" s="664">
        <v>0.2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17988577</v>
      </c>
      <c r="S41" s="732"/>
      <c r="T41" s="732"/>
      <c r="U41" s="732"/>
      <c r="V41" s="732"/>
      <c r="W41" s="732"/>
      <c r="X41" s="732"/>
      <c r="Y41" s="736"/>
      <c r="Z41" s="737">
        <v>100</v>
      </c>
      <c r="AA41" s="737"/>
      <c r="AB41" s="737"/>
      <c r="AC41" s="737"/>
      <c r="AD41" s="738">
        <v>11525721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387280</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1161979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1805347</v>
      </c>
      <c r="CS42" s="692"/>
      <c r="CT42" s="692"/>
      <c r="CU42" s="692"/>
      <c r="CV42" s="692"/>
      <c r="CW42" s="692"/>
      <c r="CX42" s="692"/>
      <c r="CY42" s="693"/>
      <c r="CZ42" s="664">
        <v>10.4</v>
      </c>
      <c r="DA42" s="690"/>
      <c r="DB42" s="690"/>
      <c r="DC42" s="694"/>
      <c r="DD42" s="668">
        <v>498048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38765</v>
      </c>
      <c r="CS43" s="692"/>
      <c r="CT43" s="692"/>
      <c r="CU43" s="692"/>
      <c r="CV43" s="692"/>
      <c r="CW43" s="692"/>
      <c r="CX43" s="692"/>
      <c r="CY43" s="693"/>
      <c r="CZ43" s="664">
        <v>0.2</v>
      </c>
      <c r="DA43" s="690"/>
      <c r="DB43" s="690"/>
      <c r="DC43" s="694"/>
      <c r="DD43" s="668">
        <v>38765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1805347</v>
      </c>
      <c r="CS44" s="660"/>
      <c r="CT44" s="660"/>
      <c r="CU44" s="660"/>
      <c r="CV44" s="660"/>
      <c r="CW44" s="660"/>
      <c r="CX44" s="660"/>
      <c r="CY44" s="661"/>
      <c r="CZ44" s="664">
        <v>10.4</v>
      </c>
      <c r="DA44" s="665"/>
      <c r="DB44" s="665"/>
      <c r="DC44" s="671"/>
      <c r="DD44" s="668">
        <v>498048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669874</v>
      </c>
      <c r="CS45" s="692"/>
      <c r="CT45" s="692"/>
      <c r="CU45" s="692"/>
      <c r="CV45" s="692"/>
      <c r="CW45" s="692"/>
      <c r="CX45" s="692"/>
      <c r="CY45" s="693"/>
      <c r="CZ45" s="664">
        <v>3.9</v>
      </c>
      <c r="DA45" s="690"/>
      <c r="DB45" s="690"/>
      <c r="DC45" s="694"/>
      <c r="DD45" s="668">
        <v>57703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1020352</v>
      </c>
      <c r="CS46" s="660"/>
      <c r="CT46" s="660"/>
      <c r="CU46" s="660"/>
      <c r="CV46" s="660"/>
      <c r="CW46" s="660"/>
      <c r="CX46" s="660"/>
      <c r="CY46" s="661"/>
      <c r="CZ46" s="664">
        <v>5.9</v>
      </c>
      <c r="DA46" s="665"/>
      <c r="DB46" s="665"/>
      <c r="DC46" s="671"/>
      <c r="DD46" s="668">
        <v>417824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17315023</v>
      </c>
      <c r="CS49" s="718"/>
      <c r="CT49" s="718"/>
      <c r="CU49" s="718"/>
      <c r="CV49" s="718"/>
      <c r="CW49" s="718"/>
      <c r="CX49" s="718"/>
      <c r="CY49" s="747"/>
      <c r="CZ49" s="739">
        <v>100</v>
      </c>
      <c r="DA49" s="748"/>
      <c r="DB49" s="748"/>
      <c r="DC49" s="749"/>
      <c r="DD49" s="750">
        <v>12528635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pLl1osD7BfhKktKYTeU8k3kaKKWMtJJFEyouDofjSHpgCdMC5GR8daIPgDSOvFVtsebZN/V5eqfis9Uae7HxQ==" saltValue="F3xgqp8XzUWqtaWnaN5I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17989</v>
      </c>
      <c r="R7" s="789"/>
      <c r="S7" s="789"/>
      <c r="T7" s="789"/>
      <c r="U7" s="789"/>
      <c r="V7" s="789">
        <v>17315</v>
      </c>
      <c r="W7" s="789"/>
      <c r="X7" s="789"/>
      <c r="Y7" s="789"/>
      <c r="Z7" s="789"/>
      <c r="AA7" s="789">
        <v>674</v>
      </c>
      <c r="AB7" s="789"/>
      <c r="AC7" s="789"/>
      <c r="AD7" s="789"/>
      <c r="AE7" s="790"/>
      <c r="AF7" s="791">
        <v>629</v>
      </c>
      <c r="AG7" s="792"/>
      <c r="AH7" s="792"/>
      <c r="AI7" s="792"/>
      <c r="AJ7" s="793"/>
      <c r="AK7" s="794">
        <v>15</v>
      </c>
      <c r="AL7" s="795"/>
      <c r="AM7" s="795"/>
      <c r="AN7" s="795"/>
      <c r="AO7" s="795"/>
      <c r="AP7" s="795">
        <v>15159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v>
      </c>
      <c r="R8" s="820"/>
      <c r="S8" s="820"/>
      <c r="T8" s="820"/>
      <c r="U8" s="820"/>
      <c r="V8" s="820">
        <v>1</v>
      </c>
      <c r="W8" s="820"/>
      <c r="X8" s="820"/>
      <c r="Y8" s="820"/>
      <c r="Z8" s="820"/>
      <c r="AA8" s="820" t="s">
        <v>547</v>
      </c>
      <c r="AB8" s="820"/>
      <c r="AC8" s="820"/>
      <c r="AD8" s="820"/>
      <c r="AE8" s="821"/>
      <c r="AF8" s="822" t="s">
        <v>122</v>
      </c>
      <c r="AG8" s="823"/>
      <c r="AH8" s="823"/>
      <c r="AI8" s="823"/>
      <c r="AJ8" s="824"/>
      <c r="AK8" s="805">
        <v>1</v>
      </c>
      <c r="AL8" s="806"/>
      <c r="AM8" s="806"/>
      <c r="AN8" s="806"/>
      <c r="AO8" s="806"/>
      <c r="AP8" s="806">
        <v>371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17989</v>
      </c>
      <c r="R23" s="829"/>
      <c r="S23" s="829"/>
      <c r="T23" s="829"/>
      <c r="U23" s="829"/>
      <c r="V23" s="829">
        <v>17315</v>
      </c>
      <c r="W23" s="829"/>
      <c r="X23" s="829"/>
      <c r="Y23" s="829"/>
      <c r="Z23" s="829"/>
      <c r="AA23" s="829">
        <v>674</v>
      </c>
      <c r="AB23" s="829"/>
      <c r="AC23" s="829"/>
      <c r="AD23" s="829"/>
      <c r="AE23" s="830"/>
      <c r="AF23" s="831">
        <v>629</v>
      </c>
      <c r="AG23" s="829"/>
      <c r="AH23" s="829"/>
      <c r="AI23" s="829"/>
      <c r="AJ23" s="832"/>
      <c r="AK23" s="833"/>
      <c r="AL23" s="834"/>
      <c r="AM23" s="834"/>
      <c r="AN23" s="834"/>
      <c r="AO23" s="834"/>
      <c r="AP23" s="829">
        <v>15530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3886</v>
      </c>
      <c r="R28" s="859"/>
      <c r="S28" s="859"/>
      <c r="T28" s="859"/>
      <c r="U28" s="859"/>
      <c r="V28" s="859">
        <v>3898</v>
      </c>
      <c r="W28" s="859"/>
      <c r="X28" s="859"/>
      <c r="Y28" s="859"/>
      <c r="Z28" s="859"/>
      <c r="AA28" s="859">
        <v>-13</v>
      </c>
      <c r="AB28" s="859"/>
      <c r="AC28" s="859"/>
      <c r="AD28" s="859"/>
      <c r="AE28" s="860"/>
      <c r="AF28" s="861">
        <v>-13</v>
      </c>
      <c r="AG28" s="859"/>
      <c r="AH28" s="859"/>
      <c r="AI28" s="859"/>
      <c r="AJ28" s="862"/>
      <c r="AK28" s="863">
        <v>355</v>
      </c>
      <c r="AL28" s="864"/>
      <c r="AM28" s="864"/>
      <c r="AN28" s="864"/>
      <c r="AO28" s="864"/>
      <c r="AP28" s="864" t="s">
        <v>547</v>
      </c>
      <c r="AQ28" s="864"/>
      <c r="AR28" s="864"/>
      <c r="AS28" s="864"/>
      <c r="AT28" s="864"/>
      <c r="AU28" s="864" t="s">
        <v>547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3680</v>
      </c>
      <c r="R29" s="820"/>
      <c r="S29" s="820"/>
      <c r="T29" s="820"/>
      <c r="U29" s="820"/>
      <c r="V29" s="820">
        <v>3574</v>
      </c>
      <c r="W29" s="820"/>
      <c r="X29" s="820"/>
      <c r="Y29" s="820"/>
      <c r="Z29" s="820"/>
      <c r="AA29" s="820">
        <v>106</v>
      </c>
      <c r="AB29" s="820"/>
      <c r="AC29" s="820"/>
      <c r="AD29" s="820"/>
      <c r="AE29" s="821"/>
      <c r="AF29" s="822">
        <v>106</v>
      </c>
      <c r="AG29" s="823"/>
      <c r="AH29" s="823"/>
      <c r="AI29" s="823"/>
      <c r="AJ29" s="824"/>
      <c r="AK29" s="870">
        <v>528</v>
      </c>
      <c r="AL29" s="866"/>
      <c r="AM29" s="866"/>
      <c r="AN29" s="866"/>
      <c r="AO29" s="866"/>
      <c r="AP29" s="866" t="s">
        <v>547</v>
      </c>
      <c r="AQ29" s="866"/>
      <c r="AR29" s="866"/>
      <c r="AS29" s="866"/>
      <c r="AT29" s="866"/>
      <c r="AU29" s="866" t="s">
        <v>547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687</v>
      </c>
      <c r="R30" s="820"/>
      <c r="S30" s="820"/>
      <c r="T30" s="820"/>
      <c r="U30" s="820"/>
      <c r="V30" s="820">
        <v>685</v>
      </c>
      <c r="W30" s="820"/>
      <c r="X30" s="820"/>
      <c r="Y30" s="820"/>
      <c r="Z30" s="820"/>
      <c r="AA30" s="820">
        <v>2</v>
      </c>
      <c r="AB30" s="820"/>
      <c r="AC30" s="820"/>
      <c r="AD30" s="820"/>
      <c r="AE30" s="821"/>
      <c r="AF30" s="822">
        <v>2</v>
      </c>
      <c r="AG30" s="823"/>
      <c r="AH30" s="823"/>
      <c r="AI30" s="823"/>
      <c r="AJ30" s="824"/>
      <c r="AK30" s="870">
        <v>120</v>
      </c>
      <c r="AL30" s="866"/>
      <c r="AM30" s="866"/>
      <c r="AN30" s="866"/>
      <c r="AO30" s="866"/>
      <c r="AP30" s="866" t="s">
        <v>547</v>
      </c>
      <c r="AQ30" s="866"/>
      <c r="AR30" s="866"/>
      <c r="AS30" s="866"/>
      <c r="AT30" s="866"/>
      <c r="AU30" s="866" t="s">
        <v>547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408</v>
      </c>
      <c r="R31" s="820"/>
      <c r="S31" s="820"/>
      <c r="T31" s="820"/>
      <c r="U31" s="820"/>
      <c r="V31" s="820">
        <v>390</v>
      </c>
      <c r="W31" s="820"/>
      <c r="X31" s="820"/>
      <c r="Y31" s="820"/>
      <c r="Z31" s="820"/>
      <c r="AA31" s="820">
        <v>19</v>
      </c>
      <c r="AB31" s="820"/>
      <c r="AC31" s="820"/>
      <c r="AD31" s="820"/>
      <c r="AE31" s="821"/>
      <c r="AF31" s="822">
        <v>33</v>
      </c>
      <c r="AG31" s="823"/>
      <c r="AH31" s="823"/>
      <c r="AI31" s="823"/>
      <c r="AJ31" s="824"/>
      <c r="AK31" s="870">
        <v>165</v>
      </c>
      <c r="AL31" s="866"/>
      <c r="AM31" s="866"/>
      <c r="AN31" s="866"/>
      <c r="AO31" s="866"/>
      <c r="AP31" s="866">
        <v>1101</v>
      </c>
      <c r="AQ31" s="866"/>
      <c r="AR31" s="866"/>
      <c r="AS31" s="866"/>
      <c r="AT31" s="866"/>
      <c r="AU31" s="866">
        <v>1012</v>
      </c>
      <c r="AV31" s="866"/>
      <c r="AW31" s="866"/>
      <c r="AX31" s="866"/>
      <c r="AY31" s="866"/>
      <c r="AZ31" s="867" t="s">
        <v>547</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511</v>
      </c>
      <c r="R32" s="820"/>
      <c r="S32" s="820"/>
      <c r="T32" s="820"/>
      <c r="U32" s="820"/>
      <c r="V32" s="820">
        <v>493</v>
      </c>
      <c r="W32" s="820"/>
      <c r="X32" s="820"/>
      <c r="Y32" s="820"/>
      <c r="Z32" s="820"/>
      <c r="AA32" s="820">
        <v>18</v>
      </c>
      <c r="AB32" s="820"/>
      <c r="AC32" s="820"/>
      <c r="AD32" s="820"/>
      <c r="AE32" s="821"/>
      <c r="AF32" s="822">
        <v>217</v>
      </c>
      <c r="AG32" s="823"/>
      <c r="AH32" s="823"/>
      <c r="AI32" s="823"/>
      <c r="AJ32" s="824"/>
      <c r="AK32" s="870">
        <v>236</v>
      </c>
      <c r="AL32" s="866"/>
      <c r="AM32" s="866"/>
      <c r="AN32" s="866"/>
      <c r="AO32" s="866"/>
      <c r="AP32" s="866">
        <v>7596</v>
      </c>
      <c r="AQ32" s="866"/>
      <c r="AR32" s="866"/>
      <c r="AS32" s="866"/>
      <c r="AT32" s="866"/>
      <c r="AU32" s="866">
        <v>6206</v>
      </c>
      <c r="AV32" s="866"/>
      <c r="AW32" s="866"/>
      <c r="AX32" s="866"/>
      <c r="AY32" s="866"/>
      <c r="AZ32" s="867" t="s">
        <v>547</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345</v>
      </c>
      <c r="AG63" s="880"/>
      <c r="AH63" s="880"/>
      <c r="AI63" s="880"/>
      <c r="AJ63" s="881"/>
      <c r="AK63" s="882"/>
      <c r="AL63" s="877"/>
      <c r="AM63" s="877"/>
      <c r="AN63" s="877"/>
      <c r="AO63" s="877"/>
      <c r="AP63" s="880">
        <v>8697</v>
      </c>
      <c r="AQ63" s="880"/>
      <c r="AR63" s="880"/>
      <c r="AS63" s="880"/>
      <c r="AT63" s="880"/>
      <c r="AU63" s="880">
        <v>7218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2294</v>
      </c>
      <c r="R68" s="902"/>
      <c r="S68" s="902"/>
      <c r="T68" s="902"/>
      <c r="U68" s="902"/>
      <c r="V68" s="902">
        <v>2039</v>
      </c>
      <c r="W68" s="902"/>
      <c r="X68" s="902"/>
      <c r="Y68" s="902"/>
      <c r="Z68" s="902"/>
      <c r="AA68" s="902">
        <v>255</v>
      </c>
      <c r="AB68" s="902"/>
      <c r="AC68" s="902"/>
      <c r="AD68" s="902"/>
      <c r="AE68" s="902"/>
      <c r="AF68" s="902">
        <v>1671</v>
      </c>
      <c r="AG68" s="902"/>
      <c r="AH68" s="902"/>
      <c r="AI68" s="902"/>
      <c r="AJ68" s="902"/>
      <c r="AK68" s="902">
        <v>3</v>
      </c>
      <c r="AL68" s="902"/>
      <c r="AM68" s="902"/>
      <c r="AN68" s="902"/>
      <c r="AO68" s="902"/>
      <c r="AP68" s="902">
        <v>1128</v>
      </c>
      <c r="AQ68" s="902"/>
      <c r="AR68" s="902"/>
      <c r="AS68" s="902"/>
      <c r="AT68" s="902"/>
      <c r="AU68" s="902" t="s">
        <v>547</v>
      </c>
      <c r="AV68" s="902"/>
      <c r="AW68" s="902"/>
      <c r="AX68" s="902"/>
      <c r="AY68" s="902"/>
      <c r="AZ68" s="903" t="s">
        <v>559</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2063</v>
      </c>
      <c r="R69" s="866"/>
      <c r="S69" s="866"/>
      <c r="T69" s="866"/>
      <c r="U69" s="866"/>
      <c r="V69" s="866">
        <v>1802</v>
      </c>
      <c r="W69" s="866"/>
      <c r="X69" s="866"/>
      <c r="Y69" s="866"/>
      <c r="Z69" s="866"/>
      <c r="AA69" s="866">
        <v>261</v>
      </c>
      <c r="AB69" s="866"/>
      <c r="AC69" s="866"/>
      <c r="AD69" s="866"/>
      <c r="AE69" s="866"/>
      <c r="AF69" s="866">
        <v>261</v>
      </c>
      <c r="AG69" s="866"/>
      <c r="AH69" s="866"/>
      <c r="AI69" s="866"/>
      <c r="AJ69" s="866"/>
      <c r="AK69" s="866" t="s">
        <v>547</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1017156</v>
      </c>
      <c r="R70" s="866"/>
      <c r="S70" s="866"/>
      <c r="T70" s="866"/>
      <c r="U70" s="866"/>
      <c r="V70" s="866">
        <v>995709</v>
      </c>
      <c r="W70" s="866"/>
      <c r="X70" s="866"/>
      <c r="Y70" s="866"/>
      <c r="Z70" s="866"/>
      <c r="AA70" s="866">
        <v>21447</v>
      </c>
      <c r="AB70" s="866"/>
      <c r="AC70" s="866"/>
      <c r="AD70" s="866"/>
      <c r="AE70" s="866"/>
      <c r="AF70" s="866">
        <v>21447</v>
      </c>
      <c r="AG70" s="866"/>
      <c r="AH70" s="866"/>
      <c r="AI70" s="866"/>
      <c r="AJ70" s="866"/>
      <c r="AK70" s="866">
        <v>1</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551</v>
      </c>
      <c r="C71" s="910"/>
      <c r="D71" s="910"/>
      <c r="E71" s="910"/>
      <c r="F71" s="910"/>
      <c r="G71" s="910"/>
      <c r="H71" s="910"/>
      <c r="I71" s="910"/>
      <c r="J71" s="910"/>
      <c r="K71" s="910"/>
      <c r="L71" s="910"/>
      <c r="M71" s="910"/>
      <c r="N71" s="910"/>
      <c r="O71" s="910"/>
      <c r="P71" s="911"/>
      <c r="Q71" s="912">
        <v>7139</v>
      </c>
      <c r="R71" s="866"/>
      <c r="S71" s="866"/>
      <c r="T71" s="866"/>
      <c r="U71" s="866"/>
      <c r="V71" s="866">
        <v>6167</v>
      </c>
      <c r="W71" s="866"/>
      <c r="X71" s="866"/>
      <c r="Y71" s="866"/>
      <c r="Z71" s="866"/>
      <c r="AA71" s="866">
        <v>972</v>
      </c>
      <c r="AB71" s="866"/>
      <c r="AC71" s="866"/>
      <c r="AD71" s="866"/>
      <c r="AE71" s="866"/>
      <c r="AF71" s="866">
        <v>972</v>
      </c>
      <c r="AG71" s="866"/>
      <c r="AH71" s="866"/>
      <c r="AI71" s="866"/>
      <c r="AJ71" s="866"/>
      <c r="AK71" s="866" t="s">
        <v>547</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552</v>
      </c>
      <c r="C72" s="910"/>
      <c r="D72" s="910"/>
      <c r="E72" s="910"/>
      <c r="F72" s="910"/>
      <c r="G72" s="910"/>
      <c r="H72" s="910"/>
      <c r="I72" s="910"/>
      <c r="J72" s="910"/>
      <c r="K72" s="910"/>
      <c r="L72" s="910"/>
      <c r="M72" s="910"/>
      <c r="N72" s="910"/>
      <c r="O72" s="910"/>
      <c r="P72" s="911"/>
      <c r="Q72" s="912">
        <v>2926</v>
      </c>
      <c r="R72" s="866"/>
      <c r="S72" s="866"/>
      <c r="T72" s="866"/>
      <c r="U72" s="866"/>
      <c r="V72" s="866">
        <v>2869</v>
      </c>
      <c r="W72" s="866"/>
      <c r="X72" s="866"/>
      <c r="Y72" s="866"/>
      <c r="Z72" s="866"/>
      <c r="AA72" s="866">
        <v>57</v>
      </c>
      <c r="AB72" s="866"/>
      <c r="AC72" s="866"/>
      <c r="AD72" s="866"/>
      <c r="AE72" s="866"/>
      <c r="AF72" s="866">
        <v>51</v>
      </c>
      <c r="AG72" s="866"/>
      <c r="AH72" s="866"/>
      <c r="AI72" s="866"/>
      <c r="AJ72" s="866"/>
      <c r="AK72" s="866">
        <v>167</v>
      </c>
      <c r="AL72" s="866"/>
      <c r="AM72" s="866"/>
      <c r="AN72" s="866"/>
      <c r="AO72" s="866"/>
      <c r="AP72" s="866">
        <v>1290</v>
      </c>
      <c r="AQ72" s="866"/>
      <c r="AR72" s="866"/>
      <c r="AS72" s="866"/>
      <c r="AT72" s="866"/>
      <c r="AU72" s="866">
        <v>195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1998</v>
      </c>
      <c r="R73" s="866"/>
      <c r="S73" s="866"/>
      <c r="T73" s="866"/>
      <c r="U73" s="866"/>
      <c r="V73" s="866">
        <v>1973</v>
      </c>
      <c r="W73" s="866"/>
      <c r="X73" s="866"/>
      <c r="Y73" s="866"/>
      <c r="Z73" s="866"/>
      <c r="AA73" s="866">
        <v>25</v>
      </c>
      <c r="AB73" s="866"/>
      <c r="AC73" s="866"/>
      <c r="AD73" s="866"/>
      <c r="AE73" s="866"/>
      <c r="AF73" s="866">
        <v>25</v>
      </c>
      <c r="AG73" s="866"/>
      <c r="AH73" s="866"/>
      <c r="AI73" s="866"/>
      <c r="AJ73" s="866"/>
      <c r="AK73" s="866">
        <v>220</v>
      </c>
      <c r="AL73" s="866"/>
      <c r="AM73" s="866"/>
      <c r="AN73" s="866"/>
      <c r="AO73" s="866"/>
      <c r="AP73" s="866">
        <v>738</v>
      </c>
      <c r="AQ73" s="866"/>
      <c r="AR73" s="866"/>
      <c r="AS73" s="866"/>
      <c r="AT73" s="866"/>
      <c r="AU73" s="866">
        <v>503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554</v>
      </c>
      <c r="C74" s="910"/>
      <c r="D74" s="910"/>
      <c r="E74" s="910"/>
      <c r="F74" s="910"/>
      <c r="G74" s="910"/>
      <c r="H74" s="910"/>
      <c r="I74" s="910"/>
      <c r="J74" s="910"/>
      <c r="K74" s="910"/>
      <c r="L74" s="910"/>
      <c r="M74" s="910"/>
      <c r="N74" s="910"/>
      <c r="O74" s="910"/>
      <c r="P74" s="911"/>
      <c r="Q74" s="912">
        <v>92</v>
      </c>
      <c r="R74" s="866"/>
      <c r="S74" s="866"/>
      <c r="T74" s="866"/>
      <c r="U74" s="866"/>
      <c r="V74" s="866">
        <v>92</v>
      </c>
      <c r="W74" s="866"/>
      <c r="X74" s="866"/>
      <c r="Y74" s="866"/>
      <c r="Z74" s="866"/>
      <c r="AA74" s="866">
        <v>0</v>
      </c>
      <c r="AB74" s="866"/>
      <c r="AC74" s="866"/>
      <c r="AD74" s="866"/>
      <c r="AE74" s="866"/>
      <c r="AF74" s="866">
        <v>0</v>
      </c>
      <c r="AG74" s="866"/>
      <c r="AH74" s="866"/>
      <c r="AI74" s="866"/>
      <c r="AJ74" s="866"/>
      <c r="AK74" s="866">
        <v>17</v>
      </c>
      <c r="AL74" s="866"/>
      <c r="AM74" s="866"/>
      <c r="AN74" s="866"/>
      <c r="AO74" s="866"/>
      <c r="AP74" s="866" t="s">
        <v>547</v>
      </c>
      <c r="AQ74" s="866"/>
      <c r="AR74" s="866"/>
      <c r="AS74" s="866"/>
      <c r="AT74" s="866"/>
      <c r="AU74" s="866" t="s">
        <v>547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555</v>
      </c>
      <c r="C75" s="910"/>
      <c r="D75" s="910"/>
      <c r="E75" s="910"/>
      <c r="F75" s="910"/>
      <c r="G75" s="910"/>
      <c r="H75" s="910"/>
      <c r="I75" s="910"/>
      <c r="J75" s="910"/>
      <c r="K75" s="910"/>
      <c r="L75" s="910"/>
      <c r="M75" s="910"/>
      <c r="N75" s="910"/>
      <c r="O75" s="910"/>
      <c r="P75" s="911"/>
      <c r="Q75" s="913">
        <v>200</v>
      </c>
      <c r="R75" s="914"/>
      <c r="S75" s="914"/>
      <c r="T75" s="914"/>
      <c r="U75" s="870"/>
      <c r="V75" s="915">
        <v>94</v>
      </c>
      <c r="W75" s="914"/>
      <c r="X75" s="914"/>
      <c r="Y75" s="914"/>
      <c r="Z75" s="870"/>
      <c r="AA75" s="915">
        <v>106</v>
      </c>
      <c r="AB75" s="914"/>
      <c r="AC75" s="914"/>
      <c r="AD75" s="914"/>
      <c r="AE75" s="870"/>
      <c r="AF75" s="915">
        <v>106</v>
      </c>
      <c r="AG75" s="914"/>
      <c r="AH75" s="914"/>
      <c r="AI75" s="914"/>
      <c r="AJ75" s="870"/>
      <c r="AK75" s="915" t="s">
        <v>547</v>
      </c>
      <c r="AL75" s="914"/>
      <c r="AM75" s="914"/>
      <c r="AN75" s="914"/>
      <c r="AO75" s="870"/>
      <c r="AP75" s="915" t="s">
        <v>547</v>
      </c>
      <c r="AQ75" s="914"/>
      <c r="AR75" s="914"/>
      <c r="AS75" s="914"/>
      <c r="AT75" s="870"/>
      <c r="AU75" s="915" t="s">
        <v>547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556</v>
      </c>
      <c r="C76" s="910"/>
      <c r="D76" s="910"/>
      <c r="E76" s="910"/>
      <c r="F76" s="910"/>
      <c r="G76" s="910"/>
      <c r="H76" s="910"/>
      <c r="I76" s="910"/>
      <c r="J76" s="910"/>
      <c r="K76" s="910"/>
      <c r="L76" s="910"/>
      <c r="M76" s="910"/>
      <c r="N76" s="910"/>
      <c r="O76" s="910"/>
      <c r="P76" s="911"/>
      <c r="Q76" s="913">
        <v>27</v>
      </c>
      <c r="R76" s="914"/>
      <c r="S76" s="914"/>
      <c r="T76" s="914"/>
      <c r="U76" s="870"/>
      <c r="V76" s="915">
        <v>23</v>
      </c>
      <c r="W76" s="914"/>
      <c r="X76" s="914"/>
      <c r="Y76" s="914"/>
      <c r="Z76" s="870"/>
      <c r="AA76" s="915">
        <v>4</v>
      </c>
      <c r="AB76" s="914"/>
      <c r="AC76" s="914"/>
      <c r="AD76" s="914"/>
      <c r="AE76" s="870"/>
      <c r="AF76" s="915">
        <v>4</v>
      </c>
      <c r="AG76" s="914"/>
      <c r="AH76" s="914"/>
      <c r="AI76" s="914"/>
      <c r="AJ76" s="870"/>
      <c r="AK76" s="915" t="s">
        <v>547</v>
      </c>
      <c r="AL76" s="914"/>
      <c r="AM76" s="914"/>
      <c r="AN76" s="914"/>
      <c r="AO76" s="870"/>
      <c r="AP76" s="915" t="s">
        <v>547</v>
      </c>
      <c r="AQ76" s="914"/>
      <c r="AR76" s="914"/>
      <c r="AS76" s="914"/>
      <c r="AT76" s="870"/>
      <c r="AU76" s="915" t="s">
        <v>547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557</v>
      </c>
      <c r="C77" s="910"/>
      <c r="D77" s="910"/>
      <c r="E77" s="910"/>
      <c r="F77" s="910"/>
      <c r="G77" s="910"/>
      <c r="H77" s="910"/>
      <c r="I77" s="910"/>
      <c r="J77" s="910"/>
      <c r="K77" s="910"/>
      <c r="L77" s="910"/>
      <c r="M77" s="910"/>
      <c r="N77" s="910"/>
      <c r="O77" s="910"/>
      <c r="P77" s="911"/>
      <c r="Q77" s="913">
        <v>92</v>
      </c>
      <c r="R77" s="914"/>
      <c r="S77" s="914"/>
      <c r="T77" s="914"/>
      <c r="U77" s="870"/>
      <c r="V77" s="915">
        <v>88</v>
      </c>
      <c r="W77" s="914"/>
      <c r="X77" s="914"/>
      <c r="Y77" s="914"/>
      <c r="Z77" s="870"/>
      <c r="AA77" s="915">
        <v>4</v>
      </c>
      <c r="AB77" s="914"/>
      <c r="AC77" s="914"/>
      <c r="AD77" s="914"/>
      <c r="AE77" s="870"/>
      <c r="AF77" s="915">
        <v>4</v>
      </c>
      <c r="AG77" s="914"/>
      <c r="AH77" s="914"/>
      <c r="AI77" s="914"/>
      <c r="AJ77" s="870"/>
      <c r="AK77" s="915" t="s">
        <v>547</v>
      </c>
      <c r="AL77" s="914"/>
      <c r="AM77" s="914"/>
      <c r="AN77" s="914"/>
      <c r="AO77" s="870"/>
      <c r="AP77" s="915" t="s">
        <v>547</v>
      </c>
      <c r="AQ77" s="914"/>
      <c r="AR77" s="914"/>
      <c r="AS77" s="914"/>
      <c r="AT77" s="870"/>
      <c r="AU77" s="915" t="s">
        <v>547</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558</v>
      </c>
      <c r="C78" s="910"/>
      <c r="D78" s="910"/>
      <c r="E78" s="910"/>
      <c r="F78" s="910"/>
      <c r="G78" s="910"/>
      <c r="H78" s="910"/>
      <c r="I78" s="910"/>
      <c r="J78" s="910"/>
      <c r="K78" s="910"/>
      <c r="L78" s="910"/>
      <c r="M78" s="910"/>
      <c r="N78" s="910"/>
      <c r="O78" s="910"/>
      <c r="P78" s="911"/>
      <c r="Q78" s="912">
        <v>5</v>
      </c>
      <c r="R78" s="866"/>
      <c r="S78" s="866"/>
      <c r="T78" s="866"/>
      <c r="U78" s="866"/>
      <c r="V78" s="866">
        <v>3</v>
      </c>
      <c r="W78" s="866"/>
      <c r="X78" s="866"/>
      <c r="Y78" s="866"/>
      <c r="Z78" s="866"/>
      <c r="AA78" s="866">
        <v>1</v>
      </c>
      <c r="AB78" s="866"/>
      <c r="AC78" s="866"/>
      <c r="AD78" s="866"/>
      <c r="AE78" s="866"/>
      <c r="AF78" s="866">
        <v>1</v>
      </c>
      <c r="AG78" s="866"/>
      <c r="AH78" s="866"/>
      <c r="AI78" s="866"/>
      <c r="AJ78" s="866"/>
      <c r="AK78" s="866" t="s">
        <v>547</v>
      </c>
      <c r="AL78" s="866"/>
      <c r="AM78" s="866"/>
      <c r="AN78" s="866"/>
      <c r="AO78" s="866"/>
      <c r="AP78" s="866" t="s">
        <v>547</v>
      </c>
      <c r="AQ78" s="866"/>
      <c r="AR78" s="866"/>
      <c r="AS78" s="866"/>
      <c r="AT78" s="866"/>
      <c r="AU78" s="866" t="s">
        <v>547</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24542</v>
      </c>
      <c r="AG88" s="880"/>
      <c r="AH88" s="880"/>
      <c r="AI88" s="880"/>
      <c r="AJ88" s="880"/>
      <c r="AK88" s="877"/>
      <c r="AL88" s="877"/>
      <c r="AM88" s="877"/>
      <c r="AN88" s="877"/>
      <c r="AO88" s="877"/>
      <c r="AP88" s="880">
        <v>3156</v>
      </c>
      <c r="AQ88" s="880"/>
      <c r="AR88" s="880"/>
      <c r="AS88" s="880"/>
      <c r="AT88" s="880"/>
      <c r="AU88" s="880">
        <v>698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1047504</v>
      </c>
      <c r="AB110" s="936"/>
      <c r="AC110" s="936"/>
      <c r="AD110" s="936"/>
      <c r="AE110" s="937"/>
      <c r="AF110" s="938">
        <v>1156889</v>
      </c>
      <c r="AG110" s="936"/>
      <c r="AH110" s="936"/>
      <c r="AI110" s="936"/>
      <c r="AJ110" s="937"/>
      <c r="AK110" s="938">
        <v>1211041</v>
      </c>
      <c r="AL110" s="936"/>
      <c r="AM110" s="936"/>
      <c r="AN110" s="936"/>
      <c r="AO110" s="937"/>
      <c r="AP110" s="939">
        <v>11.7</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15165218</v>
      </c>
      <c r="BR110" s="967"/>
      <c r="BS110" s="967"/>
      <c r="BT110" s="967"/>
      <c r="BU110" s="967"/>
      <c r="BV110" s="967">
        <v>15555468</v>
      </c>
      <c r="BW110" s="967"/>
      <c r="BX110" s="967"/>
      <c r="BY110" s="967"/>
      <c r="BZ110" s="967"/>
      <c r="CA110" s="967">
        <v>15529987</v>
      </c>
      <c r="CB110" s="967"/>
      <c r="CC110" s="967"/>
      <c r="CD110" s="967"/>
      <c r="CE110" s="967"/>
      <c r="CF110" s="980">
        <v>149.6</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7360814</v>
      </c>
      <c r="BR112" s="962"/>
      <c r="BS112" s="962"/>
      <c r="BT112" s="962"/>
      <c r="BU112" s="962"/>
      <c r="BV112" s="962">
        <v>7139605</v>
      </c>
      <c r="BW112" s="962"/>
      <c r="BX112" s="962"/>
      <c r="BY112" s="962"/>
      <c r="BZ112" s="962"/>
      <c r="CA112" s="962">
        <v>7217984</v>
      </c>
      <c r="CB112" s="962"/>
      <c r="CC112" s="962"/>
      <c r="CD112" s="962"/>
      <c r="CE112" s="962"/>
      <c r="CF112" s="956">
        <v>69.599999999999994</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329511</v>
      </c>
      <c r="AB113" s="974"/>
      <c r="AC113" s="974"/>
      <c r="AD113" s="974"/>
      <c r="AE113" s="975"/>
      <c r="AF113" s="976">
        <v>336441</v>
      </c>
      <c r="AG113" s="974"/>
      <c r="AH113" s="974"/>
      <c r="AI113" s="974"/>
      <c r="AJ113" s="975"/>
      <c r="AK113" s="976">
        <v>304483</v>
      </c>
      <c r="AL113" s="974"/>
      <c r="AM113" s="974"/>
      <c r="AN113" s="974"/>
      <c r="AO113" s="975"/>
      <c r="AP113" s="977">
        <v>2.9</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278376</v>
      </c>
      <c r="BR113" s="962"/>
      <c r="BS113" s="962"/>
      <c r="BT113" s="962"/>
      <c r="BU113" s="962"/>
      <c r="BV113" s="962">
        <v>242708</v>
      </c>
      <c r="BW113" s="962"/>
      <c r="BX113" s="962"/>
      <c r="BY113" s="962"/>
      <c r="BZ113" s="962"/>
      <c r="CA113" s="962">
        <v>697202</v>
      </c>
      <c r="CB113" s="962"/>
      <c r="CC113" s="962"/>
      <c r="CD113" s="962"/>
      <c r="CE113" s="962"/>
      <c r="CF113" s="956">
        <v>6.7</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19783</v>
      </c>
      <c r="AB114" s="995"/>
      <c r="AC114" s="995"/>
      <c r="AD114" s="995"/>
      <c r="AE114" s="996"/>
      <c r="AF114" s="997">
        <v>33674</v>
      </c>
      <c r="AG114" s="995"/>
      <c r="AH114" s="995"/>
      <c r="AI114" s="995"/>
      <c r="AJ114" s="996"/>
      <c r="AK114" s="997">
        <v>32742</v>
      </c>
      <c r="AL114" s="995"/>
      <c r="AM114" s="995"/>
      <c r="AN114" s="995"/>
      <c r="AO114" s="996"/>
      <c r="AP114" s="998">
        <v>0.3</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2176745</v>
      </c>
      <c r="BR114" s="962"/>
      <c r="BS114" s="962"/>
      <c r="BT114" s="962"/>
      <c r="BU114" s="962"/>
      <c r="BV114" s="962">
        <v>2209413</v>
      </c>
      <c r="BW114" s="962"/>
      <c r="BX114" s="962"/>
      <c r="BY114" s="962"/>
      <c r="BZ114" s="962"/>
      <c r="CA114" s="962">
        <v>2151595</v>
      </c>
      <c r="CB114" s="962"/>
      <c r="CC114" s="962"/>
      <c r="CD114" s="962"/>
      <c r="CE114" s="962"/>
      <c r="CF114" s="956">
        <v>20.7</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1396798</v>
      </c>
      <c r="AB117" s="1015"/>
      <c r="AC117" s="1015"/>
      <c r="AD117" s="1015"/>
      <c r="AE117" s="1016"/>
      <c r="AF117" s="1017">
        <v>1527004</v>
      </c>
      <c r="AG117" s="1015"/>
      <c r="AH117" s="1015"/>
      <c r="AI117" s="1015"/>
      <c r="AJ117" s="1016"/>
      <c r="AK117" s="1017">
        <v>1548266</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24981153</v>
      </c>
      <c r="BR119" s="1036"/>
      <c r="BS119" s="1036"/>
      <c r="BT119" s="1036"/>
      <c r="BU119" s="1036"/>
      <c r="BV119" s="1036">
        <v>25147194</v>
      </c>
      <c r="BW119" s="1036"/>
      <c r="BX119" s="1036"/>
      <c r="BY119" s="1036"/>
      <c r="BZ119" s="1036"/>
      <c r="CA119" s="1036">
        <v>25596768</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2610823</v>
      </c>
      <c r="BR120" s="967"/>
      <c r="BS120" s="967"/>
      <c r="BT120" s="967"/>
      <c r="BU120" s="967"/>
      <c r="BV120" s="967">
        <v>3019170</v>
      </c>
      <c r="BW120" s="967"/>
      <c r="BX120" s="967"/>
      <c r="BY120" s="967"/>
      <c r="BZ120" s="967"/>
      <c r="CA120" s="967">
        <v>3275476</v>
      </c>
      <c r="CB120" s="967"/>
      <c r="CC120" s="967"/>
      <c r="CD120" s="967"/>
      <c r="CE120" s="967"/>
      <c r="CF120" s="980">
        <v>31.6</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6223806</v>
      </c>
      <c r="DH120" s="967"/>
      <c r="DI120" s="967"/>
      <c r="DJ120" s="967"/>
      <c r="DK120" s="967"/>
      <c r="DL120" s="967">
        <v>6038386</v>
      </c>
      <c r="DM120" s="967"/>
      <c r="DN120" s="967"/>
      <c r="DO120" s="967"/>
      <c r="DP120" s="967"/>
      <c r="DQ120" s="967">
        <v>6206114</v>
      </c>
      <c r="DR120" s="967"/>
      <c r="DS120" s="967"/>
      <c r="DT120" s="967"/>
      <c r="DU120" s="967"/>
      <c r="DV120" s="968">
        <v>59.8</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1137008</v>
      </c>
      <c r="DH121" s="962"/>
      <c r="DI121" s="962"/>
      <c r="DJ121" s="962"/>
      <c r="DK121" s="962"/>
      <c r="DL121" s="962">
        <v>1101219</v>
      </c>
      <c r="DM121" s="962"/>
      <c r="DN121" s="962"/>
      <c r="DO121" s="962"/>
      <c r="DP121" s="962"/>
      <c r="DQ121" s="962">
        <v>1011870</v>
      </c>
      <c r="DR121" s="962"/>
      <c r="DS121" s="962"/>
      <c r="DT121" s="962"/>
      <c r="DU121" s="962"/>
      <c r="DV121" s="963">
        <v>9.8000000000000007</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13587084</v>
      </c>
      <c r="BR122" s="1036"/>
      <c r="BS122" s="1036"/>
      <c r="BT122" s="1036"/>
      <c r="BU122" s="1036"/>
      <c r="BV122" s="1036">
        <v>13227796</v>
      </c>
      <c r="BW122" s="1036"/>
      <c r="BX122" s="1036"/>
      <c r="BY122" s="1036"/>
      <c r="BZ122" s="1036"/>
      <c r="CA122" s="1036">
        <v>13540818</v>
      </c>
      <c r="CB122" s="1036"/>
      <c r="CC122" s="1036"/>
      <c r="CD122" s="1036"/>
      <c r="CE122" s="1036"/>
      <c r="CF122" s="1053">
        <v>130.5</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16197907</v>
      </c>
      <c r="BR123" s="1100"/>
      <c r="BS123" s="1100"/>
      <c r="BT123" s="1100"/>
      <c r="BU123" s="1100"/>
      <c r="BV123" s="1100">
        <v>16246966</v>
      </c>
      <c r="BW123" s="1100"/>
      <c r="BX123" s="1100"/>
      <c r="BY123" s="1100"/>
      <c r="BZ123" s="1100"/>
      <c r="CA123" s="1100">
        <v>16816294</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85.5</v>
      </c>
      <c r="BR124" s="1063"/>
      <c r="BS124" s="1063"/>
      <c r="BT124" s="1063"/>
      <c r="BU124" s="1063"/>
      <c r="BV124" s="1063">
        <v>88</v>
      </c>
      <c r="BW124" s="1063"/>
      <c r="BX124" s="1063"/>
      <c r="BY124" s="1063"/>
      <c r="BZ124" s="1063"/>
      <c r="CA124" s="1063">
        <v>84.6</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122</v>
      </c>
      <c r="AB128" s="1082"/>
      <c r="AC128" s="1082"/>
      <c r="AD128" s="1082"/>
      <c r="AE128" s="1083"/>
      <c r="AF128" s="1084">
        <v>547</v>
      </c>
      <c r="AG128" s="1082"/>
      <c r="AH128" s="1082"/>
      <c r="AI128" s="1082"/>
      <c r="AJ128" s="1083"/>
      <c r="AK128" s="1084">
        <v>547</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13.14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11197415</v>
      </c>
      <c r="AB129" s="995"/>
      <c r="AC129" s="995"/>
      <c r="AD129" s="995"/>
      <c r="AE129" s="996"/>
      <c r="AF129" s="997">
        <v>11108377</v>
      </c>
      <c r="AG129" s="995"/>
      <c r="AH129" s="995"/>
      <c r="AI129" s="995"/>
      <c r="AJ129" s="996"/>
      <c r="AK129" s="997">
        <v>11343368</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18.14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931296</v>
      </c>
      <c r="AB130" s="995"/>
      <c r="AC130" s="995"/>
      <c r="AD130" s="995"/>
      <c r="AE130" s="996"/>
      <c r="AF130" s="997">
        <v>1005565</v>
      </c>
      <c r="AG130" s="995"/>
      <c r="AH130" s="995"/>
      <c r="AI130" s="995"/>
      <c r="AJ130" s="996"/>
      <c r="AK130" s="997">
        <v>965820</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10266119</v>
      </c>
      <c r="AB131" s="1022"/>
      <c r="AC131" s="1022"/>
      <c r="AD131" s="1022"/>
      <c r="AE131" s="1023"/>
      <c r="AF131" s="1021">
        <v>10102812</v>
      </c>
      <c r="AG131" s="1022"/>
      <c r="AH131" s="1022"/>
      <c r="AI131" s="1022"/>
      <c r="AJ131" s="1023"/>
      <c r="AK131" s="1021">
        <v>10377548</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84.6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4.5343522710000004</v>
      </c>
      <c r="AB132" s="1133"/>
      <c r="AC132" s="1133"/>
      <c r="AD132" s="1133"/>
      <c r="AE132" s="1134"/>
      <c r="AF132" s="1135">
        <v>5.155911047</v>
      </c>
      <c r="AG132" s="1133"/>
      <c r="AH132" s="1133"/>
      <c r="AI132" s="1133"/>
      <c r="AJ132" s="1134"/>
      <c r="AK132" s="1135">
        <v>5.6072879640000002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5.0999999999999996</v>
      </c>
      <c r="AB133" s="1116"/>
      <c r="AC133" s="1116"/>
      <c r="AD133" s="1116"/>
      <c r="AE133" s="1117"/>
      <c r="AF133" s="1115">
        <v>5</v>
      </c>
      <c r="AG133" s="1116"/>
      <c r="AH133" s="1116"/>
      <c r="AI133" s="1116"/>
      <c r="AJ133" s="1117"/>
      <c r="AK133" s="1115">
        <v>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eoz1nTv1Ls/hSyJiuUHc6RDXv63PBIQ9qbE7kLmp4EXJwK8tDyz8x3DIgcSnSRuNn1qEuqVG+j5Rksq4qQCjQ==" saltValue="iKyKUtnCNAWk5aAVVQ7T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MuKF7jA3VZnQMoGK0yvtuoh2ShNtTBJwYRYh4jg7gJfw3rWKq2zpSNWgnOEZPAYrHihdogVyORxNhsTa2bAEA==" saltValue="C+1EdDVb185u4Hv3WWkx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Hi6a2+kvtJgFGIdJCR2Pns4UfU8xkF5FWbfGoqHJGQzc0w+bTrkez2r/CLrobEDArD75iPWQa7cjmL2aKWZ4A==" saltValue="8UZBR1w4CpEbyR0BPoH0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3408477</v>
      </c>
      <c r="AP9" s="281">
        <v>77958</v>
      </c>
      <c r="AQ9" s="282">
        <v>90724</v>
      </c>
      <c r="AR9" s="283">
        <v>-14.1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555388</v>
      </c>
      <c r="AP10" s="284">
        <v>12703</v>
      </c>
      <c r="AQ10" s="285">
        <v>11342</v>
      </c>
      <c r="AR10" s="286">
        <v>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1033</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16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108704</v>
      </c>
      <c r="AP13" s="284">
        <v>2486</v>
      </c>
      <c r="AQ13" s="285">
        <v>3647</v>
      </c>
      <c r="AR13" s="286">
        <v>-31.8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38765</v>
      </c>
      <c r="AP14" s="284">
        <v>887</v>
      </c>
      <c r="AQ14" s="285">
        <v>1693</v>
      </c>
      <c r="AR14" s="286">
        <v>-47.6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-179555</v>
      </c>
      <c r="AP15" s="284">
        <v>-4107</v>
      </c>
      <c r="AQ15" s="285">
        <v>-4922</v>
      </c>
      <c r="AR15" s="286">
        <v>-16.600000000000001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3931779</v>
      </c>
      <c r="AP16" s="284">
        <v>89927</v>
      </c>
      <c r="AQ16" s="285">
        <v>103533</v>
      </c>
      <c r="AR16" s="286">
        <v>-13.1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7.48</v>
      </c>
      <c r="AP21" s="298">
        <v>9.17</v>
      </c>
      <c r="AQ21" s="299">
        <v>-1.69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97.5</v>
      </c>
      <c r="AP22" s="303">
        <v>97.2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1211041</v>
      </c>
      <c r="AP32" s="312">
        <v>27699</v>
      </c>
      <c r="AQ32" s="313">
        <v>59793</v>
      </c>
      <c r="AR32" s="314">
        <v>-53.7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304483</v>
      </c>
      <c r="AP35" s="312">
        <v>6964</v>
      </c>
      <c r="AQ35" s="313">
        <v>14599</v>
      </c>
      <c r="AR35" s="314">
        <v>-52.3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32742</v>
      </c>
      <c r="AP36" s="312">
        <v>749</v>
      </c>
      <c r="AQ36" s="313">
        <v>2530</v>
      </c>
      <c r="AR36" s="314">
        <v>-70.400000000000006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188</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2</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-547</v>
      </c>
      <c r="AP39" s="312">
        <v>-13</v>
      </c>
      <c r="AQ39" s="313">
        <v>-4866</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-965820</v>
      </c>
      <c r="AP40" s="312">
        <v>-22090</v>
      </c>
      <c r="AQ40" s="313">
        <v>-49341</v>
      </c>
      <c r="AR40" s="314">
        <v>-55.2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581899</v>
      </c>
      <c r="AP41" s="312">
        <v>13309</v>
      </c>
      <c r="AQ41" s="313">
        <v>22906</v>
      </c>
      <c r="AR41" s="314">
        <v>-41.9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5262541</v>
      </c>
      <c r="AN51" s="334">
        <v>117952</v>
      </c>
      <c r="AO51" s="335">
        <v>64.2</v>
      </c>
      <c r="AP51" s="336">
        <v>74581</v>
      </c>
      <c r="AQ51" s="337">
        <v>7</v>
      </c>
      <c r="AR51" s="338">
        <v>57.2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4274795</v>
      </c>
      <c r="AN52" s="342">
        <v>95813</v>
      </c>
      <c r="AO52" s="343">
        <v>51.2</v>
      </c>
      <c r="AP52" s="344">
        <v>41563</v>
      </c>
      <c r="AQ52" s="345">
        <v>6.8</v>
      </c>
      <c r="AR52" s="346">
        <v>44.4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1186215</v>
      </c>
      <c r="AN53" s="334">
        <v>26777</v>
      </c>
      <c r="AO53" s="335">
        <v>-77.3</v>
      </c>
      <c r="AP53" s="336">
        <v>76347</v>
      </c>
      <c r="AQ53" s="337">
        <v>2.4</v>
      </c>
      <c r="AR53" s="338">
        <v>-79.7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809696</v>
      </c>
      <c r="AN54" s="342">
        <v>18278</v>
      </c>
      <c r="AO54" s="343">
        <v>-80.900000000000006</v>
      </c>
      <c r="AP54" s="344">
        <v>41762</v>
      </c>
      <c r="AQ54" s="345">
        <v>0.5</v>
      </c>
      <c r="AR54" s="346">
        <v>-81.400000000000006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1652310</v>
      </c>
      <c r="AN55" s="334">
        <v>37501</v>
      </c>
      <c r="AO55" s="335">
        <v>40</v>
      </c>
      <c r="AP55" s="336">
        <v>71279</v>
      </c>
      <c r="AQ55" s="337">
        <v>-6.6</v>
      </c>
      <c r="AR55" s="338">
        <v>46.6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1279678</v>
      </c>
      <c r="AN56" s="342">
        <v>29044</v>
      </c>
      <c r="AO56" s="343">
        <v>58.9</v>
      </c>
      <c r="AP56" s="344">
        <v>36731</v>
      </c>
      <c r="AQ56" s="345">
        <v>-12</v>
      </c>
      <c r="AR56" s="346">
        <v>70.900000000000006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2259755</v>
      </c>
      <c r="AN57" s="334">
        <v>51521</v>
      </c>
      <c r="AO57" s="335">
        <v>37.4</v>
      </c>
      <c r="AP57" s="336">
        <v>74994</v>
      </c>
      <c r="AQ57" s="337">
        <v>5.2</v>
      </c>
      <c r="AR57" s="338">
        <v>32.200000000000003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1120376</v>
      </c>
      <c r="AN58" s="342">
        <v>25544</v>
      </c>
      <c r="AO58" s="343">
        <v>-12.1</v>
      </c>
      <c r="AP58" s="344">
        <v>36188</v>
      </c>
      <c r="AQ58" s="345">
        <v>-1.5</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1805347</v>
      </c>
      <c r="AN59" s="334">
        <v>41292</v>
      </c>
      <c r="AO59" s="335">
        <v>-19.899999999999999</v>
      </c>
      <c r="AP59" s="336">
        <v>71849</v>
      </c>
      <c r="AQ59" s="337">
        <v>-4.2</v>
      </c>
      <c r="AR59" s="338">
        <v>-15.7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1020352</v>
      </c>
      <c r="AN60" s="342">
        <v>23337</v>
      </c>
      <c r="AO60" s="343">
        <v>-8.6</v>
      </c>
      <c r="AP60" s="344">
        <v>36144</v>
      </c>
      <c r="AQ60" s="345">
        <v>-0.1</v>
      </c>
      <c r="AR60" s="346">
        <v>-8.5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2433234</v>
      </c>
      <c r="AN61" s="349">
        <v>55009</v>
      </c>
      <c r="AO61" s="350">
        <v>8.9</v>
      </c>
      <c r="AP61" s="351">
        <v>73810</v>
      </c>
      <c r="AQ61" s="352">
        <v>0.8</v>
      </c>
      <c r="AR61" s="338">
        <v>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1700979</v>
      </c>
      <c r="AN62" s="342">
        <v>38403</v>
      </c>
      <c r="AO62" s="343">
        <v>1.7</v>
      </c>
      <c r="AP62" s="344">
        <v>38478</v>
      </c>
      <c r="AQ62" s="345">
        <v>-1.3</v>
      </c>
      <c r="AR62" s="346">
        <v>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xKsL6v27cK5ToUKB1IYjLhVWEhmW3WbLZ0tI/g+sWs8sQUIN9wTY7cs2C6nmQv87K0EDB0jFP/u7tuK9xINOg==" saltValue="lWRG90no/meFk7q7RWMK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6Rx6KuidxkI819ImM1UIq9xYtUT0j3Spzu437SfYcp77pHAiB2Zv57W/v4CgObTyY2wOfVhpBSZj5KcQg1d1Mg==" saltValue="wfCxL/2DRmni49V9vf46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cDEd3GUin0x/sDDhCPx4ku4ipoExbUMoqgSrpXvbqrjZxWUZHej5V5l/0trNkQfuSImK9tGjnfo8jFqPsAkjIQ==" saltValue="XgQpASLO9aw8Hz7V8Ir0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11.04</v>
      </c>
      <c r="G47" s="12">
        <v>11.55</v>
      </c>
      <c r="H47" s="12">
        <v>13.83</v>
      </c>
      <c r="I47" s="12">
        <v>16.27</v>
      </c>
      <c r="J47" s="13">
        <v>17.829999999999998</v>
      </c>
    </row>
    <row r="48" spans="2:10" ht="57.75" customHeight="1" x14ac:dyDescent="0.15">
      <c r="B48" s="14"/>
      <c r="C48" s="1177" t="s">
        <v>4</v>
      </c>
      <c r="D48" s="1177"/>
      <c r="E48" s="1178"/>
      <c r="F48" s="15">
        <v>5.16</v>
      </c>
      <c r="G48" s="16">
        <v>6.12</v>
      </c>
      <c r="H48" s="16">
        <v>7.03</v>
      </c>
      <c r="I48" s="16">
        <v>8.42</v>
      </c>
      <c r="J48" s="17">
        <v>5.54</v>
      </c>
    </row>
    <row r="49" spans="2:10" ht="57.75" customHeight="1" thickBot="1" x14ac:dyDescent="0.2">
      <c r="B49" s="18"/>
      <c r="C49" s="1179" t="s">
        <v>5</v>
      </c>
      <c r="D49" s="1179"/>
      <c r="E49" s="1180"/>
      <c r="F49" s="19" t="s">
        <v>530</v>
      </c>
      <c r="G49" s="20">
        <v>2.12</v>
      </c>
      <c r="H49" s="20">
        <v>4</v>
      </c>
      <c r="I49" s="20">
        <v>3.67</v>
      </c>
      <c r="J49" s="21" t="s">
        <v>531</v>
      </c>
    </row>
    <row r="50" spans="2:10" x14ac:dyDescent="0.15"/>
  </sheetData>
  <sheetProtection algorithmName="SHA-512" hashValue="naRFYiaDiUzhKdI290UKPXGFm8BF0DTA3eZEh0YRFa3Kl2QVNbHYiGWyXOLQD50gsAVekMl5/sEY7A6hPsseOQ==" saltValue="jRhCF+/+srjXCjOxAX3S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辰馬</cp:lastModifiedBy>
  <cp:lastPrinted>2025-09-24T04:29:17Z</cp:lastPrinted>
  <dcterms:created xsi:type="dcterms:W3CDTF">2025-02-19T03:04:44Z</dcterms:created>
  <dcterms:modified xsi:type="dcterms:W3CDTF">2025-09-24T04:30:05Z</dcterms:modified>
  <cp:category/>
</cp:coreProperties>
</file>