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2EDE2F78-83B3-4E57-952D-AEB84FDB696E}"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E34" i="10" s="1"/>
  <c r="BW34" i="10" l="1"/>
  <c r="BW35" i="10" s="1"/>
  <c r="BW36" i="10" s="1"/>
  <c r="BW37" i="10" s="1"/>
  <c r="BW38" i="10" s="1"/>
  <c r="BW39" i="10" s="1"/>
  <c r="CO34" i="10" l="1"/>
</calcChain>
</file>

<file path=xl/sharedStrings.xml><?xml version="1.0" encoding="utf-8"?>
<sst xmlns="http://schemas.openxmlformats.org/spreadsheetml/2006/main" count="1107" uniqueCount="577">
  <si>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</si>
  <si>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</si>
  <si>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</si>
  <si>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</si>
  <si>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</si>
  <si>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</si>
  <si>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</si>
  <si>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</si>
  <si>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</si>
  <si>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</si>
  <si>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</si>
  <si>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</si>
  <si>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</si>
  <si>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</si>
  <si>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</si>
  <si>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</si>
  <si>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</si>
  <si>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</si>
  <si>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</si>
  <si>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</si>
  <si>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</si>
  <si>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</si>
  <si>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</si>
  <si>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</si>
  <si>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</si>
  <si>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</si>
  <si>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</si>
  <si>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</si>
  <si>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</si>
  <si>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</si>
  <si>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</si>
  <si>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</si>
  <si>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</si>
  <si>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</si>
  <si>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</si>
  <si>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</si>
  <si>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</si>
  <si>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</si>
  <si>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</si>
  <si>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</si>
  <si>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</si>
  <si>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</si>
  <si>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</si>
  <si>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</si>
  <si>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</si>
  <si>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</si>
  <si>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</si>
  <si>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</si>
  <si>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</si>
  <si>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</si>
  <si>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</si>
  <si>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</si>
  <si>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</si>
  <si>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</si>
  <si>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</si>
  <si>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</si>
  <si>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</si>
  <si>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</si>
  <si>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</si>
  <si>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</si>
  <si>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</si>
  <si>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</si>
  <si>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</si>
  <si>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</si>
  <si>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</si>
  <si>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</si>
  <si>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</si>
  <si>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</si>
  <si>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</si>
  <si>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</si>
  <si>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</si>
  <si>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</si>
  <si>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</si>
  <si>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</si>
  <si>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</si>
  <si>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</si>
  <si>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</si>
  <si>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</si>
  <si>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</si>
  <si>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</si>
  <si>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</si>
  <si>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</si>
  <si>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</si>
  <si>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</si>
  <si>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</si>
  <si>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</si>
  <si>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</si>
  <si>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</si>
  <si>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</si>
  <si>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</si>
  <si>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</si>
  <si>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</si>
  <si>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</si>
  <si>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</si>
  <si>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北名古屋市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</si>
  <si>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</si>
  <si>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</si>
  <si>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</si>
  <si>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</si>
  <si>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</si>
  <si>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</si>
  <si>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</si>
  <si>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</si>
  <si>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</si>
  <si>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</si>
  <si>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</si>
  <si>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</si>
  <si>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</si>
  <si>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</si>
  <si>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</si>
  <si>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</si>
  <si>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</si>
  <si>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</si>
  <si>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</si>
  <si>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</si>
  <si>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</si>
  <si>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</si>
  <si>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</si>
  <si>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</si>
  <si>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</si>
  <si>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</si>
  <si>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</si>
  <si>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</si>
  <si>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</si>
  <si>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</si>
  <si>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</si>
  <si>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</si>
  <si>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</si>
  <si>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</si>
  <si>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</si>
  <si>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</si>
  <si>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</si>
  <si>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</si>
  <si>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</si>
  <si>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</si>
  <si>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</si>
  <si>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</si>
  <si>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</si>
  <si>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</si>
  <si>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</si>
  <si>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</si>
  <si>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</si>
  <si>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</si>
  <si>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</si>
  <si>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</si>
  <si>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</si>
  <si>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</si>
  <si>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</si>
  <si>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</si>
  <si>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</si>
  <si>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</si>
  <si>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</si>
  <si>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</si>
  <si>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</si>
  <si>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</si>
  <si>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</si>
  <si>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</si>
  <si>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</si>
  <si>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</si>
  <si>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</si>
  <si>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</si>
  <si>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</si>
  <si>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</si>
  <si>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</si>
  <si>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</si>
  <si>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</si>
  <si>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</si>
  <si>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</si>
  <si>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</si>
  <si>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</si>
  <si>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</si>
  <si>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</si>
  <si>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</si>
  <si>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</si>
  <si>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</si>
  <si>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</si>
  <si>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</si>
  <si>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</si>
  <si>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</si>
  <si>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</si>
  <si>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</si>
  <si>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</si>
  <si>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</si>
  <si>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</si>
  <si>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</si>
  <si>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</si>
  <si>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</si>
  <si>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</si>
  <si>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</si>
  <si>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</si>
  <si>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</si>
  <si>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</si>
  <si>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</si>
  <si>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</si>
  <si>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</si>
  <si>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</si>
  <si>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</si>
  <si>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</si>
  <si>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</si>
  <si>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</si>
  <si>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</si>
  <si>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</si>
  <si>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</si>
  <si>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愛知県北名古屋市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</si>
  <si>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</si>
  <si>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</si>
  <si>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</si>
  <si>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</si>
  <si>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</si>
  <si>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</si>
  <si>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</si>
  <si>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</si>
  <si>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</si>
  <si>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</si>
  <si>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</si>
  <si>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</si>
  <si>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</si>
  <si>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</si>
  <si>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</si>
  <si>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</si>
  <si>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</si>
  <si>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</si>
  <si>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</si>
  <si>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</si>
  <si>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</si>
  <si>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</si>
  <si>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</si>
  <si>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</si>
  <si>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</si>
  <si>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</si>
  <si>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</si>
  <si>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</si>
  <si>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</si>
  <si>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</si>
  <si>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</si>
  <si>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</si>
  <si>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</si>
  <si>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</si>
  <si>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</si>
  <si>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</si>
  <si>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</si>
  <si>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</si>
  <si>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</si>
  <si>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</si>
  <si>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</si>
  <si>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</si>
  <si>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</si>
  <si>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</si>
  <si>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</si>
  <si>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</si>
  <si>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</si>
  <si>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</si>
  <si>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</si>
  <si>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</si>
  <si>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</si>
  <si>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</si>
  <si>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</si>
  <si>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</si>
  <si>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</si>
  <si>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</si>
  <si>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</si>
  <si>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</si>
  <si>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</si>
  <si>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</si>
  <si>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</si>
  <si>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</si>
  <si>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</si>
  <si>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</si>
  <si>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</si>
  <si>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</si>
  <si>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</si>
  <si>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</si>
  <si>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</si>
  <si>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</si>
  <si>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</si>
  <si>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</si>
  <si>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</si>
  <si>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</si>
  <si>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</si>
  <si>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</si>
  <si>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</si>
  <si>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</si>
  <si>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</si>
  <si>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</si>
  <si>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</si>
  <si>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</si>
  <si>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</si>
  <si>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</si>
  <si>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</si>
  <si>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</si>
  <si>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</si>
  <si>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</si>
  <si>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</si>
  <si>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</si>
  <si>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</si>
  <si>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</si>
  <si>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</si>
  <si>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</si>
  <si>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</si>
  <si>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</si>
  <si>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</si>
  <si>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</si>
  <si>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</si>
  <si>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</si>
  <si>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</si>
  <si>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</si>
  <si>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</si>
  <si>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</si>
  <si>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</si>
  <si>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</si>
  <si>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</si>
  <si>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</si>
  <si>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</si>
  <si>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</si>
  <si>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</si>
  <si>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</si>
  <si>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</si>
  <si>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</si>
  <si>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</si>
  <si>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</si>
  <si>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</si>
  <si>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</si>
  <si>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</si>
  <si>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</si>
  <si>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</si>
  <si>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</si>
  <si>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</si>
  <si>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</si>
  <si>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</si>
  <si>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</si>
  <si>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</si>
  <si>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</si>
  <si>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</si>
  <si>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</si>
  <si>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</si>
  <si>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</si>
  <si>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</si>
  <si>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</si>
  <si>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</si>
  <si>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</si>
  <si>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</si>
  <si>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</si>
  <si>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</si>
  <si>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</si>
  <si>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</si>
  <si>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</si>
  <si>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</si>
  <si>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</si>
  <si>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</si>
  <si>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</si>
  <si>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</si>
  <si>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</si>
  <si>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</si>
  <si>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</si>
  <si>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愛知県北名古屋市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</si>
  <si>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</si>
  <si>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</si>
  <si>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</si>
  <si>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</si>
  <si>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</si>
  <si>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</si>
  <si>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</si>
  <si>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</si>
  <si>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</si>
  <si>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</si>
  <si>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</si>
  <si>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</si>
  <si>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</si>
  <si>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</si>
  <si>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</si>
  <si>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</si>
  <si>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</si>
  <si>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</si>
  <si>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</si>
  <si>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</si>
  <si>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</si>
  <si>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</si>
  <si>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</si>
  <si>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</si>
  <si>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</si>
  <si>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</si>
  <si>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</si>
  <si>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</si>
  <si>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</si>
  <si>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</si>
  <si>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</si>
  <si>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</si>
  <si>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</si>
  <si>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</si>
  <si>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</si>
  <si>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</si>
  <si>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</si>
  <si>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下水道事業会計</t>
    <phoneticPr fontId="5"/>
  </si>
  <si>
    <t>法適用企業</t>
    <phoneticPr fontId="5"/>
  </si>
  <si>
    <t>北名古屋沖村西部土地区画整理事業特別会計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</si>
  <si>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</si>
  <si>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</si>
  <si>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</si>
  <si>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</si>
  <si>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</si>
  <si>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</si>
  <si>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</si>
  <si>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</si>
  <si>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</si>
  <si>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</si>
  <si>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</si>
  <si>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</si>
  <si>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</si>
  <si>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</si>
  <si>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</si>
  <si>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</si>
  <si>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</si>
  <si>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</si>
  <si>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</si>
  <si>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</si>
  <si>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</si>
  <si>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</si>
  <si>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</si>
  <si>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</si>
  <si>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</si>
  <si>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</si>
  <si>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</si>
  <si>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</si>
  <si>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</si>
  <si>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</si>
  <si>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</si>
  <si>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</si>
  <si>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</si>
  <si>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</si>
  <si>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</si>
  <si>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</si>
  <si>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</si>
  <si>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</si>
  <si>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</si>
  <si>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</si>
  <si>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</si>
  <si>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</si>
  <si>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</si>
  <si>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</si>
  <si>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</si>
  <si>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</si>
  <si>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</si>
  <si>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</si>
  <si>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</si>
  <si>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</si>
  <si>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</si>
  <si>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</si>
  <si>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</si>
  <si>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</si>
  <si>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</si>
  <si>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</si>
  <si>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</si>
  <si>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</si>
  <si>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</si>
  <si>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</si>
  <si>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</si>
  <si>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</si>
  <si>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</si>
  <si>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</si>
  <si>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</si>
  <si>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</si>
  <si>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</si>
  <si>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</si>
  <si>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</si>
  <si>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</si>
  <si>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</si>
  <si>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</si>
  <si>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</si>
  <si>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</si>
  <si>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</si>
  <si>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</si>
  <si>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</si>
  <si>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</si>
  <si>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</si>
  <si>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</si>
  <si>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</si>
  <si>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</si>
  <si>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</si>
  <si>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</si>
  <si>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</si>
  <si>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</si>
  <si>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</si>
  <si>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</si>
  <si>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</si>
  <si>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</si>
  <si>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</si>
  <si>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</si>
  <si>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</si>
  <si>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</si>
  <si>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</si>
  <si>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</si>
  <si>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</si>
  <si>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</si>
  <si>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</si>
  <si>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</si>
  <si>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</si>
  <si>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</si>
  <si>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</si>
  <si>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</si>
  <si>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</si>
  <si>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</si>
  <si>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</si>
  <si>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</si>
  <si>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</si>
  <si>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</si>
  <si>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</si>
  <si>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</si>
  <si>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</si>
  <si>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</si>
  <si>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</si>
  <si>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</si>
  <si>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</si>
  <si>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</si>
  <si>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</si>
  <si>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</si>
  <si>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</si>
  <si>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</si>
  <si>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</si>
  <si>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</si>
  <si>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</si>
  <si>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</si>
  <si>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</si>
  <si>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</si>
  <si>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</si>
  <si>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</si>
  <si>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</si>
  <si>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</si>
  <si>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</si>
  <si>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</si>
  <si>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</si>
  <si>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</si>
  <si>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2.33</t>
  </si>
  <si>
    <t>▲ 2.06</t>
  </si>
  <si>
    <t>▲ 6.45</t>
  </si>
  <si>
    <t>▲ 4.20</t>
  </si>
  <si>
    <t>下水道事業会計</t>
  </si>
  <si>
    <t>一般会計</t>
  </si>
  <si>
    <t>介護保険特別会計</t>
  </si>
  <si>
    <t>後期高齢者医療特別会計</t>
  </si>
  <si>
    <t>国民健康保険特別会計</t>
  </si>
  <si>
    <t>▲ 0.08</t>
  </si>
  <si>
    <t>土地取得特別会計</t>
  </si>
  <si>
    <t>北名古屋沖村西部土地区画整理事業特別会計</t>
  </si>
  <si>
    <t>その他会計（赤字）</t>
  </si>
  <si>
    <t>その他会計（黒字）</t>
  </si>
  <si>
    <t>R01</t>
    <phoneticPr fontId="5"/>
  </si>
  <si>
    <t>R02</t>
    <phoneticPr fontId="5"/>
  </si>
  <si>
    <t>R03</t>
    <phoneticPr fontId="5"/>
  </si>
  <si>
    <t>R04</t>
    <phoneticPr fontId="5"/>
  </si>
  <si>
    <t>R05</t>
    <phoneticPr fontId="5"/>
  </si>
  <si>
    <t>西春日井広域事務組合</t>
    <rPh sb="0" eb="4">
      <t>ニシカスガイ</t>
    </rPh>
    <rPh sb="4" eb="10">
      <t>コウイキジムクミアイ</t>
    </rPh>
    <phoneticPr fontId="10"/>
  </si>
  <si>
    <t>北名古屋衛生組合</t>
    <rPh sb="0" eb="4">
      <t>キタナゴヤ</t>
    </rPh>
    <rPh sb="4" eb="8">
      <t>エイセイクミアイ</t>
    </rPh>
    <phoneticPr fontId="10"/>
  </si>
  <si>
    <t>北名古屋水道企業団</t>
    <rPh sb="0" eb="4">
      <t>キタナゴヤ</t>
    </rPh>
    <rPh sb="4" eb="9">
      <t>スイドウキギョウダン</t>
    </rPh>
    <phoneticPr fontId="10"/>
  </si>
  <si>
    <t>愛知県市町村職員退職手当組合</t>
    <rPh sb="0" eb="3">
      <t>アイチケン</t>
    </rPh>
    <rPh sb="3" eb="6">
      <t>シチョウソン</t>
    </rPh>
    <rPh sb="6" eb="8">
      <t>ショクイン</t>
    </rPh>
    <rPh sb="8" eb="10">
      <t>タイショク</t>
    </rPh>
    <rPh sb="10" eb="12">
      <t>テアテ</t>
    </rPh>
    <rPh sb="12" eb="14">
      <t>クミアイ</t>
    </rPh>
    <phoneticPr fontId="10"/>
  </si>
  <si>
    <t>愛知県後期高齢者医療広域連合（一般会計）</t>
    <rPh sb="0" eb="3">
      <t>アイチケン</t>
    </rPh>
    <rPh sb="3" eb="8">
      <t>コウキコウレイシャ</t>
    </rPh>
    <rPh sb="8" eb="10">
      <t>イリョウ</t>
    </rPh>
    <rPh sb="10" eb="14">
      <t>コウイキレンゴウ</t>
    </rPh>
    <rPh sb="15" eb="19">
      <t>イッパンカイケイ</t>
    </rPh>
    <phoneticPr fontId="10"/>
  </si>
  <si>
    <t>愛知県後期高齢者医療広域連合（後期高齢者医療特別会計）</t>
    <rPh sb="12" eb="14">
      <t>レンゴウ</t>
    </rPh>
    <rPh sb="15" eb="20">
      <t>コウキコウレイシャ</t>
    </rPh>
    <rPh sb="20" eb="22">
      <t>イリョウ</t>
    </rPh>
    <rPh sb="22" eb="26">
      <t>トクベツカイケイ</t>
    </rPh>
    <phoneticPr fontId="10"/>
  </si>
  <si>
    <t>-</t>
    <phoneticPr fontId="2"/>
  </si>
  <si>
    <t>尾張土地開発公社</t>
    <phoneticPr fontId="2"/>
  </si>
  <si>
    <t>まちづくり振興基金</t>
    <rPh sb="5" eb="9">
      <t>シンコウキキン</t>
    </rPh>
    <phoneticPr fontId="5"/>
  </si>
  <si>
    <t>公共施設建設整備基金</t>
    <rPh sb="0" eb="4">
      <t>コウキョウシセツ</t>
    </rPh>
    <rPh sb="4" eb="10">
      <t>ケンセツセイビキキン</t>
    </rPh>
    <phoneticPr fontId="2"/>
  </si>
  <si>
    <t>都市計画事業基金</t>
    <rPh sb="0" eb="4">
      <t>トシケイカク</t>
    </rPh>
    <rPh sb="4" eb="8">
      <t>ジギョウキキン</t>
    </rPh>
    <phoneticPr fontId="2"/>
  </si>
  <si>
    <t>ふるさと応援基金</t>
    <rPh sb="4" eb="6">
      <t>オウエン</t>
    </rPh>
    <rPh sb="6" eb="8">
      <t>キキン</t>
    </rPh>
    <phoneticPr fontId="2"/>
  </si>
  <si>
    <t>駅及び駅周辺整備事業基金</t>
    <rPh sb="0" eb="2">
      <t>エキオヨ</t>
    </rPh>
    <rPh sb="3" eb="6">
      <t>エキシュウヘン</t>
    </rPh>
    <rPh sb="6" eb="12">
      <t>セイビジギョウキキン</t>
    </rPh>
    <phoneticPr fontId="10"/>
  </si>
  <si>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</si>
  <si>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</si>
  <si>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</si>
  <si>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</si>
  <si>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</si>
  <si>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</si>
  <si>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</si>
  <si>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</si>
  <si>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</si>
  <si>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</si>
  <si>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</si>
  <si>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</si>
  <si>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分母に当たる標準財政規模が増額し、分子の将来負担額における地方債の現在高が減額したことで、昨年度の5.5％から[-％]に改善した。これは、地方債の新規発行を抑制してきたことによる地方債現在高の減少や、充当可能基金の増加などが主な要因である。
　一方で、有形固定資産減価償却率は類似団体内平均値を下回っているものの、近年上昇傾向となっており、公共施設の老朽化が確実に進んでいる。公共施設の統廃合を検討した結果、長寿命化を行う施設については地方債借入れにより将来負担を強いることが予想されるため、公共施設等適正管理推進事業債などの交付税措置のある起債メニューを最大限活用し、公共施設等総合管理計画に基づいた個別施設計画によって適切な公共施設の維持管理を進めていく。</t>
    <phoneticPr fontId="5"/>
  </si>
  <si>
    <t xml:space="preserve">　実質公債費比率は、類似団体内平均値を下回っており、昨年度に引き続き減少した。将来負担比率が近年改善してきている主な要因として、標準税収入額等や普通交付税額の増加及び臨時財政対策債発行可能額の大幅の減少があげられる。今後も地方債の新規発行は抑制していく予定であり、公債費についても徐々に減少していく見込みであるため、実質公債費比率とともに指標は緩やかに減少していく見込みである。
</t>
    <rPh sb="26" eb="29">
      <t>サクネンド</t>
    </rPh>
    <rPh sb="30" eb="31">
      <t>ヒ</t>
    </rPh>
    <rPh sb="32" eb="33">
      <t>ツヅ</t>
    </rPh>
    <rPh sb="81" eb="82">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</si>
</sst>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45945</c:v>
                </c:pt>
                <c:pt idx="3">
                  <c:v>44475</c:v>
                </c:pt>
                <c:pt idx="4">
                  <c:v>45982</c:v>
                </c:pt>
              </c:numCache>
            </c:numRef>
          </c:val>
          <c:smooth val="0"/>
          <c:extLst>
            <c:ext xmlns:c16="http://schemas.microsoft.com/office/drawing/2014/chart" uri="{C3380CC4-5D6E-409C-BE32-E72D297353CC}">
              <c16:uniqueId val="{00000000-9CFC-412F-B8B3-774268FC2D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32922</c:v>
                </c:pt>
                <c:pt idx="1">
                  <c:v>25242</c:v>
                </c:pt>
                <c:pt idx="2">
                  <c:v>21396</c:v>
                </c:pt>
                <c:pt idx="3">
                  <c:v>24105</c:v>
                </c:pt>
                <c:pt idx="4">
                  <c:v>27089</c:v>
                </c:pt>
              </c:numCache>
            </c:numRef>
          </c:val>
          <c:smooth val="0"/>
          <c:extLst>
            <c:ext xmlns:c16="http://schemas.microsoft.com/office/drawing/2014/chart" uri="{C3380CC4-5D6E-409C-BE32-E72D297353CC}">
              <c16:uniqueId val="{00000001-9CFC-412F-B8B3-774268FC2D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7.02</c:v>
                </c:pt>
                <c:pt idx="1">
                  <c:v>7.48</c:v>
                </c:pt>
                <c:pt idx="2">
                  <c:v>10.199999999999999</c:v>
                </c:pt>
                <c:pt idx="3">
                  <c:v>6.39</c:v>
                </c:pt>
                <c:pt idx="4">
                  <c:v>4.54</c:v>
                </c:pt>
              </c:numCache>
            </c:numRef>
          </c:val>
          <c:extLst>
            <c:ext xmlns:c16="http://schemas.microsoft.com/office/drawing/2014/chart" uri="{C3380CC4-5D6E-409C-BE32-E72D297353CC}">
              <c16:uniqueId val="{00000000-F857-44E6-A08D-59A15238E2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9.59</c:v>
                </c:pt>
                <c:pt idx="1">
                  <c:v>6.69</c:v>
                </c:pt>
                <c:pt idx="2">
                  <c:v>12.59</c:v>
                </c:pt>
                <c:pt idx="3">
                  <c:v>15.87</c:v>
                </c:pt>
                <c:pt idx="4">
                  <c:v>15.74</c:v>
                </c:pt>
              </c:numCache>
            </c:numRef>
          </c:val>
          <c:extLst>
            <c:ext xmlns:c16="http://schemas.microsoft.com/office/drawing/2014/chart" uri="{C3380CC4-5D6E-409C-BE32-E72D297353CC}">
              <c16:uniqueId val="{00000001-F857-44E6-A08D-59A15238E2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-2.33</c:v>
                </c:pt>
                <c:pt idx="1">
                  <c:v>-2.06</c:v>
                </c:pt>
                <c:pt idx="2">
                  <c:v>6.04</c:v>
                </c:pt>
                <c:pt idx="3">
                  <c:v>-6.45</c:v>
                </c:pt>
                <c:pt idx="4">
                  <c:v>-4.2</c:v>
                </c:pt>
              </c:numCache>
            </c:numRef>
          </c:val>
          <c:smooth val="0"/>
          <c:extLst>
            <c:ext xmlns:c16="http://schemas.microsoft.com/office/drawing/2014/chart" uri="{C3380CC4-5D6E-409C-BE32-E72D297353CC}">
              <c16:uniqueId val="{00000002-F857-44E6-A08D-59A15238E2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B3A-40FC-A28C-C3D726B62B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3A-40FC-A28C-C3D726B62BC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B3A-40FC-A28C-C3D726B62BCC}"/>
            </c:ext>
          </c:extLst>
        </c:ser>
        <c:ser>
          <c:idx val="3"/>
          <c:order val="3"/>
          <c:tx>
            <c:strRef>
              <c:f>データシート!$A$30</c:f>
              <c:strCache>
                <c:ptCount val="1"/>
                <c:pt idx="0">
                  <c:v>北名古屋沖村西部土地区画整理事業特別会計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1.58</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B3A-40FC-A28C-C3D726B62BCC}"/>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B3A-40FC-A28C-C3D726B62BC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0.48</c:v>
                </c:pt>
                <c:pt idx="4">
                  <c:v>#N/A</c:v>
                </c:pt>
                <c:pt idx="5">
                  <c:v>0</c:v>
                </c:pt>
                <c:pt idx="6">
                  <c:v>0.08</c:v>
                </c:pt>
                <c:pt idx="7">
                  <c:v>#N/A</c:v>
                </c:pt>
                <c:pt idx="8">
                  <c:v>#N/A</c:v>
                </c:pt>
                <c:pt idx="9">
                  <c:v>0.02</c:v>
                </c:pt>
              </c:numCache>
            </c:numRef>
          </c:val>
          <c:extLst>
            <c:ext xmlns:c16="http://schemas.microsoft.com/office/drawing/2014/chart" uri="{C3380CC4-5D6E-409C-BE32-E72D297353CC}">
              <c16:uniqueId val="{00000005-1B3A-40FC-A28C-C3D726B62BC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6-1B3A-40FC-A28C-C3D726B62BC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0.57999999999999996</c:v>
                </c:pt>
                <c:pt idx="2">
                  <c:v>#N/A</c:v>
                </c:pt>
                <c:pt idx="3">
                  <c:v>1.67</c:v>
                </c:pt>
                <c:pt idx="4">
                  <c:v>#N/A</c:v>
                </c:pt>
                <c:pt idx="5">
                  <c:v>1.45</c:v>
                </c:pt>
                <c:pt idx="6">
                  <c:v>#N/A</c:v>
                </c:pt>
                <c:pt idx="7">
                  <c:v>0.99</c:v>
                </c:pt>
                <c:pt idx="8">
                  <c:v>#N/A</c:v>
                </c:pt>
                <c:pt idx="9">
                  <c:v>1.19</c:v>
                </c:pt>
              </c:numCache>
            </c:numRef>
          </c:val>
          <c:extLst>
            <c:ext xmlns:c16="http://schemas.microsoft.com/office/drawing/2014/chart" uri="{C3380CC4-5D6E-409C-BE32-E72D297353CC}">
              <c16:uniqueId val="{00000007-1B3A-40FC-A28C-C3D726B62BC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7.01</c:v>
                </c:pt>
                <c:pt idx="2">
                  <c:v>#N/A</c:v>
                </c:pt>
                <c:pt idx="3">
                  <c:v>7.47</c:v>
                </c:pt>
                <c:pt idx="4">
                  <c:v>#N/A</c:v>
                </c:pt>
                <c:pt idx="5">
                  <c:v>10.19</c:v>
                </c:pt>
                <c:pt idx="6">
                  <c:v>#N/A</c:v>
                </c:pt>
                <c:pt idx="7">
                  <c:v>6.39</c:v>
                </c:pt>
                <c:pt idx="8">
                  <c:v>#N/A</c:v>
                </c:pt>
                <c:pt idx="9">
                  <c:v>4.54</c:v>
                </c:pt>
              </c:numCache>
            </c:numRef>
          </c:val>
          <c:extLst>
            <c:ext xmlns:c16="http://schemas.microsoft.com/office/drawing/2014/chart" uri="{C3380CC4-5D6E-409C-BE32-E72D297353CC}">
              <c16:uniqueId val="{00000008-1B3A-40FC-A28C-C3D726B62BC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3.89</c:v>
                </c:pt>
                <c:pt idx="4">
                  <c:v>#N/A</c:v>
                </c:pt>
                <c:pt idx="5">
                  <c:v>4.1900000000000004</c:v>
                </c:pt>
                <c:pt idx="6">
                  <c:v>#N/A</c:v>
                </c:pt>
                <c:pt idx="7">
                  <c:v>4.74</c:v>
                </c:pt>
                <c:pt idx="8">
                  <c:v>#N/A</c:v>
                </c:pt>
                <c:pt idx="9">
                  <c:v>5.18</c:v>
                </c:pt>
              </c:numCache>
            </c:numRef>
          </c:val>
          <c:extLst>
            <c:ext xmlns:c16="http://schemas.microsoft.com/office/drawing/2014/chart" uri="{C3380CC4-5D6E-409C-BE32-E72D297353CC}">
              <c16:uniqueId val="{00000009-1B3A-40FC-A28C-C3D726B62B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2580</c:v>
                </c:pt>
                <c:pt idx="5">
                  <c:v>2588</c:v>
                </c:pt>
                <c:pt idx="8">
                  <c:v>2845</c:v>
                </c:pt>
                <c:pt idx="11">
                  <c:v>2933</c:v>
                </c:pt>
                <c:pt idx="14">
                  <c:v>2923</c:v>
                </c:pt>
              </c:numCache>
            </c:numRef>
          </c:val>
          <c:extLst>
            <c:ext xmlns:c16="http://schemas.microsoft.com/office/drawing/2014/chart" uri="{C3380CC4-5D6E-409C-BE32-E72D297353CC}">
              <c16:uniqueId val="{00000000-93BC-4F32-898B-ECB3AAE198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BC-4F32-898B-ECB3AAE198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179</c:v>
                </c:pt>
                <c:pt idx="3">
                  <c:v>181</c:v>
                </c:pt>
                <c:pt idx="6">
                  <c:v>158</c:v>
                </c:pt>
                <c:pt idx="9">
                  <c:v>164</c:v>
                </c:pt>
                <c:pt idx="12">
                  <c:v>101</c:v>
                </c:pt>
              </c:numCache>
            </c:numRef>
          </c:val>
          <c:extLst>
            <c:ext xmlns:c16="http://schemas.microsoft.com/office/drawing/2014/chart" uri="{C3380CC4-5D6E-409C-BE32-E72D297353CC}">
              <c16:uniqueId val="{00000002-93BC-4F32-898B-ECB3AAE198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282</c:v>
                </c:pt>
                <c:pt idx="3">
                  <c:v>177</c:v>
                </c:pt>
                <c:pt idx="6">
                  <c:v>132</c:v>
                </c:pt>
                <c:pt idx="9">
                  <c:v>122</c:v>
                </c:pt>
                <c:pt idx="12">
                  <c:v>160</c:v>
                </c:pt>
              </c:numCache>
            </c:numRef>
          </c:val>
          <c:extLst>
            <c:ext xmlns:c16="http://schemas.microsoft.com/office/drawing/2014/chart" uri="{C3380CC4-5D6E-409C-BE32-E72D297353CC}">
              <c16:uniqueId val="{00000003-93BC-4F32-898B-ECB3AAE198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520</c:v>
                </c:pt>
                <c:pt idx="3">
                  <c:v>588</c:v>
                </c:pt>
                <c:pt idx="6">
                  <c:v>513</c:v>
                </c:pt>
                <c:pt idx="9">
                  <c:v>534</c:v>
                </c:pt>
                <c:pt idx="12">
                  <c:v>582</c:v>
                </c:pt>
              </c:numCache>
            </c:numRef>
          </c:val>
          <c:extLst>
            <c:ext xmlns:c16="http://schemas.microsoft.com/office/drawing/2014/chart" uri="{C3380CC4-5D6E-409C-BE32-E72D297353CC}">
              <c16:uniqueId val="{00000004-93BC-4F32-898B-ECB3AAE198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BC-4F32-898B-ECB3AAE198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BC-4F32-898B-ECB3AAE198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2435</c:v>
                </c:pt>
                <c:pt idx="3">
                  <c:v>2722</c:v>
                </c:pt>
                <c:pt idx="6">
                  <c:v>2928</c:v>
                </c:pt>
                <c:pt idx="9">
                  <c:v>2962</c:v>
                </c:pt>
                <c:pt idx="12">
                  <c:v>2945</c:v>
                </c:pt>
              </c:numCache>
            </c:numRef>
          </c:val>
          <c:extLst>
            <c:ext xmlns:c16="http://schemas.microsoft.com/office/drawing/2014/chart" uri="{C3380CC4-5D6E-409C-BE32-E72D297353CC}">
              <c16:uniqueId val="{00000007-93BC-4F32-898B-ECB3AAE198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836</c:v>
                </c:pt>
                <c:pt idx="2">
                  <c:v>#N/A</c:v>
                </c:pt>
                <c:pt idx="3">
                  <c:v>#N/A</c:v>
                </c:pt>
                <c:pt idx="4">
                  <c:v>1080</c:v>
                </c:pt>
                <c:pt idx="5">
                  <c:v>#N/A</c:v>
                </c:pt>
                <c:pt idx="6">
                  <c:v>#N/A</c:v>
                </c:pt>
                <c:pt idx="7">
                  <c:v>886</c:v>
                </c:pt>
                <c:pt idx="8">
                  <c:v>#N/A</c:v>
                </c:pt>
                <c:pt idx="9">
                  <c:v>#N/A</c:v>
                </c:pt>
                <c:pt idx="10">
                  <c:v>849</c:v>
                </c:pt>
                <c:pt idx="11">
                  <c:v>#N/A</c:v>
                </c:pt>
                <c:pt idx="12">
                  <c:v>#N/A</c:v>
                </c:pt>
                <c:pt idx="13">
                  <c:v>865</c:v>
                </c:pt>
                <c:pt idx="14">
                  <c:v>#N/A</c:v>
                </c:pt>
              </c:numCache>
            </c:numRef>
          </c:val>
          <c:smooth val="0"/>
          <c:extLst>
            <c:ext xmlns:c16="http://schemas.microsoft.com/office/drawing/2014/chart" uri="{C3380CC4-5D6E-409C-BE32-E72D297353CC}">
              <c16:uniqueId val="{00000008-93BC-4F32-898B-ECB3AAE198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28913</c:v>
                </c:pt>
                <c:pt idx="5">
                  <c:v>29874</c:v>
                </c:pt>
                <c:pt idx="8">
                  <c:v>29671</c:v>
                </c:pt>
                <c:pt idx="11">
                  <c:v>28367</c:v>
                </c:pt>
                <c:pt idx="14">
                  <c:v>26705</c:v>
                </c:pt>
              </c:numCache>
            </c:numRef>
          </c:val>
          <c:extLst>
            <c:ext xmlns:c16="http://schemas.microsoft.com/office/drawing/2014/chart" uri="{C3380CC4-5D6E-409C-BE32-E72D297353CC}">
              <c16:uniqueId val="{00000000-5E06-4301-8ABB-05ADF796F0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13373</c:v>
                </c:pt>
                <c:pt idx="5">
                  <c:v>12105</c:v>
                </c:pt>
                <c:pt idx="8">
                  <c:v>11831</c:v>
                </c:pt>
                <c:pt idx="11">
                  <c:v>11866</c:v>
                </c:pt>
                <c:pt idx="14">
                  <c:v>12997</c:v>
                </c:pt>
              </c:numCache>
            </c:numRef>
          </c:val>
          <c:extLst>
            <c:ext xmlns:c16="http://schemas.microsoft.com/office/drawing/2014/chart" uri="{C3380CC4-5D6E-409C-BE32-E72D297353CC}">
              <c16:uniqueId val="{00000001-5E06-4301-8ABB-05ADF796F0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3991</c:v>
                </c:pt>
                <c:pt idx="5">
                  <c:v>2945</c:v>
                </c:pt>
                <c:pt idx="8">
                  <c:v>4759</c:v>
                </c:pt>
                <c:pt idx="11">
                  <c:v>6239</c:v>
                </c:pt>
                <c:pt idx="14">
                  <c:v>6288</c:v>
                </c:pt>
              </c:numCache>
            </c:numRef>
          </c:val>
          <c:extLst>
            <c:ext xmlns:c16="http://schemas.microsoft.com/office/drawing/2014/chart" uri="{C3380CC4-5D6E-409C-BE32-E72D297353CC}">
              <c16:uniqueId val="{00000002-5E06-4301-8ABB-05ADF796F0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06-4301-8ABB-05ADF796F0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06-4301-8ABB-05ADF796F0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06-4301-8ABB-05ADF796F0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3055</c:v>
                </c:pt>
                <c:pt idx="3">
                  <c:v>3065</c:v>
                </c:pt>
                <c:pt idx="6">
                  <c:v>3017</c:v>
                </c:pt>
                <c:pt idx="9">
                  <c:v>3007</c:v>
                </c:pt>
                <c:pt idx="12">
                  <c:v>2752</c:v>
                </c:pt>
              </c:numCache>
            </c:numRef>
          </c:val>
          <c:extLst>
            <c:ext xmlns:c16="http://schemas.microsoft.com/office/drawing/2014/chart" uri="{C3380CC4-5D6E-409C-BE32-E72D297353CC}">
              <c16:uniqueId val="{00000006-5E06-4301-8ABB-05ADF796F0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818</c:v>
                </c:pt>
                <c:pt idx="3">
                  <c:v>640</c:v>
                </c:pt>
                <c:pt idx="6">
                  <c:v>1142</c:v>
                </c:pt>
                <c:pt idx="9">
                  <c:v>1486</c:v>
                </c:pt>
                <c:pt idx="12">
                  <c:v>1305</c:v>
                </c:pt>
              </c:numCache>
            </c:numRef>
          </c:val>
          <c:extLst>
            <c:ext xmlns:c16="http://schemas.microsoft.com/office/drawing/2014/chart" uri="{C3380CC4-5D6E-409C-BE32-E72D297353CC}">
              <c16:uniqueId val="{00000007-5E06-4301-8ABB-05ADF796F0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12325</c:v>
                </c:pt>
                <c:pt idx="3">
                  <c:v>13229</c:v>
                </c:pt>
                <c:pt idx="6">
                  <c:v>12929</c:v>
                </c:pt>
                <c:pt idx="9">
                  <c:v>12867</c:v>
                </c:pt>
                <c:pt idx="12">
                  <c:v>12758</c:v>
                </c:pt>
              </c:numCache>
            </c:numRef>
          </c:val>
          <c:extLst>
            <c:ext xmlns:c16="http://schemas.microsoft.com/office/drawing/2014/chart" uri="{C3380CC4-5D6E-409C-BE32-E72D297353CC}">
              <c16:uniqueId val="{00000008-5E06-4301-8ABB-05ADF796F0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700</c:v>
                </c:pt>
                <c:pt idx="3">
                  <c:v>1344</c:v>
                </c:pt>
                <c:pt idx="6">
                  <c:v>1200</c:v>
                </c:pt>
                <c:pt idx="9">
                  <c:v>1037</c:v>
                </c:pt>
                <c:pt idx="12">
                  <c:v>936</c:v>
                </c:pt>
              </c:numCache>
            </c:numRef>
          </c:val>
          <c:extLst>
            <c:ext xmlns:c16="http://schemas.microsoft.com/office/drawing/2014/chart" uri="{C3380CC4-5D6E-409C-BE32-E72D297353CC}">
              <c16:uniqueId val="{00000009-5E06-4301-8ABB-05ADF796F0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30193</c:v>
                </c:pt>
                <c:pt idx="3">
                  <c:v>31177</c:v>
                </c:pt>
                <c:pt idx="6">
                  <c:v>30921</c:v>
                </c:pt>
                <c:pt idx="9">
                  <c:v>28973</c:v>
                </c:pt>
                <c:pt idx="12">
                  <c:v>26961</c:v>
                </c:pt>
              </c:numCache>
            </c:numRef>
          </c:val>
          <c:extLst>
            <c:ext xmlns:c16="http://schemas.microsoft.com/office/drawing/2014/chart" uri="{C3380CC4-5D6E-409C-BE32-E72D297353CC}">
              <c16:uniqueId val="{0000000A-5E06-4301-8ABB-05ADF796F0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813</c:v>
                </c:pt>
                <c:pt idx="2">
                  <c:v>#N/A</c:v>
                </c:pt>
                <c:pt idx="3">
                  <c:v>#N/A</c:v>
                </c:pt>
                <c:pt idx="4">
                  <c:v>4531</c:v>
                </c:pt>
                <c:pt idx="5">
                  <c:v>#N/A</c:v>
                </c:pt>
                <c:pt idx="6">
                  <c:v>#N/A</c:v>
                </c:pt>
                <c:pt idx="7">
                  <c:v>2948</c:v>
                </c:pt>
                <c:pt idx="8">
                  <c:v>#N/A</c:v>
                </c:pt>
                <c:pt idx="9">
                  <c:v>#N/A</c:v>
                </c:pt>
                <c:pt idx="10">
                  <c:v>897</c:v>
                </c:pt>
                <c:pt idx="11">
                  <c:v>#N/A</c:v>
                </c:pt>
                <c:pt idx="12">
                  <c:v>#N/A</c:v>
                </c:pt>
                <c:pt idx="13">
                  <c:v>0</c:v>
                </c:pt>
                <c:pt idx="14">
                  <c:v>#N/A</c:v>
                </c:pt>
              </c:numCache>
            </c:numRef>
          </c:val>
          <c:smooth val="0"/>
          <c:extLst>
            <c:ext xmlns:c16="http://schemas.microsoft.com/office/drawing/2014/chart" uri="{C3380CC4-5D6E-409C-BE32-E72D297353CC}">
              <c16:uniqueId val="{0000000B-5E06-4301-8ABB-05ADF796F0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2397</c:v>
                </c:pt>
                <c:pt idx="1">
                  <c:v>2935</c:v>
                </c:pt>
                <c:pt idx="2">
                  <c:v>3028</c:v>
                </c:pt>
              </c:numCache>
            </c:numRef>
          </c:val>
          <c:extLst>
            <c:ext xmlns:c16="http://schemas.microsoft.com/office/drawing/2014/chart" uri="{C3380CC4-5D6E-409C-BE32-E72D297353CC}">
              <c16:uniqueId val="{00000000-CD1E-4DB9-8F55-A45691AF1C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502</c:v>
                </c:pt>
                <c:pt idx="1">
                  <c:v>733</c:v>
                </c:pt>
                <c:pt idx="2">
                  <c:v>815</c:v>
                </c:pt>
              </c:numCache>
            </c:numRef>
          </c:val>
          <c:extLst>
            <c:ext xmlns:c16="http://schemas.microsoft.com/office/drawing/2014/chart" uri="{C3380CC4-5D6E-409C-BE32-E72D297353CC}">
              <c16:uniqueId val="{00000001-CD1E-4DB9-8F55-A45691AF1C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2834</c:v>
                </c:pt>
                <c:pt idx="1">
                  <c:v>3551</c:v>
                </c:pt>
                <c:pt idx="2">
                  <c:v>3646</c:v>
                </c:pt>
              </c:numCache>
            </c:numRef>
          </c:val>
          <c:extLst>
            <c:ext xmlns:c16="http://schemas.microsoft.com/office/drawing/2014/chart" uri="{C3380CC4-5D6E-409C-BE32-E72D297353CC}">
              <c16:uniqueId val="{00000002-CD1E-4DB9-8F55-A45691AF1C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{9A3B88E4-191D-4CDD-B001-B3CB88984ABD}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2DC-4427-8EAE-94DF43FB4B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{6CDA0548-345E-40C3-97EA-6740B5C441EE}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DC-4427-8EAE-94DF43FB4B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{83FD69A9-6AA1-4890-A10D-BDC8DE4F9375}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DC-4427-8EAE-94DF43FB4B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{8108EDC3-0F82-401B-99E0-170710D8CFBE}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DC-4427-8EAE-94DF43FB4B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{F708FF86-C029-4A70-B24D-8DE363A90206}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DC-4427-8EAE-94DF43FB4BF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{7A523042-8C19-4B2C-80D2-6CB360673023}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2DC-4427-8EAE-94DF43FB4BF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{10F12E1A-91F8-4095-BE8A-CF09A7B0D54C}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2DC-4427-8EAE-94DF43FB4BF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{5DF649E3-3E0B-4306-8FDE-0C7D6F8162A8}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2DC-4427-8EAE-94DF43FB4BF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{69344863-2114-4FC5-B21E-738D53E19CF1}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2DC-4427-8EAE-94DF43FB4B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54.6</c:v>
                </c:pt>
                <c:pt idx="16">
                  <c:v>56.2</c:v>
                </c:pt>
                <c:pt idx="24">
                  <c:v>60.8</c:v>
                </c:pt>
                <c:pt idx="32">
                  <c:v>62.1</c:v>
                </c:pt>
              </c:numCache>
            </c:numRef>
          </c:xVal>
          <c:yVal>
            <c:numRef>
              <c:f>公会計指標分析・財政指標組合せ分析表!$BP$51:$DC$51</c:f>
              <c:numCache>
                <c:formatCode>#,##0.0;"▲ "#,##0.0</c:formatCode>
                <c:ptCount val="40"/>
                <c:pt idx="0">
                  <c:v>5.2</c:v>
                </c:pt>
                <c:pt idx="8">
                  <c:v>28.9</c:v>
                </c:pt>
                <c:pt idx="16">
                  <c:v>17.600000000000001</c:v>
                </c:pt>
                <c:pt idx="24">
                  <c:v>5.5</c:v>
                </c:pt>
              </c:numCache>
            </c:numRef>
          </c:yVal>
          <c:smooth val="0"/>
          <c:extLst>
            <c:ext xmlns:c16="http://schemas.microsoft.com/office/drawing/2014/chart" uri="{C3380CC4-5D6E-409C-BE32-E72D297353CC}">
              <c16:uniqueId val="{00000009-72DC-4427-8EAE-94DF43FB4B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1791908760156201E-2"/>
                  <c:y val="-4.823253125764856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{1D3F80AF-74E2-4FED-BF39-59BBF86A6A0F}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2DC-4427-8EAE-94DF43FB4B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{78FD905F-75F7-4ABE-85DD-2F675D405CB3}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DC-4427-8EAE-94DF43FB4B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{37FCF7B0-03F8-4561-A003-ED0BA8FA8890}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DC-4427-8EAE-94DF43FB4B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{9B6E930F-6BBF-41C6-8DD8-E8F9FE26DF82}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DC-4427-8EAE-94DF43FB4B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{F0F2BC79-39B1-4D6E-903E-0F5EBCC527C6}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DC-4427-8EAE-94DF43FB4BF3}"/>
                </c:ext>
              </c:extLst>
            </c:dLbl>
            <c:dLbl>
              <c:idx val="8"/>
              <c:layout>
                <c:manualLayout>
                  <c:x val="-4.223959254031219E-2"/>
                  <c:y val="-8.124555295408179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{A13E9E01-1BE5-48FD-BBC5-C7EFB7B76699}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2DC-4427-8EAE-94DF43FB4BF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{AF2D32F9-DCF0-49DC-8C90-84C3ED538D20}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2DC-4427-8EAE-94DF43FB4BF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{D6BBC2B2-B7B6-4B89-B7DA-870DBBD63F40}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2DC-4427-8EAE-94DF43FB4BF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{7A1087A8-9D7F-480C-A571-D29FC4A246BB}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2DC-4427-8EAE-94DF43FB4B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63.7</c:v>
                </c:pt>
                <c:pt idx="24">
                  <c:v>64.099999999999994</c:v>
                </c:pt>
                <c:pt idx="32">
                  <c:v>64.599999999999994</c:v>
                </c:pt>
              </c:numCache>
            </c:numRef>
          </c:xVal>
          <c:yVal>
            <c:numRef>
              <c:f>公会計指標分析・財政指標組合せ分析表!$BP$55:$DC$55</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72DC-4427-8EAE-94DF43FB4BF3}"/>
            </c:ext>
          </c:extLst>
        </c:ser>
        <c:dLbls>
          <c:showLegendKey val="0"/>
          <c:showVal val="1"/>
          <c:showCatName val="0"/>
          <c:showSerName val="0"/>
          <c:showPercent val="0"/>
          <c:showBubbleSize val="0"/>
        </c:dLbls>
        <c:axId val="46179840"/>
        <c:axId val="46181760"/>
      </c:scatterChart>
      <c:valAx>
        <c:axId val="46179840"/>
        <c:scaling>
          <c:orientation val="maxMin"/>
          <c:max val="66"/>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{4A3D4090-9796-481F-9638-90EDC4899878}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CF9-440F-BC11-12B0E76A88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{056070E2-BD1A-4FE1-BFAA-0A09EC13E6CE}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F9-440F-BC11-12B0E76A88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{8519DABB-FC3D-47A8-9D03-592D0EE1885E}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F9-440F-BC11-12B0E76A88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{69DFA70E-C918-444E-B8E7-90F6A00A246B}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F9-440F-BC11-12B0E76A88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{B4AA69FC-970B-4C0E-B1F4-471A5BB204AA}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F9-440F-BC11-12B0E76A88D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{EB7FD039-902F-4376-889A-3C7390BDFF8E}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CF9-440F-BC11-12B0E76A88D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{6DD4B539-C997-428B-8729-FE59720C4855}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CF9-440F-BC11-12B0E76A88D2}"/>
                </c:ext>
              </c:extLst>
            </c:dLbl>
            <c:dLbl>
              <c:idx val="24"/>
              <c:layout>
                <c:manualLayout>
                  <c:x val="-3.1570342725075584E-2"/>
                  <c:y val="-5.362464869337567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{ED9CA6A1-AE72-461E-9091-871CFFCE04E3}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CF9-440F-BC11-12B0E76A88D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{57F4CF6E-20CF-4C7A-94A9-CCD8CB9C4749}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CF9-440F-BC11-12B0E76A88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5.5</c:v>
                </c:pt>
                <c:pt idx="16">
                  <c:v>5.8</c:v>
                </c:pt>
                <c:pt idx="24">
                  <c:v>5.7</c:v>
                </c:pt>
                <c:pt idx="32">
                  <c:v>5.2</c:v>
                </c:pt>
              </c:numCache>
            </c:numRef>
          </c:xVal>
          <c:yVal>
            <c:numRef>
              <c:f>公会計指標分析・財政指標組合せ分析表!$BP$73:$DC$73</c:f>
              <c:numCache>
                <c:formatCode>#,##0.0;"▲ "#,##0.0</c:formatCode>
                <c:ptCount val="40"/>
                <c:pt idx="0">
                  <c:v>5.2</c:v>
                </c:pt>
                <c:pt idx="8">
                  <c:v>28.9</c:v>
                </c:pt>
                <c:pt idx="16">
                  <c:v>17.600000000000001</c:v>
                </c:pt>
                <c:pt idx="24">
                  <c:v>5.5</c:v>
                </c:pt>
              </c:numCache>
            </c:numRef>
          </c:yVal>
          <c:smooth val="0"/>
          <c:extLst>
            <c:ext xmlns:c16="http://schemas.microsoft.com/office/drawing/2014/chart" uri="{C3380CC4-5D6E-409C-BE32-E72D297353CC}">
              <c16:uniqueId val="{00000009-7CF9-440F-BC11-12B0E76A88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{42FE5B15-AFF6-483F-97B1-9CA86590A010}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CF9-440F-BC11-12B0E76A88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{979BAA62-102B-4D38-940C-0168612A632E}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F9-440F-BC11-12B0E76A88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{19981392-4809-4783-9AE2-E24C8EA9FAA7}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F9-440F-BC11-12B0E76A88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{62FC3839-B91C-4F15-87A3-B1F931399914}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F9-440F-BC11-12B0E76A88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{68E205E0-C44B-4346-97FA-B0B3057B6379}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F9-440F-BC11-12B0E76A88D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{873BE11B-3BB9-448C-A35F-1A4C4603C57E}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CF9-440F-BC11-12B0E76A88D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{2BB6E6ED-6EA8-4181-999C-ADF9EE8F04B0}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CF9-440F-BC11-12B0E76A88D2}"/>
                </c:ext>
              </c:extLst>
            </c:dLbl>
            <c:dLbl>
              <c:idx val="24"/>
              <c:layout>
                <c:manualLayout>
                  <c:x val="-4.4905057365901176E-2"/>
                  <c:y val="-5.100838615062470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{4E2F6904-B54B-47A8-B81B-D6903B115B29}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CF9-440F-BC11-12B0E76A88D2}"/>
                </c:ext>
              </c:extLst>
            </c:dLbl>
            <c:dLbl>
              <c:idx val="32"/>
              <c:layout>
                <c:manualLayout>
                  <c:x val="-1.8235628084250059E-2"/>
                  <c:y val="-8.261690641938150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{49782CFB-52C1-44DC-AB45-B938DCD25A90}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CF9-440F-BC11-12B0E76A88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5.7</c:v>
                </c:pt>
                <c:pt idx="24">
                  <c:v>5.8</c:v>
                </c:pt>
                <c:pt idx="32">
                  <c:v>5.8</c:v>
                </c:pt>
              </c:numCache>
            </c:numRef>
          </c:xVal>
          <c:yVal>
            <c:numRef>
              <c:f>公会計指標分析・財政指標組合せ分析表!$BP$77:$DC$77</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7CF9-440F-BC11-12B0E76A88D2}"/>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元利償還金等は前年度に比べほぼ横ばいであり、元利償還のピークとなっている。当面は当該数値について高止まりの状況が続くと見込まれる。</a:t>
          </a:r>
        </a:p>
        <a:p>
          <a:r>
            <a:rPr kumimoji="1" lang="ja-JP" altLang="en-US" sz="1300">
              <a:latin typeface="ＭＳ ゴシック" pitchFamily="49" charset="-128"/>
              <a:ea typeface="ＭＳ ゴシック" pitchFamily="49" charset="-128"/>
            </a:rPr>
            <a:t>　算入公債費等も前年度と比べほぼ横ばいであり、これも昨年同様、合併特例債償還費や臨時財政対策債償還費が高止まりしている影響が大きい。差引の結果、実質公債費比率の分子としては</a:t>
          </a:r>
          <a:r>
            <a:rPr kumimoji="1" lang="en-US" altLang="ja-JP" sz="1300">
              <a:latin typeface="ＭＳ ゴシック" pitchFamily="49" charset="-128"/>
              <a:ea typeface="ＭＳ ゴシック" pitchFamily="49" charset="-128"/>
            </a:rPr>
            <a:t>16</a:t>
          </a:r>
          <a:r>
            <a:rPr kumimoji="1" lang="ja-JP" altLang="en-US" sz="1300">
              <a:latin typeface="ＭＳ ゴシック" pitchFamily="49" charset="-128"/>
              <a:ea typeface="ＭＳ ゴシック" pitchFamily="49" charset="-128"/>
            </a:rPr>
            <a:t>百万円の増となった。</a:t>
          </a:r>
        </a:p>
        <a:p>
          <a:r>
            <a:rPr kumimoji="1" lang="ja-JP" altLang="en-US" sz="1300">
              <a:latin typeface="ＭＳ ゴシック" pitchFamily="49" charset="-128"/>
              <a:ea typeface="ＭＳ ゴシック" pitchFamily="49" charset="-128"/>
            </a:rPr>
            <a:t>　今後数年間は、合併特例債に係る元利償還等のピークにあたるため、実質公債費比率はほぼ横ばいとなるが、その後は徐々に下降していく見込みである。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一般会計等に係る地方債の現在高が、前年度に比べ</a:t>
          </a:r>
          <a:r>
            <a:rPr kumimoji="1" lang="en-US" altLang="ja-JP" sz="1300">
              <a:latin typeface="ＭＳ ゴシック" pitchFamily="49" charset="-128"/>
              <a:ea typeface="ＭＳ ゴシック" pitchFamily="49" charset="-128"/>
            </a:rPr>
            <a:t>2,012</a:t>
          </a:r>
          <a:r>
            <a:rPr kumimoji="1" lang="ja-JP" altLang="en-US" sz="1300">
              <a:latin typeface="ＭＳ ゴシック" pitchFamily="49" charset="-128"/>
              <a:ea typeface="ＭＳ ゴシック" pitchFamily="49" charset="-128"/>
            </a:rPr>
            <a:t>百万円と大きく減少したことが要因となって、分子全体では</a:t>
          </a:r>
          <a:r>
            <a:rPr kumimoji="1" lang="en-US" altLang="ja-JP" sz="1300">
              <a:latin typeface="ＭＳ ゴシック" pitchFamily="49" charset="-128"/>
              <a:ea typeface="ＭＳ ゴシック" pitchFamily="49" charset="-128"/>
            </a:rPr>
            <a:t>2,658</a:t>
          </a:r>
          <a:r>
            <a:rPr kumimoji="1" lang="ja-JP" altLang="en-US" sz="1300">
              <a:latin typeface="ＭＳ ゴシック" pitchFamily="49" charset="-128"/>
              <a:ea typeface="ＭＳ ゴシック" pitchFamily="49" charset="-128"/>
            </a:rPr>
            <a:t>百万円の減少となった。</a:t>
          </a:r>
        </a:p>
        <a:p>
          <a:r>
            <a:rPr kumimoji="1" lang="ja-JP" altLang="en-US" sz="1300">
              <a:latin typeface="ＭＳ ゴシック" pitchFamily="49" charset="-128"/>
              <a:ea typeface="ＭＳ ゴシック" pitchFamily="49" charset="-128"/>
            </a:rPr>
            <a:t>　その一方で、充当可能財源等については今後もある程度の横ばいが見込まれるが、本市では充当可能基金のバランスが取れておらず、特に財政調整基金の変動が大きいため、年度間の影響率にはばらつきがある状況が続いている（</a:t>
          </a:r>
          <a:r>
            <a:rPr kumimoji="1" lang="en-US" altLang="ja-JP" sz="1300">
              <a:latin typeface="ＭＳ ゴシック" pitchFamily="49" charset="-128"/>
              <a:ea typeface="ＭＳ ゴシック" pitchFamily="49" charset="-128"/>
            </a:rPr>
            <a:t>R4</a:t>
          </a:r>
          <a:r>
            <a:rPr kumimoji="1" lang="ja-JP" altLang="en-US" sz="1300" baseline="0">
              <a:latin typeface="ＭＳ ゴシック" pitchFamily="49" charset="-128"/>
              <a:ea typeface="ＭＳ ゴシック" pitchFamily="49" charset="-128"/>
            </a:rPr>
            <a:t> </a:t>
          </a:r>
          <a:r>
            <a:rPr kumimoji="1" lang="en-US" altLang="ja-JP" sz="1300">
              <a:latin typeface="ＭＳ ゴシック" pitchFamily="49" charset="-128"/>
              <a:ea typeface="ＭＳ ゴシック" pitchFamily="49" charset="-128"/>
            </a:rPr>
            <a:t>2,935</a:t>
          </a:r>
          <a:r>
            <a:rPr kumimoji="1" lang="ja-JP" altLang="en-US" sz="1300">
              <a:latin typeface="ＭＳ ゴシック" pitchFamily="49" charset="-128"/>
              <a:ea typeface="ＭＳ ゴシック" pitchFamily="49" charset="-128"/>
            </a:rPr>
            <a:t>百万円→</a:t>
          </a:r>
          <a:r>
            <a:rPr kumimoji="1" lang="en-US" altLang="ja-JP" sz="1300">
              <a:latin typeface="ＭＳ ゴシック" pitchFamily="49" charset="-128"/>
              <a:ea typeface="ＭＳ ゴシック" pitchFamily="49" charset="-128"/>
            </a:rPr>
            <a:t>R5</a:t>
          </a:r>
          <a:r>
            <a:rPr kumimoji="1" lang="ja-JP" altLang="en-US" sz="1300" baseline="0">
              <a:latin typeface="ＭＳ ゴシック" pitchFamily="49" charset="-128"/>
              <a:ea typeface="ＭＳ ゴシック" pitchFamily="49" charset="-128"/>
            </a:rPr>
            <a:t> </a:t>
          </a:r>
          <a:r>
            <a:rPr kumimoji="1" lang="en-US" altLang="ja-JP" sz="1300">
              <a:latin typeface="ＭＳ ゴシック" pitchFamily="49" charset="-128"/>
              <a:ea typeface="ＭＳ ゴシック" pitchFamily="49" charset="-128"/>
            </a:rPr>
            <a:t>3,028</a:t>
          </a:r>
          <a:r>
            <a:rPr kumimoji="1" lang="ja-JP" altLang="en-US" sz="1300">
              <a:latin typeface="ＭＳ ゴシック" pitchFamily="49" charset="-128"/>
              <a:ea typeface="ＭＳ ゴシック" pitchFamily="49" charset="-128"/>
            </a:rPr>
            <a:t>百万円）。</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現在、本市では財政中期試算の中で、財政調整基金について、当初予算の編成後の残高が、標準財政規模の少なくとも</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割（約</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億円）は確保することが望ましいとしていることから、今後も基金の取崩に依存しない財政基盤を目指し、将来負担比率の改善を進めていく。</a:t>
          </a:r>
        </a:p>
        <a:p>
          <a:r>
            <a:rPr kumimoji="1" lang="ja-JP" altLang="en-US" sz="13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愛知県北名古屋市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百万円、特定目的基金のうち公共施設建設整備基金で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百万円、それぞれ増となったことが主な要因である。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年度に基金積立・運用のルールを創設し、決算剰余金については、実質収支額の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を財政調整基金へ直接編入することを可能とした。また、公共施設建設整備基金については実質収支額の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以内を翌年度予算で積立、減債基金についてはなお残額がある場合に積立を行うこととしている。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においても本市は財政調整基金の取崩に依存した当初予算編成が続いており、年度間の財政調整基金残高が安定していない状況である。このため、持続可能な財政運営への取組として、引き続き事務事業の見直し、公共施設の統廃合、借地のあり方検討などを行い、当初予算編成時に財政調整基金の取崩に依存しない体制を構築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まちづくり振興基金：市民の連携の強化及び地域振興を図るための資金に充てる。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公共施設建設整備基金：公共施設の用地取得、建設、大規模改修及び除却の資金に充てる。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ふるさと応援基金：寄附金収入を適正に管理し、安全・安心に暮らせるまちづくりの資金に充てる。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駅及び駅周辺整備事業基金：駅及び駅周辺整備事業に充てる。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まちづくり振興基金：利子の積立による増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公共施設建設整備基金：決算剰余金及び土地売払収入に係る積立による増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都市計画事業基金：当初の取崩しによる減と令和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年度都市計画事業の執行残に係る積立による増との通算による減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ふるさと応援基金：ふるさと納税額の増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駅及び駅周辺整備事業基金：増減なし（取崩なし）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まちづくり振興基金については、今後、新たに設置される市民活動センターに対し活用していく予定である。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公共施設建設整備基金については、実質収支額の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以内を翌年度予算で積み立てることをルール化している。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その他特定目的基金については、設立目的に沿った活用を図るため、基金によっては年度内に取崩を行わないものもある。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決算剰余金に係る直接編入分は昨年度より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百万円となった。年度内の各種事業に係る増額補正予算対応により、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百万円の取崩が発生したが、通算の結果、年度末現在高は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「財政中期試算」では、当初予算編成時における財政調整基金の現在高について標準財政規模の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割</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以上を確保するとしており、それは達成できているものの、今後も基金の取崩に依存しない財政基盤の構築を目指し取り組んでいく。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償還財源として一部活用をした一方で、決算剰余金に係る直接編入額が発生したため、年度末現在高は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下記のとおり基金処分のルールを定めている。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・経済事情の変動等により市債の償還の財源が不足する場合において市債の償還の財源に充てるとき。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・償還期限を繰り上げて行う等、市債の償還額が他の年度に比して多額となる年度において、その償還財源に充てるとき。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・特定の市債の償還のために積み立てた資金をもって当該市債の償還財源に充てるとき。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創設の要因となった臨時財政対策債償還基金費分については、毎年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年間で臨時財政対策債の償還財源に充てるものとしている。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また、決算剰余金から歳入予算計上した繰越金、財政調整基金直接編入分、公共施設建設準備基金への積立分を差し引いた残額を減債基金へ積み立て、上記ルールに従って処分していく。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86,168
83,804
18.37
32,268,550
31,267,222
873,621
19,238,172
26,960,780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有形固定資産減価償却率は類似団体内平均値よりやや低い水準にあるが、これは過去に給食センターの統廃合や、西庁舎分館を取り壊し免震機能を備えた防災拠点に更新したことが主な要因である。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近年は指標が上昇傾向にあり、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％を超過している状況である。耐用年数を超過している施設も複数あることから、引き続き施設の適切な改修や統廃合について検討・推進していく必要がある。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165117</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90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95462</xdr:rowOff>
    </xdr:from>
    <xdr:to>
      <xdr:col>19</xdr:col>
      <xdr:colOff>187325</xdr:colOff>
      <xdr:row>31</xdr:row>
      <xdr:rowOff>25612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146262</xdr:rowOff>
    </xdr:from>
    <xdr:to>
      <xdr:col>23</xdr:col>
      <xdr:colOff>85725</xdr:colOff>
      <xdr:row>31</xdr:row>
      <xdr:rowOff>21590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061287"/>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101388</xdr:rowOff>
    </xdr:from>
    <xdr:to>
      <xdr:col>15</xdr:col>
      <xdr:colOff>187325</xdr:colOff>
      <xdr:row>30</xdr:row>
      <xdr:rowOff>31538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152188</xdr:rowOff>
    </xdr:from>
    <xdr:to>
      <xdr:col>19</xdr:col>
      <xdr:colOff>136525</xdr:colOff>
      <xdr:row>30</xdr:row>
      <xdr:rowOff>146262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5895763"/>
          <a:ext cx="762000" cy="16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94615</xdr:rowOff>
    </xdr:from>
    <xdr:to>
      <xdr:col>15</xdr:col>
      <xdr:colOff>136525</xdr:colOff>
      <xdr:row>29</xdr:row>
      <xdr:rowOff>152188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583819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101388</xdr:rowOff>
    </xdr:from>
    <xdr:to>
      <xdr:col>7</xdr:col>
      <xdr:colOff>187325</xdr:colOff>
      <xdr:row>30</xdr:row>
      <xdr:rowOff>31538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94615</xdr:rowOff>
    </xdr:from>
    <xdr:to>
      <xdr:col>11</xdr:col>
      <xdr:colOff>136525</xdr:colOff>
      <xdr:row>29</xdr:row>
      <xdr:rowOff>152188</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1765300" y="583819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42139</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48065</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48065</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債務償還比率は類似団体内平均値よりやや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、前年度に比べて改善する結果となった。これは地方債現在高の減少による将来負担額の減少に加え、充当可能基金が増加したことが主な要因である。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、引き続き地方債の発行額抑制による将来負担額の減少とともに、経常一般財源の増収を図っていく。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114102</xdr:rowOff>
    </xdr:from>
    <xdr:to>
      <xdr:col>76</xdr:col>
      <xdr:colOff>73025</xdr:colOff>
      <xdr:row>30</xdr:row>
      <xdr:rowOff>44252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85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136979</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70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140250</xdr:rowOff>
    </xdr:from>
    <xdr:to>
      <xdr:col>72</xdr:col>
      <xdr:colOff>123825</xdr:colOff>
      <xdr:row>30</xdr:row>
      <xdr:rowOff>70400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8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164902</xdr:rowOff>
    </xdr:from>
    <xdr:to>
      <xdr:col>76</xdr:col>
      <xdr:colOff>22225</xdr:colOff>
      <xdr:row>30</xdr:row>
      <xdr:rowOff>19600</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5908477"/>
          <a:ext cx="7112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157402</xdr:rowOff>
    </xdr:from>
    <xdr:to>
      <xdr:col>68</xdr:col>
      <xdr:colOff>123825</xdr:colOff>
      <xdr:row>30</xdr:row>
      <xdr:rowOff>87552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59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19600</xdr:rowOff>
    </xdr:from>
    <xdr:to>
      <xdr:col>72</xdr:col>
      <xdr:colOff>73025</xdr:colOff>
      <xdr:row>30</xdr:row>
      <xdr:rowOff>36752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5934625"/>
          <a:ext cx="7620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74373</xdr:rowOff>
    </xdr:from>
    <xdr:to>
      <xdr:col>64</xdr:col>
      <xdr:colOff>123825</xdr:colOff>
      <xdr:row>33</xdr:row>
      <xdr:rowOff>4523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3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36752</xdr:rowOff>
    </xdr:from>
    <xdr:to>
      <xdr:col>68</xdr:col>
      <xdr:colOff>73025</xdr:colOff>
      <xdr:row>32</xdr:row>
      <xdr:rowOff>125173</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5951777"/>
          <a:ext cx="762000" cy="43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67705</xdr:rowOff>
    </xdr:from>
    <xdr:to>
      <xdr:col>60</xdr:col>
      <xdr:colOff>123825</xdr:colOff>
      <xdr:row>31</xdr:row>
      <xdr:rowOff>169305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15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118505</xdr:rowOff>
    </xdr:from>
    <xdr:to>
      <xdr:col>64</xdr:col>
      <xdr:colOff>73025</xdr:colOff>
      <xdr:row>32</xdr:row>
      <xdr:rowOff>125173</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6204980"/>
          <a:ext cx="762000" cy="17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61527</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597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78679</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599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167100</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4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160432</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24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86,168
83,804
18.37
32,268,550
31,267,222
873,621
19,238,172
26,960,780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126365</xdr:rowOff>
    </xdr:from>
    <xdr:to>
      <xdr:col>20</xdr:col>
      <xdr:colOff>38100</xdr:colOff>
      <xdr:row>38</xdr:row>
      <xdr:rowOff>56515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xdr:rowOff>
    </xdr:from>
    <xdr:to>
      <xdr:col>24</xdr:col>
      <xdr:colOff>63500</xdr:colOff>
      <xdr:row>38</xdr:row>
      <xdr:rowOff>38100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208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93980</xdr:rowOff>
    </xdr:from>
    <xdr:to>
      <xdr:col>15</xdr:col>
      <xdr:colOff>101600</xdr:colOff>
      <xdr:row>38</xdr:row>
      <xdr:rowOff>24130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38</xdr:row>
      <xdr:rowOff>5715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884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61595</xdr:rowOff>
    </xdr:from>
    <xdr:to>
      <xdr:col>10</xdr:col>
      <xdr:colOff>165100</xdr:colOff>
      <xdr:row>37</xdr:row>
      <xdr:rowOff>163195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112395</xdr:rowOff>
    </xdr:from>
    <xdr:to>
      <xdr:col>15</xdr:col>
      <xdr:colOff>50800</xdr:colOff>
      <xdr:row>37</xdr:row>
      <xdr:rowOff>144780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560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33020</xdr:rowOff>
    </xdr:from>
    <xdr:to>
      <xdr:col>6</xdr:col>
      <xdr:colOff>38100</xdr:colOff>
      <xdr:row>37</xdr:row>
      <xdr:rowOff>134620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83820</xdr:rowOff>
    </xdr:from>
    <xdr:to>
      <xdr:col>10</xdr:col>
      <xdr:colOff>114300</xdr:colOff>
      <xdr:row>37</xdr:row>
      <xdr:rowOff>112395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274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22877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73042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40657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138824</xdr:rowOff>
    </xdr:from>
    <xdr:to>
      <xdr:col>55</xdr:col>
      <xdr:colOff>50800</xdr:colOff>
      <xdr:row>41</xdr:row>
      <xdr:rowOff>68974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9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117251</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139052</xdr:rowOff>
    </xdr:from>
    <xdr:to>
      <xdr:col>50</xdr:col>
      <xdr:colOff>165100</xdr:colOff>
      <xdr:row>41</xdr:row>
      <xdr:rowOff>69202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18174</xdr:rowOff>
    </xdr:from>
    <xdr:to>
      <xdr:col>55</xdr:col>
      <xdr:colOff>0</xdr:colOff>
      <xdr:row>41</xdr:row>
      <xdr:rowOff>18402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047624"/>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138938</xdr:rowOff>
    </xdr:from>
    <xdr:to>
      <xdr:col>46</xdr:col>
      <xdr:colOff>38100</xdr:colOff>
      <xdr:row>41</xdr:row>
      <xdr:rowOff>69088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18288</xdr:rowOff>
    </xdr:from>
    <xdr:to>
      <xdr:col>50</xdr:col>
      <xdr:colOff>114300</xdr:colOff>
      <xdr:row>41</xdr:row>
      <xdr:rowOff>18402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8750300" y="704773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139129</xdr:rowOff>
    </xdr:from>
    <xdr:to>
      <xdr:col>41</xdr:col>
      <xdr:colOff>101600</xdr:colOff>
      <xdr:row>41</xdr:row>
      <xdr:rowOff>69279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18288</xdr:rowOff>
    </xdr:from>
    <xdr:to>
      <xdr:col>45</xdr:col>
      <xdr:colOff>177800</xdr:colOff>
      <xdr:row>41</xdr:row>
      <xdr:rowOff>18479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047738"/>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139129</xdr:rowOff>
    </xdr:from>
    <xdr:to>
      <xdr:col>36</xdr:col>
      <xdr:colOff>165100</xdr:colOff>
      <xdr:row>41</xdr:row>
      <xdr:rowOff>69279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18479</xdr:rowOff>
    </xdr:from>
    <xdr:to>
      <xdr:col>41</xdr:col>
      <xdr:colOff>50800</xdr:colOff>
      <xdr:row>41</xdr:row>
      <xdr:rowOff>18479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7047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60329</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08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60215</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08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60406</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08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60406</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08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105954</xdr:rowOff>
    </xdr:from>
    <xdr:to>
      <xdr:col>24</xdr:col>
      <xdr:colOff>114300</xdr:colOff>
      <xdr:row>61</xdr:row>
      <xdr:rowOff>36104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128831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244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79828</xdr:rowOff>
    </xdr:from>
    <xdr:to>
      <xdr:col>20</xdr:col>
      <xdr:colOff>38100</xdr:colOff>
      <xdr:row>61</xdr:row>
      <xdr:rowOff>9978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130628</xdr:rowOff>
    </xdr:from>
    <xdr:to>
      <xdr:col>24</xdr:col>
      <xdr:colOff>63500</xdr:colOff>
      <xdr:row>60</xdr:row>
      <xdr:rowOff>156754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41762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53703</xdr:rowOff>
    </xdr:from>
    <xdr:to>
      <xdr:col>15</xdr:col>
      <xdr:colOff>101600</xdr:colOff>
      <xdr:row>60</xdr:row>
      <xdr:rowOff>155303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104503</xdr:rowOff>
    </xdr:from>
    <xdr:to>
      <xdr:col>19</xdr:col>
      <xdr:colOff>177800</xdr:colOff>
      <xdr:row>60</xdr:row>
      <xdr:rowOff>130628</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3915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25944</xdr:rowOff>
    </xdr:from>
    <xdr:to>
      <xdr:col>10</xdr:col>
      <xdr:colOff>165100</xdr:colOff>
      <xdr:row>60</xdr:row>
      <xdr:rowOff>127544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76744</xdr:rowOff>
    </xdr:from>
    <xdr:to>
      <xdr:col>15</xdr:col>
      <xdr:colOff>50800</xdr:colOff>
      <xdr:row>60</xdr:row>
      <xdr:rowOff>104503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3637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171269</xdr:rowOff>
    </xdr:from>
    <xdr:to>
      <xdr:col>6</xdr:col>
      <xdr:colOff>38100</xdr:colOff>
      <xdr:row>60</xdr:row>
      <xdr:rowOff>101419</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50619</xdr:rowOff>
    </xdr:from>
    <xdr:to>
      <xdr:col>10</xdr:col>
      <xdr:colOff>114300</xdr:colOff>
      <xdr:row>60</xdr:row>
      <xdr:rowOff>76744</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3376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26505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144071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117946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146621</xdr:rowOff>
    </xdr:from>
    <xdr:to>
      <xdr:col>55</xdr:col>
      <xdr:colOff>50800</xdr:colOff>
      <xdr:row>64</xdr:row>
      <xdr:rowOff>76771</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4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61548</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146680</xdr:rowOff>
    </xdr:from>
    <xdr:to>
      <xdr:col>50</xdr:col>
      <xdr:colOff>165100</xdr:colOff>
      <xdr:row>64</xdr:row>
      <xdr:rowOff>76830</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25971</xdr:rowOff>
    </xdr:from>
    <xdr:to>
      <xdr:col>55</xdr:col>
      <xdr:colOff>0</xdr:colOff>
      <xdr:row>64</xdr:row>
      <xdr:rowOff>26030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998771"/>
          <a:ext cx="8382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146645</xdr:rowOff>
    </xdr:from>
    <xdr:to>
      <xdr:col>46</xdr:col>
      <xdr:colOff>38100</xdr:colOff>
      <xdr:row>64</xdr:row>
      <xdr:rowOff>76795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4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25995</xdr:rowOff>
    </xdr:from>
    <xdr:to>
      <xdr:col>50</xdr:col>
      <xdr:colOff>114300</xdr:colOff>
      <xdr:row>64</xdr:row>
      <xdr:rowOff>26030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8750300" y="10998795"/>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146694</xdr:rowOff>
    </xdr:from>
    <xdr:to>
      <xdr:col>41</xdr:col>
      <xdr:colOff>101600</xdr:colOff>
      <xdr:row>64</xdr:row>
      <xdr:rowOff>76844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25995</xdr:rowOff>
    </xdr:from>
    <xdr:to>
      <xdr:col>45</xdr:col>
      <xdr:colOff>177800</xdr:colOff>
      <xdr:row>64</xdr:row>
      <xdr:rowOff>26044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998795"/>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146695</xdr:rowOff>
    </xdr:from>
    <xdr:to>
      <xdr:col>36</xdr:col>
      <xdr:colOff>165100</xdr:colOff>
      <xdr:row>64</xdr:row>
      <xdr:rowOff>76845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26044</xdr:rowOff>
    </xdr:from>
    <xdr:to>
      <xdr:col>41</xdr:col>
      <xdr:colOff>50800</xdr:colOff>
      <xdr:row>64</xdr:row>
      <xdr:rowOff>26045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998844"/>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67957</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4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67922</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4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67971</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67972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4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E00-00003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00000000-0008-0000-0E00-000041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00000000-0008-0000-0E00-000043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00000000-0008-0000-0E00-000045010000}"/>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xdr:rowOff>
    </xdr:from>
    <xdr:to>
      <xdr:col>85</xdr:col>
      <xdr:colOff>177800</xdr:colOff>
      <xdr:row>36</xdr:row>
      <xdr:rowOff>117475</xdr:rowOff>
    </xdr:to>
    <xdr:sp macro="" textlink="">
      <xdr:nvSpPr>
        <xdr:cNvPr id="336" name="楕円 335">
          <a:extLst>
            <a:ext uri="{FF2B5EF4-FFF2-40B4-BE49-F238E27FC236}">
              <a16:creationId xmlns:a16="http://schemas.microsoft.com/office/drawing/2014/main" id="{00000000-0008-0000-0E00-000050010000}"/>
            </a:ext>
          </a:extLst>
        </xdr:cNvPr>
        <xdr:cNvSpPr/>
      </xdr:nvSpPr>
      <xdr:spPr>
        <a:xfrm>
          <a:off x="162687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38752</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00000000-0008-0000-0E00-000051010000}"/>
            </a:ext>
          </a:extLst>
        </xdr:cNvPr>
        <xdr:cNvSpPr txBox="1"/>
      </xdr:nvSpPr>
      <xdr:spPr>
        <a:xfrm>
          <a:off x="16357600"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166370</xdr:rowOff>
    </xdr:from>
    <xdr:to>
      <xdr:col>81</xdr:col>
      <xdr:colOff>101600</xdr:colOff>
      <xdr:row>36</xdr:row>
      <xdr:rowOff>96520</xdr:rowOff>
    </xdr:to>
    <xdr:sp macro="" textlink="">
      <xdr:nvSpPr>
        <xdr:cNvPr id="338" name="楕円 337">
          <a:extLst>
            <a:ext uri="{FF2B5EF4-FFF2-40B4-BE49-F238E27FC236}">
              <a16:creationId xmlns:a16="http://schemas.microsoft.com/office/drawing/2014/main" id="{00000000-0008-0000-0E00-000052010000}"/>
            </a:ext>
          </a:extLst>
        </xdr:cNvPr>
        <xdr:cNvSpPr/>
      </xdr:nvSpPr>
      <xdr:spPr>
        <a:xfrm>
          <a:off x="15430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45720</xdr:rowOff>
    </xdr:from>
    <xdr:to>
      <xdr:col>85</xdr:col>
      <xdr:colOff>127000</xdr:colOff>
      <xdr:row>36</xdr:row>
      <xdr:rowOff>66675</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15481300" y="62179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21590</xdr:rowOff>
    </xdr:from>
    <xdr:to>
      <xdr:col>76</xdr:col>
      <xdr:colOff>165100</xdr:colOff>
      <xdr:row>36</xdr:row>
      <xdr:rowOff>123190</xdr:rowOff>
    </xdr:to>
    <xdr:sp macro="" textlink="">
      <xdr:nvSpPr>
        <xdr:cNvPr id="340" name="楕円 339">
          <a:extLst>
            <a:ext uri="{FF2B5EF4-FFF2-40B4-BE49-F238E27FC236}">
              <a16:creationId xmlns:a16="http://schemas.microsoft.com/office/drawing/2014/main" id="{00000000-0008-0000-0E00-000054010000}"/>
            </a:ext>
          </a:extLst>
        </xdr:cNvPr>
        <xdr:cNvSpPr/>
      </xdr:nvSpPr>
      <xdr:spPr>
        <a:xfrm>
          <a:off x="14541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45720</xdr:rowOff>
    </xdr:from>
    <xdr:to>
      <xdr:col>81</xdr:col>
      <xdr:colOff>50800</xdr:colOff>
      <xdr:row>36</xdr:row>
      <xdr:rowOff>72390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4592300" y="62179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170180</xdr:rowOff>
    </xdr:from>
    <xdr:to>
      <xdr:col>72</xdr:col>
      <xdr:colOff>38100</xdr:colOff>
      <xdr:row>36</xdr:row>
      <xdr:rowOff>100330</xdr:rowOff>
    </xdr:to>
    <xdr:sp macro="" textlink="">
      <xdr:nvSpPr>
        <xdr:cNvPr id="342" name="楕円 341">
          <a:extLst>
            <a:ext uri="{FF2B5EF4-FFF2-40B4-BE49-F238E27FC236}">
              <a16:creationId xmlns:a16="http://schemas.microsoft.com/office/drawing/2014/main" id="{00000000-0008-0000-0E00-000056010000}"/>
            </a:ext>
          </a:extLst>
        </xdr:cNvPr>
        <xdr:cNvSpPr/>
      </xdr:nvSpPr>
      <xdr:spPr>
        <a:xfrm>
          <a:off x="13652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49530</xdr:rowOff>
    </xdr:from>
    <xdr:to>
      <xdr:col>76</xdr:col>
      <xdr:colOff>114300</xdr:colOff>
      <xdr:row>36</xdr:row>
      <xdr:rowOff>72390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3703300" y="6221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130175</xdr:rowOff>
    </xdr:from>
    <xdr:to>
      <xdr:col>67</xdr:col>
      <xdr:colOff>101600</xdr:colOff>
      <xdr:row>36</xdr:row>
      <xdr:rowOff>60325</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12763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9525</xdr:rowOff>
    </xdr:from>
    <xdr:to>
      <xdr:col>71</xdr:col>
      <xdr:colOff>177800</xdr:colOff>
      <xdr:row>36</xdr:row>
      <xdr:rowOff>49530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2814300" y="61817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113047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5266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139717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4389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116857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3500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76852</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00000000-0008-0000-0E00-000061010000}"/>
            </a:ext>
          </a:extLst>
        </xdr:cNvPr>
        <xdr:cNvSpPr txBox="1"/>
      </xdr:nvSpPr>
      <xdr:spPr>
        <a:xfrm>
          <a:off x="12611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00000000-0008-0000-0E00-00007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00000000-0008-0000-0E00-00007A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00000000-0008-0000-0E00-00007C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00000000-0008-0000-0E00-00007E010000}"/>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74930</xdr:rowOff>
    </xdr:from>
    <xdr:to>
      <xdr:col>116</xdr:col>
      <xdr:colOff>114300</xdr:colOff>
      <xdr:row>38</xdr:row>
      <xdr:rowOff>5080</xdr:rowOff>
    </xdr:to>
    <xdr:sp macro="" textlink="">
      <xdr:nvSpPr>
        <xdr:cNvPr id="393" name="楕円 392">
          <a:extLst>
            <a:ext uri="{FF2B5EF4-FFF2-40B4-BE49-F238E27FC236}">
              <a16:creationId xmlns:a16="http://schemas.microsoft.com/office/drawing/2014/main" id="{00000000-0008-0000-0E00-000089010000}"/>
            </a:ext>
          </a:extLst>
        </xdr:cNvPr>
        <xdr:cNvSpPr/>
      </xdr:nvSpPr>
      <xdr:spPr>
        <a:xfrm>
          <a:off x="22110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97807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00000000-0008-0000-0E00-00008A010000}"/>
            </a:ext>
          </a:extLst>
        </xdr:cNvPr>
        <xdr:cNvSpPr txBox="1"/>
      </xdr:nvSpPr>
      <xdr:spPr>
        <a:xfrm>
          <a:off x="22199600"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2127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87630</xdr:rowOff>
    </xdr:from>
    <xdr:to>
      <xdr:col>116</xdr:col>
      <xdr:colOff>63500</xdr:colOff>
      <xdr:row>37</xdr:row>
      <xdr:rowOff>125730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21323300" y="6431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105410</xdr:rowOff>
    </xdr:from>
    <xdr:to>
      <xdr:col>107</xdr:col>
      <xdr:colOff>101600</xdr:colOff>
      <xdr:row>37</xdr:row>
      <xdr:rowOff>35560</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20383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156210</xdr:rowOff>
    </xdr:from>
    <xdr:to>
      <xdr:col>111</xdr:col>
      <xdr:colOff>177800</xdr:colOff>
      <xdr:row>37</xdr:row>
      <xdr:rowOff>87630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20434300" y="63284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71120</xdr:rowOff>
    </xdr:from>
    <xdr:to>
      <xdr:col>102</xdr:col>
      <xdr:colOff>165100</xdr:colOff>
      <xdr:row>37</xdr:row>
      <xdr:rowOff>1270</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19494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121920</xdr:rowOff>
    </xdr:from>
    <xdr:to>
      <xdr:col>107</xdr:col>
      <xdr:colOff>50800</xdr:colOff>
      <xdr:row>36</xdr:row>
      <xdr:rowOff>156210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9545300" y="62941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71120</xdr:rowOff>
    </xdr:from>
    <xdr:to>
      <xdr:col>98</xdr:col>
      <xdr:colOff>38100</xdr:colOff>
      <xdr:row>37</xdr:row>
      <xdr:rowOff>1270</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18605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121920</xdr:rowOff>
    </xdr:from>
    <xdr:to>
      <xdr:col>102</xdr:col>
      <xdr:colOff>114300</xdr:colOff>
      <xdr:row>36</xdr:row>
      <xdr:rowOff>121920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8656300" y="629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52087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20199427" y="60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17797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00000000-0008-0000-0E00-000099010000}"/>
            </a:ext>
          </a:extLst>
        </xdr:cNvPr>
        <xdr:cNvSpPr txBox="1"/>
      </xdr:nvSpPr>
      <xdr:spPr>
        <a:xfrm>
          <a:off x="19310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17797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00000000-0008-0000-0E00-00009A010000}"/>
            </a:ext>
          </a:extLst>
        </xdr:cNvPr>
        <xdr:cNvSpPr txBox="1"/>
      </xdr:nvSpPr>
      <xdr:spPr>
        <a:xfrm>
          <a:off x="18421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E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E00-0000B401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E00-0000B601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E00-0000B801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2763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151130</xdr:rowOff>
    </xdr:from>
    <xdr:to>
      <xdr:col>85</xdr:col>
      <xdr:colOff>177800</xdr:colOff>
      <xdr:row>61</xdr:row>
      <xdr:rowOff>81280</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62687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129557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E00-0000C4010000}"/>
            </a:ext>
          </a:extLst>
        </xdr:cNvPr>
        <xdr:cNvSpPr txBox="1"/>
      </xdr:nvSpPr>
      <xdr:spPr>
        <a:xfrm>
          <a:off x="16357600"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141605</xdr:rowOff>
    </xdr:from>
    <xdr:to>
      <xdr:col>81</xdr:col>
      <xdr:colOff>101600</xdr:colOff>
      <xdr:row>61</xdr:row>
      <xdr:rowOff>71755</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5430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20955</xdr:rowOff>
    </xdr:from>
    <xdr:to>
      <xdr:col>85</xdr:col>
      <xdr:colOff>127000</xdr:colOff>
      <xdr:row>61</xdr:row>
      <xdr:rowOff>30480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5481300" y="104794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158750</xdr:rowOff>
    </xdr:from>
    <xdr:to>
      <xdr:col>76</xdr:col>
      <xdr:colOff>165100</xdr:colOff>
      <xdr:row>61</xdr:row>
      <xdr:rowOff>88900</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4541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20955</xdr:rowOff>
    </xdr:from>
    <xdr:to>
      <xdr:col>81</xdr:col>
      <xdr:colOff>50800</xdr:colOff>
      <xdr:row>61</xdr:row>
      <xdr:rowOff>38100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14592300" y="104794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124460</xdr:rowOff>
    </xdr:from>
    <xdr:to>
      <xdr:col>72</xdr:col>
      <xdr:colOff>38100</xdr:colOff>
      <xdr:row>61</xdr:row>
      <xdr:rowOff>54610</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3652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xdr:rowOff>
    </xdr:from>
    <xdr:to>
      <xdr:col>76</xdr:col>
      <xdr:colOff>114300</xdr:colOff>
      <xdr:row>61</xdr:row>
      <xdr:rowOff>38100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3703300" y="10462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93980</xdr:rowOff>
    </xdr:from>
    <xdr:to>
      <xdr:col>67</xdr:col>
      <xdr:colOff>101600</xdr:colOff>
      <xdr:row>61</xdr:row>
      <xdr:rowOff>24130</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12763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144780</xdr:rowOff>
    </xdr:from>
    <xdr:to>
      <xdr:col>71</xdr:col>
      <xdr:colOff>177800</xdr:colOff>
      <xdr:row>61</xdr:row>
      <xdr:rowOff>3810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2814300" y="10431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E00-0000CD01000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E00-0000CE010000}"/>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E00-0000CF010000}"/>
            </a:ext>
          </a:extLst>
        </xdr:cNvPr>
        <xdr:cNvSpPr txBox="1"/>
      </xdr:nvSpPr>
      <xdr:spPr>
        <a:xfrm>
          <a:off x="13500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154957</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E00-0000D0010000}"/>
            </a:ext>
          </a:extLst>
        </xdr:cNvPr>
        <xdr:cNvSpPr txBox="1"/>
      </xdr:nvSpPr>
      <xdr:spPr>
        <a:xfrm>
          <a:off x="12611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62882</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E00-0000D1010000}"/>
            </a:ext>
          </a:extLst>
        </xdr:cNvPr>
        <xdr:cNvSpPr txBox="1"/>
      </xdr:nvSpPr>
      <xdr:spPr>
        <a:xfrm>
          <a:off x="152660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80027</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E00-0000D2010000}"/>
            </a:ext>
          </a:extLst>
        </xdr:cNvPr>
        <xdr:cNvSpPr txBox="1"/>
      </xdr:nvSpPr>
      <xdr:spPr>
        <a:xfrm>
          <a:off x="14389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45737</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E00-0000D3010000}"/>
            </a:ext>
          </a:extLst>
        </xdr:cNvPr>
        <xdr:cNvSpPr txBox="1"/>
      </xdr:nvSpPr>
      <xdr:spPr>
        <a:xfrm>
          <a:off x="13500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15257</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E00-0000D4010000}"/>
            </a:ext>
          </a:extLst>
        </xdr:cNvPr>
        <xdr:cNvSpPr txBox="1"/>
      </xdr:nvSpPr>
      <xdr:spPr>
        <a:xfrm>
          <a:off x="12611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00000000-0008-0000-0E00-0000E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a:extLst>
            <a:ext uri="{FF2B5EF4-FFF2-40B4-BE49-F238E27FC236}">
              <a16:creationId xmlns:a16="http://schemas.microsoft.com/office/drawing/2014/main" id="{00000000-0008-0000-0E00-0000EC01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a:extLst>
            <a:ext uri="{FF2B5EF4-FFF2-40B4-BE49-F238E27FC236}">
              <a16:creationId xmlns:a16="http://schemas.microsoft.com/office/drawing/2014/main" id="{00000000-0008-0000-0E00-0000EE01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496" name="【学校施設】&#10;一人当たり面積平均値テキスト">
          <a:extLst>
            <a:ext uri="{FF2B5EF4-FFF2-40B4-BE49-F238E27FC236}">
              <a16:creationId xmlns:a16="http://schemas.microsoft.com/office/drawing/2014/main" id="{00000000-0008-0000-0E00-0000F0010000}"/>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00000000-0008-0000-0E00-0000F101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a:extLst>
            <a:ext uri="{FF2B5EF4-FFF2-40B4-BE49-F238E27FC236}">
              <a16:creationId xmlns:a16="http://schemas.microsoft.com/office/drawing/2014/main" id="{00000000-0008-0000-0E00-0000F201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a:extLst>
            <a:ext uri="{FF2B5EF4-FFF2-40B4-BE49-F238E27FC236}">
              <a16:creationId xmlns:a16="http://schemas.microsoft.com/office/drawing/2014/main" id="{00000000-0008-0000-0E00-0000F301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160427</xdr:rowOff>
    </xdr:from>
    <xdr:to>
      <xdr:col>102</xdr:col>
      <xdr:colOff>165100</xdr:colOff>
      <xdr:row>62</xdr:row>
      <xdr:rowOff>90577</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19494500" y="10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18605500" y="1062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7721</xdr:rowOff>
    </xdr:from>
    <xdr:to>
      <xdr:col>116</xdr:col>
      <xdr:colOff>114300</xdr:colOff>
      <xdr:row>63</xdr:row>
      <xdr:rowOff>109321</xdr:rowOff>
    </xdr:to>
    <xdr:sp macro="" textlink="">
      <xdr:nvSpPr>
        <xdr:cNvPr id="507" name="楕円 506">
          <a:extLst>
            <a:ext uri="{FF2B5EF4-FFF2-40B4-BE49-F238E27FC236}">
              <a16:creationId xmlns:a16="http://schemas.microsoft.com/office/drawing/2014/main" id="{00000000-0008-0000-0E00-0000FB010000}"/>
            </a:ext>
          </a:extLst>
        </xdr:cNvPr>
        <xdr:cNvSpPr/>
      </xdr:nvSpPr>
      <xdr:spPr>
        <a:xfrm>
          <a:off x="22110700" y="108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157598</xdr:rowOff>
    </xdr:from>
    <xdr:ext cx="469744" cy="259045"/>
    <xdr:sp macro="" textlink="">
      <xdr:nvSpPr>
        <xdr:cNvPr id="508" name="【学校施設】&#10;一人当たり面積該当値テキスト">
          <a:extLst>
            <a:ext uri="{FF2B5EF4-FFF2-40B4-BE49-F238E27FC236}">
              <a16:creationId xmlns:a16="http://schemas.microsoft.com/office/drawing/2014/main" id="{00000000-0008-0000-0E00-0000FC010000}"/>
            </a:ext>
          </a:extLst>
        </xdr:cNvPr>
        <xdr:cNvSpPr txBox="1"/>
      </xdr:nvSpPr>
      <xdr:spPr>
        <a:xfrm>
          <a:off x="22199600" y="1078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8179</xdr:rowOff>
    </xdr:from>
    <xdr:to>
      <xdr:col>112</xdr:col>
      <xdr:colOff>38100</xdr:colOff>
      <xdr:row>63</xdr:row>
      <xdr:rowOff>109779</xdr:rowOff>
    </xdr:to>
    <xdr:sp macro="" textlink="">
      <xdr:nvSpPr>
        <xdr:cNvPr id="509" name="楕円 508">
          <a:extLst>
            <a:ext uri="{FF2B5EF4-FFF2-40B4-BE49-F238E27FC236}">
              <a16:creationId xmlns:a16="http://schemas.microsoft.com/office/drawing/2014/main" id="{00000000-0008-0000-0E00-0000FD010000}"/>
            </a:ext>
          </a:extLst>
        </xdr:cNvPr>
        <xdr:cNvSpPr/>
      </xdr:nvSpPr>
      <xdr:spPr>
        <a:xfrm>
          <a:off x="21272500" y="1080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58521</xdr:rowOff>
    </xdr:from>
    <xdr:to>
      <xdr:col>116</xdr:col>
      <xdr:colOff>63500</xdr:colOff>
      <xdr:row>63</xdr:row>
      <xdr:rowOff>58979</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21323300" y="10859871"/>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8179</xdr:rowOff>
    </xdr:from>
    <xdr:to>
      <xdr:col>107</xdr:col>
      <xdr:colOff>101600</xdr:colOff>
      <xdr:row>63</xdr:row>
      <xdr:rowOff>109779</xdr:rowOff>
    </xdr:to>
    <xdr:sp macro="" textlink="">
      <xdr:nvSpPr>
        <xdr:cNvPr id="511" name="楕円 510">
          <a:extLst>
            <a:ext uri="{FF2B5EF4-FFF2-40B4-BE49-F238E27FC236}">
              <a16:creationId xmlns:a16="http://schemas.microsoft.com/office/drawing/2014/main" id="{00000000-0008-0000-0E00-0000FF010000}"/>
            </a:ext>
          </a:extLst>
        </xdr:cNvPr>
        <xdr:cNvSpPr/>
      </xdr:nvSpPr>
      <xdr:spPr>
        <a:xfrm>
          <a:off x="20383500" y="1080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58979</xdr:rowOff>
    </xdr:from>
    <xdr:to>
      <xdr:col>111</xdr:col>
      <xdr:colOff>177800</xdr:colOff>
      <xdr:row>63</xdr:row>
      <xdr:rowOff>58979</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20434300" y="108603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8636</xdr:rowOff>
    </xdr:from>
    <xdr:to>
      <xdr:col>102</xdr:col>
      <xdr:colOff>165100</xdr:colOff>
      <xdr:row>63</xdr:row>
      <xdr:rowOff>110236</xdr:rowOff>
    </xdr:to>
    <xdr:sp macro="" textlink="">
      <xdr:nvSpPr>
        <xdr:cNvPr id="513" name="楕円 512">
          <a:extLst>
            <a:ext uri="{FF2B5EF4-FFF2-40B4-BE49-F238E27FC236}">
              <a16:creationId xmlns:a16="http://schemas.microsoft.com/office/drawing/2014/main" id="{00000000-0008-0000-0E00-000001020000}"/>
            </a:ext>
          </a:extLst>
        </xdr:cNvPr>
        <xdr:cNvSpPr/>
      </xdr:nvSpPr>
      <xdr:spPr>
        <a:xfrm>
          <a:off x="194945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58979</xdr:rowOff>
    </xdr:from>
    <xdr:to>
      <xdr:col>107</xdr:col>
      <xdr:colOff>50800</xdr:colOff>
      <xdr:row>63</xdr:row>
      <xdr:rowOff>59436</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9545300" y="1086032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8636</xdr:rowOff>
    </xdr:from>
    <xdr:to>
      <xdr:col>98</xdr:col>
      <xdr:colOff>38100</xdr:colOff>
      <xdr:row>63</xdr:row>
      <xdr:rowOff>110236</xdr:rowOff>
    </xdr:to>
    <xdr:sp macro="" textlink="">
      <xdr:nvSpPr>
        <xdr:cNvPr id="515" name="楕円 514">
          <a:extLst>
            <a:ext uri="{FF2B5EF4-FFF2-40B4-BE49-F238E27FC236}">
              <a16:creationId xmlns:a16="http://schemas.microsoft.com/office/drawing/2014/main" id="{00000000-0008-0000-0E00-000003020000}"/>
            </a:ext>
          </a:extLst>
        </xdr:cNvPr>
        <xdr:cNvSpPr/>
      </xdr:nvSpPr>
      <xdr:spPr>
        <a:xfrm>
          <a:off x="186055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59436</xdr:rowOff>
    </xdr:from>
    <xdr:to>
      <xdr:col>102</xdr:col>
      <xdr:colOff>114300</xdr:colOff>
      <xdr:row>63</xdr:row>
      <xdr:rowOff>59436</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8656300" y="10860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517" name="n_1aveValue【学校施設】&#10;一人当たり面積">
          <a:extLst>
            <a:ext uri="{FF2B5EF4-FFF2-40B4-BE49-F238E27FC236}">
              <a16:creationId xmlns:a16="http://schemas.microsoft.com/office/drawing/2014/main" id="{00000000-0008-0000-0E00-00000502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518" name="n_2aveValue【学校施設】&#10;一人当たり面積">
          <a:extLst>
            <a:ext uri="{FF2B5EF4-FFF2-40B4-BE49-F238E27FC236}">
              <a16:creationId xmlns:a16="http://schemas.microsoft.com/office/drawing/2014/main" id="{00000000-0008-0000-0E00-000006020000}"/>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107104</xdr:rowOff>
    </xdr:from>
    <xdr:ext cx="469744" cy="259045"/>
    <xdr:sp macro="" textlink="">
      <xdr:nvSpPr>
        <xdr:cNvPr id="519" name="n_3aveValue【学校施設】&#10;一人当たり面積">
          <a:extLst>
            <a:ext uri="{FF2B5EF4-FFF2-40B4-BE49-F238E27FC236}">
              <a16:creationId xmlns:a16="http://schemas.microsoft.com/office/drawing/2014/main" id="{00000000-0008-0000-0E00-000007020000}"/>
            </a:ext>
          </a:extLst>
        </xdr:cNvPr>
        <xdr:cNvSpPr txBox="1"/>
      </xdr:nvSpPr>
      <xdr:spPr>
        <a:xfrm>
          <a:off x="19310427" y="1039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520" name="n_4aveValue【学校施設】&#10;一人当たり面積">
          <a:extLst>
            <a:ext uri="{FF2B5EF4-FFF2-40B4-BE49-F238E27FC236}">
              <a16:creationId xmlns:a16="http://schemas.microsoft.com/office/drawing/2014/main" id="{00000000-0008-0000-0E00-000008020000}"/>
            </a:ext>
          </a:extLst>
        </xdr:cNvPr>
        <xdr:cNvSpPr txBox="1"/>
      </xdr:nvSpPr>
      <xdr:spPr>
        <a:xfrm>
          <a:off x="18421427" y="1039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100906</xdr:rowOff>
    </xdr:from>
    <xdr:ext cx="469744" cy="259045"/>
    <xdr:sp macro="" textlink="">
      <xdr:nvSpPr>
        <xdr:cNvPr id="521" name="n_1mainValue【学校施設】&#10;一人当たり面積">
          <a:extLst>
            <a:ext uri="{FF2B5EF4-FFF2-40B4-BE49-F238E27FC236}">
              <a16:creationId xmlns:a16="http://schemas.microsoft.com/office/drawing/2014/main" id="{00000000-0008-0000-0E00-000009020000}"/>
            </a:ext>
          </a:extLst>
        </xdr:cNvPr>
        <xdr:cNvSpPr txBox="1"/>
      </xdr:nvSpPr>
      <xdr:spPr>
        <a:xfrm>
          <a:off x="21075727" y="1090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100906</xdr:rowOff>
    </xdr:from>
    <xdr:ext cx="469744" cy="259045"/>
    <xdr:sp macro="" textlink="">
      <xdr:nvSpPr>
        <xdr:cNvPr id="522" name="n_2mainValue【学校施設】&#10;一人当たり面積">
          <a:extLst>
            <a:ext uri="{FF2B5EF4-FFF2-40B4-BE49-F238E27FC236}">
              <a16:creationId xmlns:a16="http://schemas.microsoft.com/office/drawing/2014/main" id="{00000000-0008-0000-0E00-00000A020000}"/>
            </a:ext>
          </a:extLst>
        </xdr:cNvPr>
        <xdr:cNvSpPr txBox="1"/>
      </xdr:nvSpPr>
      <xdr:spPr>
        <a:xfrm>
          <a:off x="20199427" y="1090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101363</xdr:rowOff>
    </xdr:from>
    <xdr:ext cx="469744" cy="259045"/>
    <xdr:sp macro="" textlink="">
      <xdr:nvSpPr>
        <xdr:cNvPr id="523" name="n_3mainValue【学校施設】&#10;一人当たり面積">
          <a:extLst>
            <a:ext uri="{FF2B5EF4-FFF2-40B4-BE49-F238E27FC236}">
              <a16:creationId xmlns:a16="http://schemas.microsoft.com/office/drawing/2014/main" id="{00000000-0008-0000-0E00-00000B020000}"/>
            </a:ext>
          </a:extLst>
        </xdr:cNvPr>
        <xdr:cNvSpPr txBox="1"/>
      </xdr:nvSpPr>
      <xdr:spPr>
        <a:xfrm>
          <a:off x="19310427" y="109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101363</xdr:rowOff>
    </xdr:from>
    <xdr:ext cx="469744" cy="259045"/>
    <xdr:sp macro="" textlink="">
      <xdr:nvSpPr>
        <xdr:cNvPr id="524" name="n_4mainValue【学校施設】&#10;一人当たり面積">
          <a:extLst>
            <a:ext uri="{FF2B5EF4-FFF2-40B4-BE49-F238E27FC236}">
              <a16:creationId xmlns:a16="http://schemas.microsoft.com/office/drawing/2014/main" id="{00000000-0008-0000-0E00-00000C020000}"/>
            </a:ext>
          </a:extLst>
        </xdr:cNvPr>
        <xdr:cNvSpPr txBox="1"/>
      </xdr:nvSpPr>
      <xdr:spPr>
        <a:xfrm>
          <a:off x="18421427" y="109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00000000-0008-0000-0E00-00002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00000000-0008-0000-0E00-00002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53" name="【児童館】&#10;有形固定資産減価償却率最大値テキスト">
          <a:extLst>
            <a:ext uri="{FF2B5EF4-FFF2-40B4-BE49-F238E27FC236}">
              <a16:creationId xmlns:a16="http://schemas.microsoft.com/office/drawing/2014/main" id="{00000000-0008-0000-0E00-000029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555" name="【児童館】&#10;有形固定資産減価償却率平均値テキスト">
          <a:extLst>
            <a:ext uri="{FF2B5EF4-FFF2-40B4-BE49-F238E27FC236}">
              <a16:creationId xmlns:a16="http://schemas.microsoft.com/office/drawing/2014/main" id="{00000000-0008-0000-0E00-00002B020000}"/>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57" name="フローチャート: 判断 556">
          <a:extLst>
            <a:ext uri="{FF2B5EF4-FFF2-40B4-BE49-F238E27FC236}">
              <a16:creationId xmlns:a16="http://schemas.microsoft.com/office/drawing/2014/main" id="{00000000-0008-0000-0E00-00002D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8" name="フローチャート: 判断 557">
          <a:extLst>
            <a:ext uri="{FF2B5EF4-FFF2-40B4-BE49-F238E27FC236}">
              <a16:creationId xmlns:a16="http://schemas.microsoft.com/office/drawing/2014/main" id="{00000000-0008-0000-0E00-00002E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88537</xdr:rowOff>
    </xdr:from>
    <xdr:to>
      <xdr:col>72</xdr:col>
      <xdr:colOff>38100</xdr:colOff>
      <xdr:row>84</xdr:row>
      <xdr:rowOff>18687</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36525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560" name="フローチャート: 判断 559">
          <a:extLst>
            <a:ext uri="{FF2B5EF4-FFF2-40B4-BE49-F238E27FC236}">
              <a16:creationId xmlns:a16="http://schemas.microsoft.com/office/drawing/2014/main" id="{00000000-0008-0000-0E00-000030020000}"/>
            </a:ext>
          </a:extLst>
        </xdr:cNvPr>
        <xdr:cNvSpPr/>
      </xdr:nvSpPr>
      <xdr:spPr>
        <a:xfrm>
          <a:off x="12763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26488</xdr:rowOff>
    </xdr:from>
    <xdr:to>
      <xdr:col>85</xdr:col>
      <xdr:colOff>177800</xdr:colOff>
      <xdr:row>85</xdr:row>
      <xdr:rowOff>128088</xdr:rowOff>
    </xdr:to>
    <xdr:sp macro="" textlink="">
      <xdr:nvSpPr>
        <xdr:cNvPr id="566" name="楕円 565">
          <a:extLst>
            <a:ext uri="{FF2B5EF4-FFF2-40B4-BE49-F238E27FC236}">
              <a16:creationId xmlns:a16="http://schemas.microsoft.com/office/drawing/2014/main" id="{00000000-0008-0000-0E00-000036020000}"/>
            </a:ext>
          </a:extLst>
        </xdr:cNvPr>
        <xdr:cNvSpPr/>
      </xdr:nvSpPr>
      <xdr:spPr>
        <a:xfrm>
          <a:off x="162687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4915</xdr:rowOff>
    </xdr:from>
    <xdr:ext cx="405111" cy="259045"/>
    <xdr:sp macro="" textlink="">
      <xdr:nvSpPr>
        <xdr:cNvPr id="567" name="【児童館】&#10;有形固定資産減価償却率該当値テキスト">
          <a:extLst>
            <a:ext uri="{FF2B5EF4-FFF2-40B4-BE49-F238E27FC236}">
              <a16:creationId xmlns:a16="http://schemas.microsoft.com/office/drawing/2014/main" id="{00000000-0008-0000-0E00-000037020000}"/>
            </a:ext>
          </a:extLst>
        </xdr:cNvPr>
        <xdr:cNvSpPr txBox="1"/>
      </xdr:nvSpPr>
      <xdr:spPr>
        <a:xfrm>
          <a:off x="16357600"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165281</xdr:rowOff>
    </xdr:from>
    <xdr:to>
      <xdr:col>81</xdr:col>
      <xdr:colOff>101600</xdr:colOff>
      <xdr:row>85</xdr:row>
      <xdr:rowOff>95431</xdr:rowOff>
    </xdr:to>
    <xdr:sp macro="" textlink="">
      <xdr:nvSpPr>
        <xdr:cNvPr id="568" name="楕円 567">
          <a:extLst>
            <a:ext uri="{FF2B5EF4-FFF2-40B4-BE49-F238E27FC236}">
              <a16:creationId xmlns:a16="http://schemas.microsoft.com/office/drawing/2014/main" id="{00000000-0008-0000-0E00-000038020000}"/>
            </a:ext>
          </a:extLst>
        </xdr:cNvPr>
        <xdr:cNvSpPr/>
      </xdr:nvSpPr>
      <xdr:spPr>
        <a:xfrm>
          <a:off x="154305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44631</xdr:rowOff>
    </xdr:from>
    <xdr:to>
      <xdr:col>85</xdr:col>
      <xdr:colOff>127000</xdr:colOff>
      <xdr:row>85</xdr:row>
      <xdr:rowOff>77288</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5481300" y="1461788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116295</xdr:rowOff>
    </xdr:from>
    <xdr:to>
      <xdr:col>76</xdr:col>
      <xdr:colOff>165100</xdr:colOff>
      <xdr:row>85</xdr:row>
      <xdr:rowOff>46445</xdr:rowOff>
    </xdr:to>
    <xdr:sp macro="" textlink="">
      <xdr:nvSpPr>
        <xdr:cNvPr id="570" name="楕円 569">
          <a:extLst>
            <a:ext uri="{FF2B5EF4-FFF2-40B4-BE49-F238E27FC236}">
              <a16:creationId xmlns:a16="http://schemas.microsoft.com/office/drawing/2014/main" id="{00000000-0008-0000-0E00-00003A020000}"/>
            </a:ext>
          </a:extLst>
        </xdr:cNvPr>
        <xdr:cNvSpPr/>
      </xdr:nvSpPr>
      <xdr:spPr>
        <a:xfrm>
          <a:off x="145415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167095</xdr:rowOff>
    </xdr:from>
    <xdr:to>
      <xdr:col>81</xdr:col>
      <xdr:colOff>50800</xdr:colOff>
      <xdr:row>85</xdr:row>
      <xdr:rowOff>44631</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4592300" y="1456889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80373</xdr:rowOff>
    </xdr:from>
    <xdr:to>
      <xdr:col>72</xdr:col>
      <xdr:colOff>38100</xdr:colOff>
      <xdr:row>85</xdr:row>
      <xdr:rowOff>10523</xdr:rowOff>
    </xdr:to>
    <xdr:sp macro="" textlink="">
      <xdr:nvSpPr>
        <xdr:cNvPr id="572" name="楕円 571">
          <a:extLst>
            <a:ext uri="{FF2B5EF4-FFF2-40B4-BE49-F238E27FC236}">
              <a16:creationId xmlns:a16="http://schemas.microsoft.com/office/drawing/2014/main" id="{00000000-0008-0000-0E00-00003C020000}"/>
            </a:ext>
          </a:extLst>
        </xdr:cNvPr>
        <xdr:cNvSpPr/>
      </xdr:nvSpPr>
      <xdr:spPr>
        <a:xfrm>
          <a:off x="136525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131173</xdr:rowOff>
    </xdr:from>
    <xdr:to>
      <xdr:col>76</xdr:col>
      <xdr:colOff>114300</xdr:colOff>
      <xdr:row>84</xdr:row>
      <xdr:rowOff>167095</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3703300" y="145329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44450</xdr:rowOff>
    </xdr:from>
    <xdr:to>
      <xdr:col>67</xdr:col>
      <xdr:colOff>101600</xdr:colOff>
      <xdr:row>84</xdr:row>
      <xdr:rowOff>146050</xdr:rowOff>
    </xdr:to>
    <xdr:sp macro="" textlink="">
      <xdr:nvSpPr>
        <xdr:cNvPr id="574" name="楕円 573">
          <a:extLst>
            <a:ext uri="{FF2B5EF4-FFF2-40B4-BE49-F238E27FC236}">
              <a16:creationId xmlns:a16="http://schemas.microsoft.com/office/drawing/2014/main" id="{00000000-0008-0000-0E00-00003E020000}"/>
            </a:ext>
          </a:extLst>
        </xdr:cNvPr>
        <xdr:cNvSpPr/>
      </xdr:nvSpPr>
      <xdr:spPr>
        <a:xfrm>
          <a:off x="12763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95250</xdr:rowOff>
    </xdr:from>
    <xdr:to>
      <xdr:col>71</xdr:col>
      <xdr:colOff>177800</xdr:colOff>
      <xdr:row>84</xdr:row>
      <xdr:rowOff>131173</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2814300" y="144970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576" name="n_1aveValue【児童館】&#10;有形固定資産減価償却率">
          <a:extLst>
            <a:ext uri="{FF2B5EF4-FFF2-40B4-BE49-F238E27FC236}">
              <a16:creationId xmlns:a16="http://schemas.microsoft.com/office/drawing/2014/main" id="{00000000-0008-0000-0E00-000040020000}"/>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577" name="n_2aveValue【児童館】&#10;有形固定資産減価償却率">
          <a:extLst>
            <a:ext uri="{FF2B5EF4-FFF2-40B4-BE49-F238E27FC236}">
              <a16:creationId xmlns:a16="http://schemas.microsoft.com/office/drawing/2014/main" id="{00000000-0008-0000-0E00-000041020000}"/>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35214</xdr:rowOff>
    </xdr:from>
    <xdr:ext cx="405111" cy="259045"/>
    <xdr:sp macro="" textlink="">
      <xdr:nvSpPr>
        <xdr:cNvPr id="578" name="n_3aveValue【児童館】&#10;有形固定資産減価償却率">
          <a:extLst>
            <a:ext uri="{FF2B5EF4-FFF2-40B4-BE49-F238E27FC236}">
              <a16:creationId xmlns:a16="http://schemas.microsoft.com/office/drawing/2014/main" id="{00000000-0008-0000-0E00-000042020000}"/>
            </a:ext>
          </a:extLst>
        </xdr:cNvPr>
        <xdr:cNvSpPr txBox="1"/>
      </xdr:nvSpPr>
      <xdr:spPr>
        <a:xfrm>
          <a:off x="13500744" y="140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164209</xdr:rowOff>
    </xdr:from>
    <xdr:ext cx="405111" cy="259045"/>
    <xdr:sp macro="" textlink="">
      <xdr:nvSpPr>
        <xdr:cNvPr id="579" name="n_4aveValue【児童館】&#10;有形固定資産減価償却率">
          <a:extLst>
            <a:ext uri="{FF2B5EF4-FFF2-40B4-BE49-F238E27FC236}">
              <a16:creationId xmlns:a16="http://schemas.microsoft.com/office/drawing/2014/main" id="{00000000-0008-0000-0E00-000043020000}"/>
            </a:ext>
          </a:extLst>
        </xdr:cNvPr>
        <xdr:cNvSpPr txBox="1"/>
      </xdr:nvSpPr>
      <xdr:spPr>
        <a:xfrm>
          <a:off x="12611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86558</xdr:rowOff>
    </xdr:from>
    <xdr:ext cx="405111" cy="259045"/>
    <xdr:sp macro="" textlink="">
      <xdr:nvSpPr>
        <xdr:cNvPr id="580" name="n_1mainValue【児童館】&#10;有形固定資産減価償却率">
          <a:extLst>
            <a:ext uri="{FF2B5EF4-FFF2-40B4-BE49-F238E27FC236}">
              <a16:creationId xmlns:a16="http://schemas.microsoft.com/office/drawing/2014/main" id="{00000000-0008-0000-0E00-000044020000}"/>
            </a:ext>
          </a:extLst>
        </xdr:cNvPr>
        <xdr:cNvSpPr txBox="1"/>
      </xdr:nvSpPr>
      <xdr:spPr>
        <a:xfrm>
          <a:off x="15266044" y="1465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37572</xdr:rowOff>
    </xdr:from>
    <xdr:ext cx="405111" cy="259045"/>
    <xdr:sp macro="" textlink="">
      <xdr:nvSpPr>
        <xdr:cNvPr id="581" name="n_2mainValue【児童館】&#10;有形固定資産減価償却率">
          <a:extLst>
            <a:ext uri="{FF2B5EF4-FFF2-40B4-BE49-F238E27FC236}">
              <a16:creationId xmlns:a16="http://schemas.microsoft.com/office/drawing/2014/main" id="{00000000-0008-0000-0E00-000045020000}"/>
            </a:ext>
          </a:extLst>
        </xdr:cNvPr>
        <xdr:cNvSpPr txBox="1"/>
      </xdr:nvSpPr>
      <xdr:spPr>
        <a:xfrm>
          <a:off x="14389744" y="1461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1650</xdr:rowOff>
    </xdr:from>
    <xdr:ext cx="405111" cy="259045"/>
    <xdr:sp macro="" textlink="">
      <xdr:nvSpPr>
        <xdr:cNvPr id="582" name="n_3mainValue【児童館】&#10;有形固定資産減価償却率">
          <a:extLst>
            <a:ext uri="{FF2B5EF4-FFF2-40B4-BE49-F238E27FC236}">
              <a16:creationId xmlns:a16="http://schemas.microsoft.com/office/drawing/2014/main" id="{00000000-0008-0000-0E00-000046020000}"/>
            </a:ext>
          </a:extLst>
        </xdr:cNvPr>
        <xdr:cNvSpPr txBox="1"/>
      </xdr:nvSpPr>
      <xdr:spPr>
        <a:xfrm>
          <a:off x="13500744"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137177</xdr:rowOff>
    </xdr:from>
    <xdr:ext cx="405111" cy="259045"/>
    <xdr:sp macro="" textlink="">
      <xdr:nvSpPr>
        <xdr:cNvPr id="583" name="n_4mainValue【児童館】&#10;有形固定資産減価償却率">
          <a:extLst>
            <a:ext uri="{FF2B5EF4-FFF2-40B4-BE49-F238E27FC236}">
              <a16:creationId xmlns:a16="http://schemas.microsoft.com/office/drawing/2014/main" id="{00000000-0008-0000-0E00-000047020000}"/>
            </a:ext>
          </a:extLst>
        </xdr:cNvPr>
        <xdr:cNvSpPr txBox="1"/>
      </xdr:nvSpPr>
      <xdr:spPr>
        <a:xfrm>
          <a:off x="12611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00000000-0008-0000-0E00-00005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児童館】&#10;一人当たり面積最小値テキスト">
          <a:extLst>
            <a:ext uri="{FF2B5EF4-FFF2-40B4-BE49-F238E27FC236}">
              <a16:creationId xmlns:a16="http://schemas.microsoft.com/office/drawing/2014/main" id="{00000000-0008-0000-0E00-000060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0" name="【児童館】&#10;一人当たり面積最大値テキスト">
          <a:extLst>
            <a:ext uri="{FF2B5EF4-FFF2-40B4-BE49-F238E27FC236}">
              <a16:creationId xmlns:a16="http://schemas.microsoft.com/office/drawing/2014/main" id="{00000000-0008-0000-0E00-000062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612" name="【児童館】&#10;一人当たり面積平均値テキスト">
          <a:extLst>
            <a:ext uri="{FF2B5EF4-FFF2-40B4-BE49-F238E27FC236}">
              <a16:creationId xmlns:a16="http://schemas.microsoft.com/office/drawing/2014/main" id="{00000000-0008-0000-0E00-000064020000}"/>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3" name="フローチャート: 判断 612">
          <a:extLst>
            <a:ext uri="{FF2B5EF4-FFF2-40B4-BE49-F238E27FC236}">
              <a16:creationId xmlns:a16="http://schemas.microsoft.com/office/drawing/2014/main" id="{00000000-0008-0000-0E00-000065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4" name="フローチャート: 判断 613">
          <a:extLst>
            <a:ext uri="{FF2B5EF4-FFF2-40B4-BE49-F238E27FC236}">
              <a16:creationId xmlns:a16="http://schemas.microsoft.com/office/drawing/2014/main" id="{00000000-0008-0000-0E00-000066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a:extLst>
            <a:ext uri="{FF2B5EF4-FFF2-40B4-BE49-F238E27FC236}">
              <a16:creationId xmlns:a16="http://schemas.microsoft.com/office/drawing/2014/main" id="{00000000-0008-0000-0E00-000067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6" name="フローチャート: 判断 615">
          <a:extLst>
            <a:ext uri="{FF2B5EF4-FFF2-40B4-BE49-F238E27FC236}">
              <a16:creationId xmlns:a16="http://schemas.microsoft.com/office/drawing/2014/main" id="{00000000-0008-0000-0E00-000068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7" name="フローチャート: 判断 616">
          <a:extLst>
            <a:ext uri="{FF2B5EF4-FFF2-40B4-BE49-F238E27FC236}">
              <a16:creationId xmlns:a16="http://schemas.microsoft.com/office/drawing/2014/main" id="{00000000-0008-0000-0E00-000069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22110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624" name="【児童館】&#10;一人当たり面積該当値テキスト">
          <a:extLst>
            <a:ext uri="{FF2B5EF4-FFF2-40B4-BE49-F238E27FC236}">
              <a16:creationId xmlns:a16="http://schemas.microsoft.com/office/drawing/2014/main" id="{00000000-0008-0000-0E00-000070020000}"/>
            </a:ext>
          </a:extLst>
        </xdr:cNvPr>
        <xdr:cNvSpPr txBox="1"/>
      </xdr:nvSpPr>
      <xdr:spPr>
        <a:xfrm>
          <a:off x="22199600"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44450</xdr:rowOff>
    </xdr:from>
    <xdr:to>
      <xdr:col>112</xdr:col>
      <xdr:colOff>38100</xdr:colOff>
      <xdr:row>81</xdr:row>
      <xdr:rowOff>146050</xdr:rowOff>
    </xdr:to>
    <xdr:sp macro="" textlink="">
      <xdr:nvSpPr>
        <xdr:cNvPr id="625" name="楕円 624">
          <a:extLst>
            <a:ext uri="{FF2B5EF4-FFF2-40B4-BE49-F238E27FC236}">
              <a16:creationId xmlns:a16="http://schemas.microsoft.com/office/drawing/2014/main" id="{00000000-0008-0000-0E00-000071020000}"/>
            </a:ext>
          </a:extLst>
        </xdr:cNvPr>
        <xdr:cNvSpPr/>
      </xdr:nvSpPr>
      <xdr:spPr>
        <a:xfrm>
          <a:off x="21272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95250</xdr:rowOff>
    </xdr:from>
    <xdr:to>
      <xdr:col>116</xdr:col>
      <xdr:colOff>63500</xdr:colOff>
      <xdr:row>81</xdr:row>
      <xdr:rowOff>95250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21323300" y="1398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627" name="楕円 626">
          <a:extLst>
            <a:ext uri="{FF2B5EF4-FFF2-40B4-BE49-F238E27FC236}">
              <a16:creationId xmlns:a16="http://schemas.microsoft.com/office/drawing/2014/main" id="{00000000-0008-0000-0E00-000073020000}"/>
            </a:ext>
          </a:extLst>
        </xdr:cNvPr>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95250</xdr:rowOff>
    </xdr:from>
    <xdr:to>
      <xdr:col>111</xdr:col>
      <xdr:colOff>177800</xdr:colOff>
      <xdr:row>82</xdr:row>
      <xdr:rowOff>114300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flipV="1">
          <a:off x="20434300" y="13982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629" name="楕円 628">
          <a:extLst>
            <a:ext uri="{FF2B5EF4-FFF2-40B4-BE49-F238E27FC236}">
              <a16:creationId xmlns:a16="http://schemas.microsoft.com/office/drawing/2014/main" id="{00000000-0008-0000-0E00-000075020000}"/>
            </a:ext>
          </a:extLst>
        </xdr:cNvPr>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631" name="楕円 630">
          <a:extLst>
            <a:ext uri="{FF2B5EF4-FFF2-40B4-BE49-F238E27FC236}">
              <a16:creationId xmlns:a16="http://schemas.microsoft.com/office/drawing/2014/main" id="{00000000-0008-0000-0E00-000077020000}"/>
            </a:ext>
          </a:extLst>
        </xdr:cNvPr>
        <xdr:cNvSpPr/>
      </xdr:nvSpPr>
      <xdr:spPr>
        <a:xfrm>
          <a:off x="18605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8656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633" name="n_1aveValue【児童館】&#10;一人当たり面積">
          <a:extLst>
            <a:ext uri="{FF2B5EF4-FFF2-40B4-BE49-F238E27FC236}">
              <a16:creationId xmlns:a16="http://schemas.microsoft.com/office/drawing/2014/main" id="{00000000-0008-0000-0E00-000079020000}"/>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4" name="n_2aveValue【児童館】&#10;一人当たり面積">
          <a:extLst>
            <a:ext uri="{FF2B5EF4-FFF2-40B4-BE49-F238E27FC236}">
              <a16:creationId xmlns:a16="http://schemas.microsoft.com/office/drawing/2014/main" id="{00000000-0008-0000-0E00-00007A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35" name="n_3aveValue【児童館】&#10;一人当たり面積">
          <a:extLst>
            <a:ext uri="{FF2B5EF4-FFF2-40B4-BE49-F238E27FC236}">
              <a16:creationId xmlns:a16="http://schemas.microsoft.com/office/drawing/2014/main" id="{00000000-0008-0000-0E00-00007B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36" name="n_4aveValue【児童館】&#10;一人当たり面積">
          <a:extLst>
            <a:ext uri="{FF2B5EF4-FFF2-40B4-BE49-F238E27FC236}">
              <a16:creationId xmlns:a16="http://schemas.microsoft.com/office/drawing/2014/main" id="{00000000-0008-0000-0E00-00007C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162577</xdr:rowOff>
    </xdr:from>
    <xdr:ext cx="469744" cy="259045"/>
    <xdr:sp macro="" textlink="">
      <xdr:nvSpPr>
        <xdr:cNvPr id="637" name="n_1mainValue【児童館】&#10;一人当たり面積">
          <a:extLst>
            <a:ext uri="{FF2B5EF4-FFF2-40B4-BE49-F238E27FC236}">
              <a16:creationId xmlns:a16="http://schemas.microsoft.com/office/drawing/2014/main" id="{00000000-0008-0000-0E00-00007D020000}"/>
            </a:ext>
          </a:extLst>
        </xdr:cNvPr>
        <xdr:cNvSpPr txBox="1"/>
      </xdr:nvSpPr>
      <xdr:spPr>
        <a:xfrm>
          <a:off x="210757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38" name="n_2mainValue【児童館】&#10;一人当たり面積">
          <a:extLst>
            <a:ext uri="{FF2B5EF4-FFF2-40B4-BE49-F238E27FC236}">
              <a16:creationId xmlns:a16="http://schemas.microsoft.com/office/drawing/2014/main" id="{00000000-0008-0000-0E00-00007E020000}"/>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639" name="n_3mainValue【児童館】&#10;一人当たり面積">
          <a:extLst>
            <a:ext uri="{FF2B5EF4-FFF2-40B4-BE49-F238E27FC236}">
              <a16:creationId xmlns:a16="http://schemas.microsoft.com/office/drawing/2014/main" id="{00000000-0008-0000-0E00-00007F020000}"/>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640" name="n_4mainValue【児童館】&#10;一人当たり面積">
          <a:extLst>
            <a:ext uri="{FF2B5EF4-FFF2-40B4-BE49-F238E27FC236}">
              <a16:creationId xmlns:a16="http://schemas.microsoft.com/office/drawing/2014/main" id="{00000000-0008-0000-0E00-000080020000}"/>
            </a:ext>
          </a:extLst>
        </xdr:cNvPr>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0000000-0008-0000-0E00-00009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a:extLst>
            <a:ext uri="{FF2B5EF4-FFF2-40B4-BE49-F238E27FC236}">
              <a16:creationId xmlns:a16="http://schemas.microsoft.com/office/drawing/2014/main" id="{00000000-0008-0000-0E00-00009A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8" name="【公民館】&#10;有形固定資産減価償却率最大値テキスト">
          <a:extLst>
            <a:ext uri="{FF2B5EF4-FFF2-40B4-BE49-F238E27FC236}">
              <a16:creationId xmlns:a16="http://schemas.microsoft.com/office/drawing/2014/main" id="{00000000-0008-0000-0E00-00009C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670" name="【公民館】&#10;有形固定資産減価償却率平均値テキスト">
          <a:extLst>
            <a:ext uri="{FF2B5EF4-FFF2-40B4-BE49-F238E27FC236}">
              <a16:creationId xmlns:a16="http://schemas.microsoft.com/office/drawing/2014/main" id="{00000000-0008-0000-0E00-00009E020000}"/>
            </a:ext>
          </a:extLst>
        </xdr:cNvPr>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95886</xdr:rowOff>
    </xdr:from>
    <xdr:to>
      <xdr:col>85</xdr:col>
      <xdr:colOff>177800</xdr:colOff>
      <xdr:row>104</xdr:row>
      <xdr:rowOff>26036</xdr:rowOff>
    </xdr:to>
    <xdr:sp macro="" textlink="">
      <xdr:nvSpPr>
        <xdr:cNvPr id="681" name="楕円 680">
          <a:extLst>
            <a:ext uri="{FF2B5EF4-FFF2-40B4-BE49-F238E27FC236}">
              <a16:creationId xmlns:a16="http://schemas.microsoft.com/office/drawing/2014/main" id="{00000000-0008-0000-0E00-0000A9020000}"/>
            </a:ext>
          </a:extLst>
        </xdr:cNvPr>
        <xdr:cNvSpPr/>
      </xdr:nvSpPr>
      <xdr:spPr>
        <a:xfrm>
          <a:off x="162687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118763</xdr:rowOff>
    </xdr:from>
    <xdr:ext cx="405111" cy="259045"/>
    <xdr:sp macro="" textlink="">
      <xdr:nvSpPr>
        <xdr:cNvPr id="682" name="【公民館】&#10;有形固定資産減価償却率該当値テキスト">
          <a:extLst>
            <a:ext uri="{FF2B5EF4-FFF2-40B4-BE49-F238E27FC236}">
              <a16:creationId xmlns:a16="http://schemas.microsoft.com/office/drawing/2014/main" id="{00000000-0008-0000-0E00-0000AA020000}"/>
            </a:ext>
          </a:extLst>
        </xdr:cNvPr>
        <xdr:cNvSpPr txBox="1"/>
      </xdr:nvSpPr>
      <xdr:spPr>
        <a:xfrm>
          <a:off x="16357600"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xdr:rowOff>
    </xdr:from>
    <xdr:to>
      <xdr:col>81</xdr:col>
      <xdr:colOff>101600</xdr:colOff>
      <xdr:row>104</xdr:row>
      <xdr:rowOff>115570</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5430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146686</xdr:rowOff>
    </xdr:from>
    <xdr:to>
      <xdr:col>85</xdr:col>
      <xdr:colOff>127000</xdr:colOff>
      <xdr:row>104</xdr:row>
      <xdr:rowOff>64770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flipV="1">
          <a:off x="15481300" y="17806036"/>
          <a:ext cx="8382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130175</xdr:rowOff>
    </xdr:from>
    <xdr:to>
      <xdr:col>76</xdr:col>
      <xdr:colOff>165100</xdr:colOff>
      <xdr:row>104</xdr:row>
      <xdr:rowOff>60325</xdr:rowOff>
    </xdr:to>
    <xdr:sp macro="" textlink="">
      <xdr:nvSpPr>
        <xdr:cNvPr id="685" name="楕円 684">
          <a:extLst>
            <a:ext uri="{FF2B5EF4-FFF2-40B4-BE49-F238E27FC236}">
              <a16:creationId xmlns:a16="http://schemas.microsoft.com/office/drawing/2014/main" id="{00000000-0008-0000-0E00-0000AD020000}"/>
            </a:ext>
          </a:extLst>
        </xdr:cNvPr>
        <xdr:cNvSpPr/>
      </xdr:nvSpPr>
      <xdr:spPr>
        <a:xfrm>
          <a:off x="14541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9525</xdr:rowOff>
    </xdr:from>
    <xdr:to>
      <xdr:col>81</xdr:col>
      <xdr:colOff>50800</xdr:colOff>
      <xdr:row>104</xdr:row>
      <xdr:rowOff>64770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4592300" y="178403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164464</xdr:rowOff>
    </xdr:from>
    <xdr:to>
      <xdr:col>72</xdr:col>
      <xdr:colOff>38100</xdr:colOff>
      <xdr:row>106</xdr:row>
      <xdr:rowOff>94614</xdr:rowOff>
    </xdr:to>
    <xdr:sp macro="" textlink="">
      <xdr:nvSpPr>
        <xdr:cNvPr id="687" name="楕円 686">
          <a:extLst>
            <a:ext uri="{FF2B5EF4-FFF2-40B4-BE49-F238E27FC236}">
              <a16:creationId xmlns:a16="http://schemas.microsoft.com/office/drawing/2014/main" id="{00000000-0008-0000-0E00-0000AF020000}"/>
            </a:ext>
          </a:extLst>
        </xdr:cNvPr>
        <xdr:cNvSpPr/>
      </xdr:nvSpPr>
      <xdr:spPr>
        <a:xfrm>
          <a:off x="13652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9525</xdr:rowOff>
    </xdr:from>
    <xdr:to>
      <xdr:col>76</xdr:col>
      <xdr:colOff>114300</xdr:colOff>
      <xdr:row>106</xdr:row>
      <xdr:rowOff>43814</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flipV="1">
          <a:off x="13703300" y="17840325"/>
          <a:ext cx="889000" cy="37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124461</xdr:rowOff>
    </xdr:from>
    <xdr:to>
      <xdr:col>67</xdr:col>
      <xdr:colOff>101600</xdr:colOff>
      <xdr:row>106</xdr:row>
      <xdr:rowOff>54611</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2763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3811</xdr:rowOff>
    </xdr:from>
    <xdr:to>
      <xdr:col>71</xdr:col>
      <xdr:colOff>177800</xdr:colOff>
      <xdr:row>106</xdr:row>
      <xdr:rowOff>43814</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2814300" y="181775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1" name="n_1aveValue【公民館】&#10;有形固定資産減価償却率">
          <a:extLst>
            <a:ext uri="{FF2B5EF4-FFF2-40B4-BE49-F238E27FC236}">
              <a16:creationId xmlns:a16="http://schemas.microsoft.com/office/drawing/2014/main" id="{00000000-0008-0000-0E00-0000B302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92" name="n_2aveValue【公民館】&#10;有形固定資産減価償却率">
          <a:extLst>
            <a:ext uri="{FF2B5EF4-FFF2-40B4-BE49-F238E27FC236}">
              <a16:creationId xmlns:a16="http://schemas.microsoft.com/office/drawing/2014/main" id="{00000000-0008-0000-0E00-0000B4020000}"/>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693" name="n_3aveValue【公民館】&#10;有形固定資産減価償却率">
          <a:extLst>
            <a:ext uri="{FF2B5EF4-FFF2-40B4-BE49-F238E27FC236}">
              <a16:creationId xmlns:a16="http://schemas.microsoft.com/office/drawing/2014/main" id="{00000000-0008-0000-0E00-0000B5020000}"/>
            </a:ext>
          </a:extLst>
        </xdr:cNvPr>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94" name="n_4aveValue【公民館】&#10;有形固定資産減価償却率">
          <a:extLst>
            <a:ext uri="{FF2B5EF4-FFF2-40B4-BE49-F238E27FC236}">
              <a16:creationId xmlns:a16="http://schemas.microsoft.com/office/drawing/2014/main" id="{00000000-0008-0000-0E00-0000B6020000}"/>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132097</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E00-0000B7020000}"/>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76852</xdr:rowOff>
    </xdr:from>
    <xdr:ext cx="405111" cy="259045"/>
    <xdr:sp macro="" textlink="">
      <xdr:nvSpPr>
        <xdr:cNvPr id="696" name="n_2mainValue【公民館】&#10;有形固定資産減価償却率">
          <a:extLst>
            <a:ext uri="{FF2B5EF4-FFF2-40B4-BE49-F238E27FC236}">
              <a16:creationId xmlns:a16="http://schemas.microsoft.com/office/drawing/2014/main" id="{00000000-0008-0000-0E00-0000B8020000}"/>
            </a:ext>
          </a:extLst>
        </xdr:cNvPr>
        <xdr:cNvSpPr txBox="1"/>
      </xdr:nvSpPr>
      <xdr:spPr>
        <a:xfrm>
          <a:off x="1438974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85741</xdr:rowOff>
    </xdr:from>
    <xdr:ext cx="405111" cy="259045"/>
    <xdr:sp macro="" textlink="">
      <xdr:nvSpPr>
        <xdr:cNvPr id="697" name="n_3mainValue【公民館】&#10;有形固定資産減価償却率">
          <a:extLst>
            <a:ext uri="{FF2B5EF4-FFF2-40B4-BE49-F238E27FC236}">
              <a16:creationId xmlns:a16="http://schemas.microsoft.com/office/drawing/2014/main" id="{00000000-0008-0000-0E00-0000B9020000}"/>
            </a:ext>
          </a:extLst>
        </xdr:cNvPr>
        <xdr:cNvSpPr txBox="1"/>
      </xdr:nvSpPr>
      <xdr:spPr>
        <a:xfrm>
          <a:off x="13500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45738</xdr:rowOff>
    </xdr:from>
    <xdr:ext cx="405111" cy="259045"/>
    <xdr:sp macro="" textlink="">
      <xdr:nvSpPr>
        <xdr:cNvPr id="698" name="n_4mainValue【公民館】&#10;有形固定資産減価償却率">
          <a:extLst>
            <a:ext uri="{FF2B5EF4-FFF2-40B4-BE49-F238E27FC236}">
              <a16:creationId xmlns:a16="http://schemas.microsoft.com/office/drawing/2014/main" id="{00000000-0008-0000-0E00-0000BA020000}"/>
            </a:ext>
          </a:extLst>
        </xdr:cNvPr>
        <xdr:cNvSpPr txBox="1"/>
      </xdr:nvSpPr>
      <xdr:spPr>
        <a:xfrm>
          <a:off x="12611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E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1" name="【公民館】&#10;一人当たり面積最小値テキスト">
          <a:extLst>
            <a:ext uri="{FF2B5EF4-FFF2-40B4-BE49-F238E27FC236}">
              <a16:creationId xmlns:a16="http://schemas.microsoft.com/office/drawing/2014/main" id="{00000000-0008-0000-0E00-0000D102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3" name="【公民館】&#10;一人当たり面積最大値テキスト">
          <a:extLst>
            <a:ext uri="{FF2B5EF4-FFF2-40B4-BE49-F238E27FC236}">
              <a16:creationId xmlns:a16="http://schemas.microsoft.com/office/drawing/2014/main" id="{00000000-0008-0000-0E00-0000D302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5" name="【公民館】&#10;一人当たり面積平均値テキスト">
          <a:extLst>
            <a:ext uri="{FF2B5EF4-FFF2-40B4-BE49-F238E27FC236}">
              <a16:creationId xmlns:a16="http://schemas.microsoft.com/office/drawing/2014/main" id="{00000000-0008-0000-0E00-0000D502000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7113</xdr:rowOff>
    </xdr:from>
    <xdr:to>
      <xdr:col>116</xdr:col>
      <xdr:colOff>114300</xdr:colOff>
      <xdr:row>108</xdr:row>
      <xdr:rowOff>108713</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221107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93490</xdr:rowOff>
    </xdr:from>
    <xdr:ext cx="469744" cy="259045"/>
    <xdr:sp macro="" textlink="">
      <xdr:nvSpPr>
        <xdr:cNvPr id="737" name="【公民館】&#10;一人当たり面積該当値テキスト">
          <a:extLst>
            <a:ext uri="{FF2B5EF4-FFF2-40B4-BE49-F238E27FC236}">
              <a16:creationId xmlns:a16="http://schemas.microsoft.com/office/drawing/2014/main" id="{00000000-0008-0000-0E00-0000E1020000}"/>
            </a:ext>
          </a:extLst>
        </xdr:cNvPr>
        <xdr:cNvSpPr txBox="1"/>
      </xdr:nvSpPr>
      <xdr:spPr>
        <a:xfrm>
          <a:off x="22199600" y="1843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7113</xdr:rowOff>
    </xdr:from>
    <xdr:to>
      <xdr:col>112</xdr:col>
      <xdr:colOff>38100</xdr:colOff>
      <xdr:row>108</xdr:row>
      <xdr:rowOff>108713</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21272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57913</xdr:rowOff>
    </xdr:from>
    <xdr:to>
      <xdr:col>116</xdr:col>
      <xdr:colOff>63500</xdr:colOff>
      <xdr:row>108</xdr:row>
      <xdr:rowOff>57913</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21323300" y="18574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7113</xdr:rowOff>
    </xdr:from>
    <xdr:to>
      <xdr:col>107</xdr:col>
      <xdr:colOff>101600</xdr:colOff>
      <xdr:row>108</xdr:row>
      <xdr:rowOff>108713</xdr:rowOff>
    </xdr:to>
    <xdr:sp macro="" textlink="">
      <xdr:nvSpPr>
        <xdr:cNvPr id="740" name="楕円 739">
          <a:extLst>
            <a:ext uri="{FF2B5EF4-FFF2-40B4-BE49-F238E27FC236}">
              <a16:creationId xmlns:a16="http://schemas.microsoft.com/office/drawing/2014/main" id="{00000000-0008-0000-0E00-0000E4020000}"/>
            </a:ext>
          </a:extLst>
        </xdr:cNvPr>
        <xdr:cNvSpPr/>
      </xdr:nvSpPr>
      <xdr:spPr>
        <a:xfrm>
          <a:off x="20383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57913</xdr:rowOff>
    </xdr:from>
    <xdr:to>
      <xdr:col>111</xdr:col>
      <xdr:colOff>177800</xdr:colOff>
      <xdr:row>108</xdr:row>
      <xdr:rowOff>57913</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20434300" y="1857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144272</xdr:rowOff>
    </xdr:from>
    <xdr:to>
      <xdr:col>102</xdr:col>
      <xdr:colOff>165100</xdr:colOff>
      <xdr:row>108</xdr:row>
      <xdr:rowOff>74422</xdr:rowOff>
    </xdr:to>
    <xdr:sp macro="" textlink="">
      <xdr:nvSpPr>
        <xdr:cNvPr id="742" name="楕円 741">
          <a:extLst>
            <a:ext uri="{FF2B5EF4-FFF2-40B4-BE49-F238E27FC236}">
              <a16:creationId xmlns:a16="http://schemas.microsoft.com/office/drawing/2014/main" id="{00000000-0008-0000-0E00-0000E6020000}"/>
            </a:ext>
          </a:extLst>
        </xdr:cNvPr>
        <xdr:cNvSpPr/>
      </xdr:nvSpPr>
      <xdr:spPr>
        <a:xfrm>
          <a:off x="19494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23622</xdr:rowOff>
    </xdr:from>
    <xdr:to>
      <xdr:col>107</xdr:col>
      <xdr:colOff>50800</xdr:colOff>
      <xdr:row>108</xdr:row>
      <xdr:rowOff>57913</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9545300" y="1854022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144272</xdr:rowOff>
    </xdr:from>
    <xdr:to>
      <xdr:col>98</xdr:col>
      <xdr:colOff>38100</xdr:colOff>
      <xdr:row>108</xdr:row>
      <xdr:rowOff>74422</xdr:rowOff>
    </xdr:to>
    <xdr:sp macro="" textlink="">
      <xdr:nvSpPr>
        <xdr:cNvPr id="744" name="楕円 743">
          <a:extLst>
            <a:ext uri="{FF2B5EF4-FFF2-40B4-BE49-F238E27FC236}">
              <a16:creationId xmlns:a16="http://schemas.microsoft.com/office/drawing/2014/main" id="{00000000-0008-0000-0E00-0000E8020000}"/>
            </a:ext>
          </a:extLst>
        </xdr:cNvPr>
        <xdr:cNvSpPr/>
      </xdr:nvSpPr>
      <xdr:spPr>
        <a:xfrm>
          <a:off x="18605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23622</xdr:rowOff>
    </xdr:from>
    <xdr:to>
      <xdr:col>102</xdr:col>
      <xdr:colOff>114300</xdr:colOff>
      <xdr:row>108</xdr:row>
      <xdr:rowOff>23622</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8656300" y="18540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6" name="n_1aveValue【公民館】&#10;一人当たり面積">
          <a:extLst>
            <a:ext uri="{FF2B5EF4-FFF2-40B4-BE49-F238E27FC236}">
              <a16:creationId xmlns:a16="http://schemas.microsoft.com/office/drawing/2014/main" id="{00000000-0008-0000-0E00-0000EA020000}"/>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7" name="n_2aveValue【公民館】&#10;一人当たり面積">
          <a:extLst>
            <a:ext uri="{FF2B5EF4-FFF2-40B4-BE49-F238E27FC236}">
              <a16:creationId xmlns:a16="http://schemas.microsoft.com/office/drawing/2014/main" id="{00000000-0008-0000-0E00-0000EB020000}"/>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748" name="n_3aveValue【公民館】&#10;一人当たり面積">
          <a:extLst>
            <a:ext uri="{FF2B5EF4-FFF2-40B4-BE49-F238E27FC236}">
              <a16:creationId xmlns:a16="http://schemas.microsoft.com/office/drawing/2014/main" id="{00000000-0008-0000-0E00-0000EC020000}"/>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49" name="n_4aveValue【公民館】&#10;一人当たり面積">
          <a:extLst>
            <a:ext uri="{FF2B5EF4-FFF2-40B4-BE49-F238E27FC236}">
              <a16:creationId xmlns:a16="http://schemas.microsoft.com/office/drawing/2014/main" id="{00000000-0008-0000-0E00-0000ED020000}"/>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99840</xdr:rowOff>
    </xdr:from>
    <xdr:ext cx="469744" cy="259045"/>
    <xdr:sp macro="" textlink="">
      <xdr:nvSpPr>
        <xdr:cNvPr id="750" name="n_1mainValue【公民館】&#10;一人当たり面積">
          <a:extLst>
            <a:ext uri="{FF2B5EF4-FFF2-40B4-BE49-F238E27FC236}">
              <a16:creationId xmlns:a16="http://schemas.microsoft.com/office/drawing/2014/main" id="{00000000-0008-0000-0E00-0000EE020000}"/>
            </a:ext>
          </a:extLst>
        </xdr:cNvPr>
        <xdr:cNvSpPr txBox="1"/>
      </xdr:nvSpPr>
      <xdr:spPr>
        <a:xfrm>
          <a:off x="210757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99840</xdr:rowOff>
    </xdr:from>
    <xdr:ext cx="469744" cy="259045"/>
    <xdr:sp macro="" textlink="">
      <xdr:nvSpPr>
        <xdr:cNvPr id="751" name="n_2mainValue【公民館】&#10;一人当たり面積">
          <a:extLst>
            <a:ext uri="{FF2B5EF4-FFF2-40B4-BE49-F238E27FC236}">
              <a16:creationId xmlns:a16="http://schemas.microsoft.com/office/drawing/2014/main" id="{00000000-0008-0000-0E00-0000EF020000}"/>
            </a:ext>
          </a:extLst>
        </xdr:cNvPr>
        <xdr:cNvSpPr txBox="1"/>
      </xdr:nvSpPr>
      <xdr:spPr>
        <a:xfrm>
          <a:off x="20199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65549</xdr:rowOff>
    </xdr:from>
    <xdr:ext cx="469744" cy="259045"/>
    <xdr:sp macro="" textlink="">
      <xdr:nvSpPr>
        <xdr:cNvPr id="752" name="n_3mainValue【公民館】&#10;一人当たり面積">
          <a:extLst>
            <a:ext uri="{FF2B5EF4-FFF2-40B4-BE49-F238E27FC236}">
              <a16:creationId xmlns:a16="http://schemas.microsoft.com/office/drawing/2014/main" id="{00000000-0008-0000-0E00-0000F0020000}"/>
            </a:ext>
          </a:extLst>
        </xdr:cNvPr>
        <xdr:cNvSpPr txBox="1"/>
      </xdr:nvSpPr>
      <xdr:spPr>
        <a:xfrm>
          <a:off x="19310427" y="185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65549</xdr:rowOff>
    </xdr:from>
    <xdr:ext cx="469744" cy="259045"/>
    <xdr:sp macro="" textlink="">
      <xdr:nvSpPr>
        <xdr:cNvPr id="753" name="n_4mainValue【公民館】&#10;一人当たり面積">
          <a:extLst>
            <a:ext uri="{FF2B5EF4-FFF2-40B4-BE49-F238E27FC236}">
              <a16:creationId xmlns:a16="http://schemas.microsoft.com/office/drawing/2014/main" id="{00000000-0008-0000-0E00-0000F1020000}"/>
            </a:ext>
          </a:extLst>
        </xdr:cNvPr>
        <xdr:cNvSpPr txBox="1"/>
      </xdr:nvSpPr>
      <xdr:spPr>
        <a:xfrm>
          <a:off x="18421427" y="185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値を上回っているのは「学校施設」、「児童館」となっている。学校施設は、本市で最も大きな割合を占めていることや、全ての学校が築４０年以上を経過していることから、平成３０年度に策定した長寿命化計画に基づいて積極的に老朽化対策に取り組んで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％と高いものの、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計画的に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を進めているため昨年度と比べ、ほぼ横ばいとなっている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。また、児童館については、全ての施設が築３０年以上経過しており、耐用年数間近の築４０年以上の施設もあることから、減価償却率は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過している状況である。公共施設等総合管理計画に基づく個別施設計画により適切な施設の維持管理を進めていく方針はあるものの長寿命化改修が先送りとなっている状況であり、今後も指標は増加していく見込み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また、一人当たり面積については、「認定こども園・幼稚園・保育所」及び「児童館」が類似団体内平均値を上回る状況が続いているため、施設の適正配置を検討し、早急に統廃合を進めていく必要がある。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86,168
83,804
18.37
32,268,550
31,267,222
873,621
19,238,172
26,960,780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111596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97246</xdr:rowOff>
    </xdr:from>
    <xdr:to>
      <xdr:col>20</xdr:col>
      <xdr:colOff>38100</xdr:colOff>
      <xdr:row>39</xdr:row>
      <xdr:rowOff>27396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148046</xdr:rowOff>
    </xdr:from>
    <xdr:to>
      <xdr:col>24</xdr:col>
      <xdr:colOff>63500</xdr:colOff>
      <xdr:row>39</xdr:row>
      <xdr:rowOff>12519</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6314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61323</xdr:rowOff>
    </xdr:from>
    <xdr:to>
      <xdr:col>15</xdr:col>
      <xdr:colOff>101600</xdr:colOff>
      <xdr:row>38</xdr:row>
      <xdr:rowOff>162923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112123</xdr:rowOff>
    </xdr:from>
    <xdr:to>
      <xdr:col>19</xdr:col>
      <xdr:colOff>177800</xdr:colOff>
      <xdr:row>38</xdr:row>
      <xdr:rowOff>148046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272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71301</xdr:rowOff>
    </xdr:from>
    <xdr:to>
      <xdr:col>15</xdr:col>
      <xdr:colOff>50800</xdr:colOff>
      <xdr:row>38</xdr:row>
      <xdr:rowOff>112123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8640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5806</xdr:rowOff>
    </xdr:from>
    <xdr:to>
      <xdr:col>6</xdr:col>
      <xdr:colOff>38100</xdr:colOff>
      <xdr:row>38</xdr:row>
      <xdr:rowOff>107406</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56606</xdr:rowOff>
    </xdr:from>
    <xdr:to>
      <xdr:col>10</xdr:col>
      <xdr:colOff>114300</xdr:colOff>
      <xdr:row>38</xdr:row>
      <xdr:rowOff>71301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717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18523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154050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98533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73677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101600</xdr:rowOff>
    </xdr:from>
    <xdr:to>
      <xdr:col>55</xdr:col>
      <xdr:colOff>0</xdr:colOff>
      <xdr:row>38</xdr:row>
      <xdr:rowOff>101600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61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101600</xdr:rowOff>
    </xdr:from>
    <xdr:to>
      <xdr:col>50</xdr:col>
      <xdr:colOff>114300</xdr:colOff>
      <xdr:row>38</xdr:row>
      <xdr:rowOff>101600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61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82550</xdr:rowOff>
    </xdr:from>
    <xdr:to>
      <xdr:col>41</xdr:col>
      <xdr:colOff>101600</xdr:colOff>
      <xdr:row>38</xdr:row>
      <xdr:rowOff>12700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133350</xdr:rowOff>
    </xdr:from>
    <xdr:to>
      <xdr:col>45</xdr:col>
      <xdr:colOff>177800</xdr:colOff>
      <xdr:row>38</xdr:row>
      <xdr:rowOff>101600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477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82550</xdr:rowOff>
    </xdr:from>
    <xdr:to>
      <xdr:col>36</xdr:col>
      <xdr:colOff>165100</xdr:colOff>
      <xdr:row>38</xdr:row>
      <xdr:rowOff>12700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133350</xdr:rowOff>
    </xdr:from>
    <xdr:to>
      <xdr:col>41</xdr:col>
      <xdr:colOff>50800</xdr:colOff>
      <xdr:row>37</xdr:row>
      <xdr:rowOff>133350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168927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80645</xdr:rowOff>
    </xdr:from>
    <xdr:to>
      <xdr:col>24</xdr:col>
      <xdr:colOff>114300</xdr:colOff>
      <xdr:row>60</xdr:row>
      <xdr:rowOff>10795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103522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67310</xdr:rowOff>
    </xdr:from>
    <xdr:to>
      <xdr:col>20</xdr:col>
      <xdr:colOff>38100</xdr:colOff>
      <xdr:row>59</xdr:row>
      <xdr:rowOff>168910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118110</xdr:rowOff>
    </xdr:from>
    <xdr:to>
      <xdr:col>24</xdr:col>
      <xdr:colOff>63500</xdr:colOff>
      <xdr:row>59</xdr:row>
      <xdr:rowOff>131445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23366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xdr:rowOff>
    </xdr:from>
    <xdr:to>
      <xdr:col>15</xdr:col>
      <xdr:colOff>101600</xdr:colOff>
      <xdr:row>59</xdr:row>
      <xdr:rowOff>104140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53340</xdr:rowOff>
    </xdr:from>
    <xdr:to>
      <xdr:col>19</xdr:col>
      <xdr:colOff>177800</xdr:colOff>
      <xdr:row>59</xdr:row>
      <xdr:rowOff>118110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1688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33020</xdr:rowOff>
    </xdr:from>
    <xdr:to>
      <xdr:col>10</xdr:col>
      <xdr:colOff>165100</xdr:colOff>
      <xdr:row>59</xdr:row>
      <xdr:rowOff>134620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53340</xdr:rowOff>
    </xdr:from>
    <xdr:to>
      <xdr:col>15</xdr:col>
      <xdr:colOff>50800</xdr:colOff>
      <xdr:row>59</xdr:row>
      <xdr:rowOff>83820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2019300" y="101688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170180</xdr:rowOff>
    </xdr:from>
    <xdr:to>
      <xdr:col>6</xdr:col>
      <xdr:colOff>38100</xdr:colOff>
      <xdr:row>59</xdr:row>
      <xdr:rowOff>100330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49530</xdr:rowOff>
    </xdr:from>
    <xdr:to>
      <xdr:col>10</xdr:col>
      <xdr:colOff>114300</xdr:colOff>
      <xdr:row>59</xdr:row>
      <xdr:rowOff>83820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165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13987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151147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116857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78757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19685</xdr:rowOff>
    </xdr:from>
    <xdr:to>
      <xdr:col>50</xdr:col>
      <xdr:colOff>165100</xdr:colOff>
      <xdr:row>62</xdr:row>
      <xdr:rowOff>121285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70485</xdr:rowOff>
    </xdr:from>
    <xdr:to>
      <xdr:col>55</xdr:col>
      <xdr:colOff>0</xdr:colOff>
      <xdr:row>62</xdr:row>
      <xdr:rowOff>106680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7003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19685</xdr:rowOff>
    </xdr:from>
    <xdr:to>
      <xdr:col>46</xdr:col>
      <xdr:colOff>38100</xdr:colOff>
      <xdr:row>62</xdr:row>
      <xdr:rowOff>121285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70485</xdr:rowOff>
    </xdr:from>
    <xdr:to>
      <xdr:col>50</xdr:col>
      <xdr:colOff>114300</xdr:colOff>
      <xdr:row>62</xdr:row>
      <xdr:rowOff>70485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750300" y="10700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15875</xdr:rowOff>
    </xdr:from>
    <xdr:to>
      <xdr:col>41</xdr:col>
      <xdr:colOff>101600</xdr:colOff>
      <xdr:row>62</xdr:row>
      <xdr:rowOff>117475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66675</xdr:rowOff>
    </xdr:from>
    <xdr:to>
      <xdr:col>45</xdr:col>
      <xdr:colOff>177800</xdr:colOff>
      <xdr:row>62</xdr:row>
      <xdr:rowOff>70485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61300" y="106965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15875</xdr:rowOff>
    </xdr:from>
    <xdr:to>
      <xdr:col>36</xdr:col>
      <xdr:colOff>165100</xdr:colOff>
      <xdr:row>62</xdr:row>
      <xdr:rowOff>117475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66675</xdr:rowOff>
    </xdr:from>
    <xdr:to>
      <xdr:col>41</xdr:col>
      <xdr:colOff>50800</xdr:colOff>
      <xdr:row>62</xdr:row>
      <xdr:rowOff>66675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696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137812</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137812</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134002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108602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F00-00003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00000000-0008-0000-0F00-000032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00000000-0008-0000-0F00-000034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F00-000036010000}"/>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968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92348</xdr:rowOff>
    </xdr:from>
    <xdr:to>
      <xdr:col>24</xdr:col>
      <xdr:colOff>114300</xdr:colOff>
      <xdr:row>105</xdr:row>
      <xdr:rowOff>22498</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45847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115225</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0000000-0008-0000-0F00-000042010000}"/>
            </a:ext>
          </a:extLst>
        </xdr:cNvPr>
        <xdr:cNvSpPr txBox="1"/>
      </xdr:nvSpPr>
      <xdr:spPr>
        <a:xfrm>
          <a:off x="4673600" y="17774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164193</xdr:rowOff>
    </xdr:from>
    <xdr:to>
      <xdr:col>20</xdr:col>
      <xdr:colOff>38100</xdr:colOff>
      <xdr:row>105</xdr:row>
      <xdr:rowOff>94343</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3746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143148</xdr:rowOff>
    </xdr:from>
    <xdr:to>
      <xdr:col>24</xdr:col>
      <xdr:colOff>63500</xdr:colOff>
      <xdr:row>105</xdr:row>
      <xdr:rowOff>43543</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flipV="1">
          <a:off x="3797300" y="17973948"/>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116839</xdr:rowOff>
    </xdr:from>
    <xdr:to>
      <xdr:col>15</xdr:col>
      <xdr:colOff>101600</xdr:colOff>
      <xdr:row>105</xdr:row>
      <xdr:rowOff>46989</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2857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167639</xdr:rowOff>
    </xdr:from>
    <xdr:to>
      <xdr:col>19</xdr:col>
      <xdr:colOff>177800</xdr:colOff>
      <xdr:row>105</xdr:row>
      <xdr:rowOff>43543</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2908300" y="17998439"/>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93980</xdr:rowOff>
    </xdr:from>
    <xdr:to>
      <xdr:col>10</xdr:col>
      <xdr:colOff>165100</xdr:colOff>
      <xdr:row>105</xdr:row>
      <xdr:rowOff>24130</xdr:rowOff>
    </xdr:to>
    <xdr:sp macro="" textlink="">
      <xdr:nvSpPr>
        <xdr:cNvPr id="327" name="楕円 326">
          <a:extLst>
            <a:ext uri="{FF2B5EF4-FFF2-40B4-BE49-F238E27FC236}">
              <a16:creationId xmlns:a16="http://schemas.microsoft.com/office/drawing/2014/main" id="{00000000-0008-0000-0F00-000047010000}"/>
            </a:ext>
          </a:extLst>
        </xdr:cNvPr>
        <xdr:cNvSpPr/>
      </xdr:nvSpPr>
      <xdr:spPr>
        <a:xfrm>
          <a:off x="196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104</xdr:row>
      <xdr:rowOff>167639</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2019300" y="17975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29" name="楕円 328">
          <a:extLst>
            <a:ext uri="{FF2B5EF4-FFF2-40B4-BE49-F238E27FC236}">
              <a16:creationId xmlns:a16="http://schemas.microsoft.com/office/drawing/2014/main" id="{00000000-0008-0000-0F00-000049010000}"/>
            </a:ext>
          </a:extLst>
        </xdr:cNvPr>
        <xdr:cNvSpPr/>
      </xdr:nvSpPr>
      <xdr:spPr>
        <a:xfrm>
          <a:off x="1079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112123</xdr:rowOff>
    </xdr:from>
    <xdr:to>
      <xdr:col>10</xdr:col>
      <xdr:colOff>114300</xdr:colOff>
      <xdr:row>104</xdr:row>
      <xdr:rowOff>144780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130300" y="179429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331" name="n_1aveValue【市民会館】&#10;有形固定資産減価償却率">
          <a:extLst>
            <a:ext uri="{FF2B5EF4-FFF2-40B4-BE49-F238E27FC236}">
              <a16:creationId xmlns:a16="http://schemas.microsoft.com/office/drawing/2014/main" id="{00000000-0008-0000-0F00-00004B010000}"/>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332" name="n_2aveValue【市民会館】&#10;有形固定資産減価償却率">
          <a:extLst>
            <a:ext uri="{FF2B5EF4-FFF2-40B4-BE49-F238E27FC236}">
              <a16:creationId xmlns:a16="http://schemas.microsoft.com/office/drawing/2014/main" id="{00000000-0008-0000-0F00-00004C010000}"/>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11265</xdr:rowOff>
    </xdr:from>
    <xdr:ext cx="405111" cy="259045"/>
    <xdr:sp macro="" textlink="">
      <xdr:nvSpPr>
        <xdr:cNvPr id="333" name="n_3aveValue【市民会館】&#10;有形固定資産減価償却率">
          <a:extLst>
            <a:ext uri="{FF2B5EF4-FFF2-40B4-BE49-F238E27FC236}">
              <a16:creationId xmlns:a16="http://schemas.microsoft.com/office/drawing/2014/main" id="{00000000-0008-0000-0F00-00004D010000}"/>
            </a:ext>
          </a:extLst>
        </xdr:cNvPr>
        <xdr:cNvSpPr txBox="1"/>
      </xdr:nvSpPr>
      <xdr:spPr>
        <a:xfrm>
          <a:off x="1816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334" name="n_4aveValue【市民会館】&#10;有形固定資産減価償却率">
          <a:extLst>
            <a:ext uri="{FF2B5EF4-FFF2-40B4-BE49-F238E27FC236}">
              <a16:creationId xmlns:a16="http://schemas.microsoft.com/office/drawing/2014/main" id="{00000000-0008-0000-0F00-00004E010000}"/>
            </a:ext>
          </a:extLst>
        </xdr:cNvPr>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110870</xdr:rowOff>
    </xdr:from>
    <xdr:ext cx="405111" cy="259045"/>
    <xdr:sp macro="" textlink="">
      <xdr:nvSpPr>
        <xdr:cNvPr id="335" name="n_1mainValue【市民会館】&#10;有形固定資産減価償却率">
          <a:extLst>
            <a:ext uri="{FF2B5EF4-FFF2-40B4-BE49-F238E27FC236}">
              <a16:creationId xmlns:a16="http://schemas.microsoft.com/office/drawing/2014/main" id="{00000000-0008-0000-0F00-00004F010000}"/>
            </a:ext>
          </a:extLst>
        </xdr:cNvPr>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336" name="n_2mainValue【市民会館】&#10;有形固定資産減価償却率">
          <a:extLst>
            <a:ext uri="{FF2B5EF4-FFF2-40B4-BE49-F238E27FC236}">
              <a16:creationId xmlns:a16="http://schemas.microsoft.com/office/drawing/2014/main" id="{00000000-0008-0000-0F00-000050010000}"/>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15257</xdr:rowOff>
    </xdr:from>
    <xdr:ext cx="405111" cy="259045"/>
    <xdr:sp macro="" textlink="">
      <xdr:nvSpPr>
        <xdr:cNvPr id="337" name="n_3mainValue【市民会館】&#10;有形固定資産減価償却率">
          <a:extLst>
            <a:ext uri="{FF2B5EF4-FFF2-40B4-BE49-F238E27FC236}">
              <a16:creationId xmlns:a16="http://schemas.microsoft.com/office/drawing/2014/main" id="{00000000-0008-0000-0F00-000051010000}"/>
            </a:ext>
          </a:extLst>
        </xdr:cNvPr>
        <xdr:cNvSpPr txBox="1"/>
      </xdr:nvSpPr>
      <xdr:spPr>
        <a:xfrm>
          <a:off x="1816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154050</xdr:rowOff>
    </xdr:from>
    <xdr:ext cx="405111" cy="259045"/>
    <xdr:sp macro="" textlink="">
      <xdr:nvSpPr>
        <xdr:cNvPr id="338" name="n_4mainValue【市民会館】&#10;有形固定資産減価償却率">
          <a:extLst>
            <a:ext uri="{FF2B5EF4-FFF2-40B4-BE49-F238E27FC236}">
              <a16:creationId xmlns:a16="http://schemas.microsoft.com/office/drawing/2014/main" id="{00000000-0008-0000-0F00-000052010000}"/>
            </a:ext>
          </a:extLst>
        </xdr:cNvPr>
        <xdr:cNvSpPr txBox="1"/>
      </xdr:nvSpPr>
      <xdr:spPr>
        <a:xfrm>
          <a:off x="927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00000000-0008-0000-0F00-00006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1" name="【市民会館】&#10;一人当たり面積最小値テキスト">
          <a:extLst>
            <a:ext uri="{FF2B5EF4-FFF2-40B4-BE49-F238E27FC236}">
              <a16:creationId xmlns:a16="http://schemas.microsoft.com/office/drawing/2014/main" id="{00000000-0008-0000-0F00-000069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363" name="【市民会館】&#10;一人当たり面積最大値テキスト">
          <a:extLst>
            <a:ext uri="{FF2B5EF4-FFF2-40B4-BE49-F238E27FC236}">
              <a16:creationId xmlns:a16="http://schemas.microsoft.com/office/drawing/2014/main" id="{00000000-0008-0000-0F00-00006B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365" name="【市民会館】&#10;一人当たり面積平均値テキスト">
          <a:extLst>
            <a:ext uri="{FF2B5EF4-FFF2-40B4-BE49-F238E27FC236}">
              <a16:creationId xmlns:a16="http://schemas.microsoft.com/office/drawing/2014/main" id="{00000000-0008-0000-0F00-00006D010000}"/>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50546</xdr:rowOff>
    </xdr:from>
    <xdr:to>
      <xdr:col>41</xdr:col>
      <xdr:colOff>101600</xdr:colOff>
      <xdr:row>106</xdr:row>
      <xdr:rowOff>152146</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7810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692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64263</xdr:rowOff>
    </xdr:from>
    <xdr:to>
      <xdr:col>55</xdr:col>
      <xdr:colOff>50800</xdr:colOff>
      <xdr:row>107</xdr:row>
      <xdr:rowOff>165863</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104267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150640</xdr:rowOff>
    </xdr:from>
    <xdr:ext cx="469744" cy="259045"/>
    <xdr:sp macro="" textlink="">
      <xdr:nvSpPr>
        <xdr:cNvPr id="377" name="【市民会館】&#10;一人当たり面積該当値テキスト">
          <a:extLst>
            <a:ext uri="{FF2B5EF4-FFF2-40B4-BE49-F238E27FC236}">
              <a16:creationId xmlns:a16="http://schemas.microsoft.com/office/drawing/2014/main" id="{00000000-0008-0000-0F00-000079010000}"/>
            </a:ext>
          </a:extLst>
        </xdr:cNvPr>
        <xdr:cNvSpPr txBox="1"/>
      </xdr:nvSpPr>
      <xdr:spPr>
        <a:xfrm>
          <a:off x="10515600" y="1832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64263</xdr:rowOff>
    </xdr:from>
    <xdr:to>
      <xdr:col>50</xdr:col>
      <xdr:colOff>165100</xdr:colOff>
      <xdr:row>107</xdr:row>
      <xdr:rowOff>165863</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9588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115063</xdr:rowOff>
    </xdr:from>
    <xdr:to>
      <xdr:col>55</xdr:col>
      <xdr:colOff>0</xdr:colOff>
      <xdr:row>107</xdr:row>
      <xdr:rowOff>115063</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9639300" y="1846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64263</xdr:rowOff>
    </xdr:from>
    <xdr:to>
      <xdr:col>46</xdr:col>
      <xdr:colOff>38100</xdr:colOff>
      <xdr:row>107</xdr:row>
      <xdr:rowOff>165863</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8699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115063</xdr:rowOff>
    </xdr:from>
    <xdr:to>
      <xdr:col>50</xdr:col>
      <xdr:colOff>114300</xdr:colOff>
      <xdr:row>107</xdr:row>
      <xdr:rowOff>115063</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8750300" y="1846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87122</xdr:rowOff>
    </xdr:from>
    <xdr:to>
      <xdr:col>41</xdr:col>
      <xdr:colOff>101600</xdr:colOff>
      <xdr:row>108</xdr:row>
      <xdr:rowOff>17272</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7810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115063</xdr:rowOff>
    </xdr:from>
    <xdr:to>
      <xdr:col>45</xdr:col>
      <xdr:colOff>177800</xdr:colOff>
      <xdr:row>107</xdr:row>
      <xdr:rowOff>137922</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7861300" y="18460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87122</xdr:rowOff>
    </xdr:from>
    <xdr:to>
      <xdr:col>36</xdr:col>
      <xdr:colOff>165100</xdr:colOff>
      <xdr:row>108</xdr:row>
      <xdr:rowOff>17272</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6921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137922</xdr:rowOff>
    </xdr:from>
    <xdr:to>
      <xdr:col>41</xdr:col>
      <xdr:colOff>50800</xdr:colOff>
      <xdr:row>107</xdr:row>
      <xdr:rowOff>137922</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6972300" y="1848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386" name="n_1aveValue【市民会館】&#10;一人当たり面積">
          <a:extLst>
            <a:ext uri="{FF2B5EF4-FFF2-40B4-BE49-F238E27FC236}">
              <a16:creationId xmlns:a16="http://schemas.microsoft.com/office/drawing/2014/main" id="{00000000-0008-0000-0F00-000082010000}"/>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387" name="n_2aveValue【市民会館】&#10;一人当たり面積">
          <a:extLst>
            <a:ext uri="{FF2B5EF4-FFF2-40B4-BE49-F238E27FC236}">
              <a16:creationId xmlns:a16="http://schemas.microsoft.com/office/drawing/2014/main" id="{00000000-0008-0000-0F00-000083010000}"/>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168673</xdr:rowOff>
    </xdr:from>
    <xdr:ext cx="469744" cy="259045"/>
    <xdr:sp macro="" textlink="">
      <xdr:nvSpPr>
        <xdr:cNvPr id="388" name="n_3aveValue【市民会館】&#10;一人当たり面積">
          <a:extLst>
            <a:ext uri="{FF2B5EF4-FFF2-40B4-BE49-F238E27FC236}">
              <a16:creationId xmlns:a16="http://schemas.microsoft.com/office/drawing/2014/main" id="{00000000-0008-0000-0F00-000084010000}"/>
            </a:ext>
          </a:extLst>
        </xdr:cNvPr>
        <xdr:cNvSpPr txBox="1"/>
      </xdr:nvSpPr>
      <xdr:spPr>
        <a:xfrm>
          <a:off x="7626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166388</xdr:rowOff>
    </xdr:from>
    <xdr:ext cx="469744" cy="259045"/>
    <xdr:sp macro="" textlink="">
      <xdr:nvSpPr>
        <xdr:cNvPr id="389" name="n_4aveValue【市民会館】&#10;一人当たり面積">
          <a:extLst>
            <a:ext uri="{FF2B5EF4-FFF2-40B4-BE49-F238E27FC236}">
              <a16:creationId xmlns:a16="http://schemas.microsoft.com/office/drawing/2014/main" id="{00000000-0008-0000-0F00-000085010000}"/>
            </a:ext>
          </a:extLst>
        </xdr:cNvPr>
        <xdr:cNvSpPr txBox="1"/>
      </xdr:nvSpPr>
      <xdr:spPr>
        <a:xfrm>
          <a:off x="6737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156990</xdr:rowOff>
    </xdr:from>
    <xdr:ext cx="469744" cy="259045"/>
    <xdr:sp macro="" textlink="">
      <xdr:nvSpPr>
        <xdr:cNvPr id="390" name="n_1mainValue【市民会館】&#10;一人当たり面積">
          <a:extLst>
            <a:ext uri="{FF2B5EF4-FFF2-40B4-BE49-F238E27FC236}">
              <a16:creationId xmlns:a16="http://schemas.microsoft.com/office/drawing/2014/main" id="{00000000-0008-0000-0F00-000086010000}"/>
            </a:ext>
          </a:extLst>
        </xdr:cNvPr>
        <xdr:cNvSpPr txBox="1"/>
      </xdr:nvSpPr>
      <xdr:spPr>
        <a:xfrm>
          <a:off x="93917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156990</xdr:rowOff>
    </xdr:from>
    <xdr:ext cx="469744" cy="259045"/>
    <xdr:sp macro="" textlink="">
      <xdr:nvSpPr>
        <xdr:cNvPr id="391" name="n_2mainValue【市民会館】&#10;一人当たり面積">
          <a:extLst>
            <a:ext uri="{FF2B5EF4-FFF2-40B4-BE49-F238E27FC236}">
              <a16:creationId xmlns:a16="http://schemas.microsoft.com/office/drawing/2014/main" id="{00000000-0008-0000-0F00-000087010000}"/>
            </a:ext>
          </a:extLst>
        </xdr:cNvPr>
        <xdr:cNvSpPr txBox="1"/>
      </xdr:nvSpPr>
      <xdr:spPr>
        <a:xfrm>
          <a:off x="8515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8399</xdr:rowOff>
    </xdr:from>
    <xdr:ext cx="469744" cy="259045"/>
    <xdr:sp macro="" textlink="">
      <xdr:nvSpPr>
        <xdr:cNvPr id="392" name="n_3mainValue【市民会館】&#10;一人当たり面積">
          <a:extLst>
            <a:ext uri="{FF2B5EF4-FFF2-40B4-BE49-F238E27FC236}">
              <a16:creationId xmlns:a16="http://schemas.microsoft.com/office/drawing/2014/main" id="{00000000-0008-0000-0F00-000088010000}"/>
            </a:ext>
          </a:extLst>
        </xdr:cNvPr>
        <xdr:cNvSpPr txBox="1"/>
      </xdr:nvSpPr>
      <xdr:spPr>
        <a:xfrm>
          <a:off x="7626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8399</xdr:rowOff>
    </xdr:from>
    <xdr:ext cx="469744" cy="259045"/>
    <xdr:sp macro="" textlink="">
      <xdr:nvSpPr>
        <xdr:cNvPr id="393" name="n_4mainValue【市民会館】&#10;一人当たり面積">
          <a:extLst>
            <a:ext uri="{FF2B5EF4-FFF2-40B4-BE49-F238E27FC236}">
              <a16:creationId xmlns:a16="http://schemas.microsoft.com/office/drawing/2014/main" id="{00000000-0008-0000-0F00-000089010000}"/>
            </a:ext>
          </a:extLst>
        </xdr:cNvPr>
        <xdr:cNvSpPr txBox="1"/>
      </xdr:nvSpPr>
      <xdr:spPr>
        <a:xfrm>
          <a:off x="6737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00000000-0008-0000-0F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00000000-0008-0000-0F00-0000A301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00000000-0008-0000-0F00-0000A501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00000000-0008-0000-0F00-0000A7010000}"/>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55880</xdr:rowOff>
    </xdr:from>
    <xdr:to>
      <xdr:col>67</xdr:col>
      <xdr:colOff>101600</xdr:colOff>
      <xdr:row>38</xdr:row>
      <xdr:rowOff>157480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2763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139717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00000000-0008-0000-0F00-0000B3010000}"/>
            </a:ext>
          </a:extLst>
        </xdr:cNvPr>
        <xdr:cNvSpPr txBox="1"/>
      </xdr:nvSpPr>
      <xdr:spPr>
        <a:xfrm>
          <a:off x="1635760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103505</xdr:rowOff>
    </xdr:from>
    <xdr:to>
      <xdr:col>81</xdr:col>
      <xdr:colOff>101600</xdr:colOff>
      <xdr:row>38</xdr:row>
      <xdr:rowOff>33655</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5430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154305</xdr:rowOff>
    </xdr:from>
    <xdr:to>
      <xdr:col>85</xdr:col>
      <xdr:colOff>127000</xdr:colOff>
      <xdr:row>37</xdr:row>
      <xdr:rowOff>167640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5481300" y="649795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454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154305</xdr:rowOff>
    </xdr:from>
    <xdr:to>
      <xdr:col>81</xdr:col>
      <xdr:colOff>50800</xdr:colOff>
      <xdr:row>39</xdr:row>
      <xdr:rowOff>156210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flipV="1">
          <a:off x="14592300" y="6497955"/>
          <a:ext cx="889000" cy="3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65405</xdr:rowOff>
    </xdr:from>
    <xdr:to>
      <xdr:col>72</xdr:col>
      <xdr:colOff>38100</xdr:colOff>
      <xdr:row>39</xdr:row>
      <xdr:rowOff>167005</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3652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116205</xdr:rowOff>
    </xdr:from>
    <xdr:to>
      <xdr:col>76</xdr:col>
      <xdr:colOff>114300</xdr:colOff>
      <xdr:row>39</xdr:row>
      <xdr:rowOff>156210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3703300" y="68027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162560</xdr:rowOff>
    </xdr:from>
    <xdr:to>
      <xdr:col>67</xdr:col>
      <xdr:colOff>101600</xdr:colOff>
      <xdr:row>39</xdr:row>
      <xdr:rowOff>92710</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276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41910</xdr:rowOff>
    </xdr:from>
    <xdr:to>
      <xdr:col>71</xdr:col>
      <xdr:colOff>177800</xdr:colOff>
      <xdr:row>39</xdr:row>
      <xdr:rowOff>116205</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2814300" y="67284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2557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2611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50182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5266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4389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158132</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35007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83837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2611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F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F00-0000DC01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F00-0000DE01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F00-0000E0010000}"/>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155801</xdr:rowOff>
    </xdr:from>
    <xdr:to>
      <xdr:col>102</xdr:col>
      <xdr:colOff>165100</xdr:colOff>
      <xdr:row>41</xdr:row>
      <xdr:rowOff>85951</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9494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155384</xdr:rowOff>
    </xdr:from>
    <xdr:to>
      <xdr:col>98</xdr:col>
      <xdr:colOff>38100</xdr:colOff>
      <xdr:row>41</xdr:row>
      <xdr:rowOff>85534</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8605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19172</xdr:rowOff>
    </xdr:from>
    <xdr:to>
      <xdr:col>116</xdr:col>
      <xdr:colOff>114300</xdr:colOff>
      <xdr:row>41</xdr:row>
      <xdr:rowOff>120772</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2110700" y="704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169049</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00000000-0008-0000-0F00-0000EC010000}"/>
            </a:ext>
          </a:extLst>
        </xdr:cNvPr>
        <xdr:cNvSpPr txBox="1"/>
      </xdr:nvSpPr>
      <xdr:spPr>
        <a:xfrm>
          <a:off x="22199600" y="702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22733</xdr:rowOff>
    </xdr:from>
    <xdr:to>
      <xdr:col>112</xdr:col>
      <xdr:colOff>38100</xdr:colOff>
      <xdr:row>41</xdr:row>
      <xdr:rowOff>124333</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1272500" y="70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69972</xdr:rowOff>
    </xdr:from>
    <xdr:to>
      <xdr:col>116</xdr:col>
      <xdr:colOff>63500</xdr:colOff>
      <xdr:row>41</xdr:row>
      <xdr:rowOff>73533</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1323300" y="7099422"/>
          <a:ext cx="8382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55349</xdr:rowOff>
    </xdr:from>
    <xdr:to>
      <xdr:col>107</xdr:col>
      <xdr:colOff>101600</xdr:colOff>
      <xdr:row>41</xdr:row>
      <xdr:rowOff>156949</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0383500" y="708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73533</xdr:rowOff>
    </xdr:from>
    <xdr:to>
      <xdr:col>111</xdr:col>
      <xdr:colOff>177800</xdr:colOff>
      <xdr:row>41</xdr:row>
      <xdr:rowOff>106149</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20434300" y="7102983"/>
          <a:ext cx="889000" cy="3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58084</xdr:rowOff>
    </xdr:from>
    <xdr:to>
      <xdr:col>102</xdr:col>
      <xdr:colOff>165100</xdr:colOff>
      <xdr:row>41</xdr:row>
      <xdr:rowOff>159684</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9494500" y="70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106149</xdr:rowOff>
    </xdr:from>
    <xdr:to>
      <xdr:col>107</xdr:col>
      <xdr:colOff>50800</xdr:colOff>
      <xdr:row>41</xdr:row>
      <xdr:rowOff>108884</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19545300" y="7135599"/>
          <a:ext cx="8890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58850</xdr:rowOff>
    </xdr:from>
    <xdr:to>
      <xdr:col>98</xdr:col>
      <xdr:colOff>38100</xdr:colOff>
      <xdr:row>41</xdr:row>
      <xdr:rowOff>160450</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8605500" y="708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108884</xdr:rowOff>
    </xdr:from>
    <xdr:to>
      <xdr:col>102</xdr:col>
      <xdr:colOff>114300</xdr:colOff>
      <xdr:row>41</xdr:row>
      <xdr:rowOff>109650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18656300" y="7138334"/>
          <a:ext cx="8890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102478</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9278111" y="67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102061</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8389111" y="678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115460</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1043411" y="714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148076</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20167111" y="717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150811</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9278111" y="718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151577</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8389111" y="718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00000000-0008-0000-0F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00000000-0008-0000-0F00-000017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00000000-0008-0000-0F00-000019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00000000-0008-0000-0F00-00001B020000}"/>
            </a:ext>
          </a:extLst>
        </xdr:cNvPr>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58601</xdr:rowOff>
    </xdr:from>
    <xdr:to>
      <xdr:col>85</xdr:col>
      <xdr:colOff>177800</xdr:colOff>
      <xdr:row>58</xdr:row>
      <xdr:rowOff>160201</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62687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81478</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00000000-0008-0000-0F00-000027020000}"/>
            </a:ext>
          </a:extLst>
        </xdr:cNvPr>
        <xdr:cNvSpPr txBox="1"/>
      </xdr:nvSpPr>
      <xdr:spPr>
        <a:xfrm>
          <a:off x="16357600" y="985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27577</xdr:rowOff>
    </xdr:from>
    <xdr:to>
      <xdr:col>81</xdr:col>
      <xdr:colOff>101600</xdr:colOff>
      <xdr:row>58</xdr:row>
      <xdr:rowOff>129177</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5430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78377</xdr:rowOff>
    </xdr:from>
    <xdr:to>
      <xdr:col>85</xdr:col>
      <xdr:colOff>127000</xdr:colOff>
      <xdr:row>58</xdr:row>
      <xdr:rowOff>109401</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5481300" y="1002247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150041</xdr:rowOff>
    </xdr:from>
    <xdr:to>
      <xdr:col>76</xdr:col>
      <xdr:colOff>165100</xdr:colOff>
      <xdr:row>58</xdr:row>
      <xdr:rowOff>80191</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4541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29391</xdr:rowOff>
    </xdr:from>
    <xdr:to>
      <xdr:col>81</xdr:col>
      <xdr:colOff>50800</xdr:colOff>
      <xdr:row>58</xdr:row>
      <xdr:rowOff>78377</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4592300" y="997349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135346</xdr:rowOff>
    </xdr:from>
    <xdr:to>
      <xdr:col>72</xdr:col>
      <xdr:colOff>38100</xdr:colOff>
      <xdr:row>58</xdr:row>
      <xdr:rowOff>65496</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36525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14696</xdr:rowOff>
    </xdr:from>
    <xdr:to>
      <xdr:col>76</xdr:col>
      <xdr:colOff>114300</xdr:colOff>
      <xdr:row>58</xdr:row>
      <xdr:rowOff>29391</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3703300" y="995879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102688</xdr:rowOff>
    </xdr:from>
    <xdr:to>
      <xdr:col>67</xdr:col>
      <xdr:colOff>101600</xdr:colOff>
      <xdr:row>58</xdr:row>
      <xdr:rowOff>32838</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2763500" y="98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153488</xdr:rowOff>
    </xdr:from>
    <xdr:to>
      <xdr:col>71</xdr:col>
      <xdr:colOff>177800</xdr:colOff>
      <xdr:row>58</xdr:row>
      <xdr:rowOff>14696</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814300" y="99261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2611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145704</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52660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96718</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4389744" y="969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82023</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3500744" y="968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49365</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2611744" y="965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00000000-0008-0000-0F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00000000-0008-0000-0F00-00004E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00000000-0008-0000-0F00-000050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00000000-0008-0000-0F00-000052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05" name="楕円 604">
          <a:extLst>
            <a:ext uri="{FF2B5EF4-FFF2-40B4-BE49-F238E27FC236}">
              <a16:creationId xmlns:a16="http://schemas.microsoft.com/office/drawing/2014/main" id="{00000000-0008-0000-0F00-00005D020000}"/>
            </a:ext>
          </a:extLst>
        </xdr:cNvPr>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00000000-0008-0000-0F00-00005E020000}"/>
            </a:ext>
          </a:extLst>
        </xdr:cNvPr>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56642</xdr:rowOff>
    </xdr:from>
    <xdr:to>
      <xdr:col>112</xdr:col>
      <xdr:colOff>38100</xdr:colOff>
      <xdr:row>63</xdr:row>
      <xdr:rowOff>158242</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21272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107442</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flipV="1">
          <a:off x="21323300" y="109042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56642</xdr:rowOff>
    </xdr:from>
    <xdr:to>
      <xdr:col>107</xdr:col>
      <xdr:colOff>101600</xdr:colOff>
      <xdr:row>63</xdr:row>
      <xdr:rowOff>158242</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20383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107442</xdr:rowOff>
    </xdr:from>
    <xdr:to>
      <xdr:col>111</xdr:col>
      <xdr:colOff>177800</xdr:colOff>
      <xdr:row>63</xdr:row>
      <xdr:rowOff>107442</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20434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56642</xdr:rowOff>
    </xdr:from>
    <xdr:to>
      <xdr:col>102</xdr:col>
      <xdr:colOff>165100</xdr:colOff>
      <xdr:row>63</xdr:row>
      <xdr:rowOff>158242</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19494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107442</xdr:rowOff>
    </xdr:from>
    <xdr:to>
      <xdr:col>107</xdr:col>
      <xdr:colOff>50800</xdr:colOff>
      <xdr:row>63</xdr:row>
      <xdr:rowOff>107442</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9545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56642</xdr:rowOff>
    </xdr:from>
    <xdr:to>
      <xdr:col>98</xdr:col>
      <xdr:colOff>38100</xdr:colOff>
      <xdr:row>63</xdr:row>
      <xdr:rowOff>158242</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8605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107442</xdr:rowOff>
    </xdr:from>
    <xdr:to>
      <xdr:col>102</xdr:col>
      <xdr:colOff>114300</xdr:colOff>
      <xdr:row>63</xdr:row>
      <xdr:rowOff>107442</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656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15" name="n_1aveValue【保健センター・保健所】&#10;一人当たり面積">
          <a:extLst>
            <a:ext uri="{FF2B5EF4-FFF2-40B4-BE49-F238E27FC236}">
              <a16:creationId xmlns:a16="http://schemas.microsoft.com/office/drawing/2014/main" id="{00000000-0008-0000-0F00-00006702000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6" name="n_2aveValue【保健センター・保健所】&#10;一人当たり面積">
          <a:extLst>
            <a:ext uri="{FF2B5EF4-FFF2-40B4-BE49-F238E27FC236}">
              <a16:creationId xmlns:a16="http://schemas.microsoft.com/office/drawing/2014/main" id="{00000000-0008-0000-0F00-000068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617" name="n_3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19310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46753</xdr:rowOff>
    </xdr:from>
    <xdr:ext cx="469744" cy="259045"/>
    <xdr:sp macro="" textlink="">
      <xdr:nvSpPr>
        <xdr:cNvPr id="618" name="n_4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18421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149369</xdr:rowOff>
    </xdr:from>
    <xdr:ext cx="469744" cy="259045"/>
    <xdr:sp macro="" textlink="">
      <xdr:nvSpPr>
        <xdr:cNvPr id="619" name="n_1mainValue【保健センター・保健所】&#10;一人当たり面積">
          <a:extLst>
            <a:ext uri="{FF2B5EF4-FFF2-40B4-BE49-F238E27FC236}">
              <a16:creationId xmlns:a16="http://schemas.microsoft.com/office/drawing/2014/main" id="{00000000-0008-0000-0F00-00006B020000}"/>
            </a:ext>
          </a:extLst>
        </xdr:cNvPr>
        <xdr:cNvSpPr txBox="1"/>
      </xdr:nvSpPr>
      <xdr:spPr>
        <a:xfrm>
          <a:off x="210757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149369</xdr:rowOff>
    </xdr:from>
    <xdr:ext cx="469744" cy="259045"/>
    <xdr:sp macro="" textlink="">
      <xdr:nvSpPr>
        <xdr:cNvPr id="620" name="n_2mainValue【保健センター・保健所】&#10;一人当たり面積">
          <a:extLst>
            <a:ext uri="{FF2B5EF4-FFF2-40B4-BE49-F238E27FC236}">
              <a16:creationId xmlns:a16="http://schemas.microsoft.com/office/drawing/2014/main" id="{00000000-0008-0000-0F00-00006C020000}"/>
            </a:ext>
          </a:extLst>
        </xdr:cNvPr>
        <xdr:cNvSpPr txBox="1"/>
      </xdr:nvSpPr>
      <xdr:spPr>
        <a:xfrm>
          <a:off x="20199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149369</xdr:rowOff>
    </xdr:from>
    <xdr:ext cx="469744" cy="259045"/>
    <xdr:sp macro="" textlink="">
      <xdr:nvSpPr>
        <xdr:cNvPr id="621" name="n_3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19310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149369</xdr:rowOff>
    </xdr:from>
    <xdr:ext cx="469744" cy="259045"/>
    <xdr:sp macro="" textlink="">
      <xdr:nvSpPr>
        <xdr:cNvPr id="622" name="n_4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18421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00000000-0008-0000-0F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00000000-0008-0000-0F00-00008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00000000-0008-0000-0F00-00008B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00000000-0008-0000-0F00-00008D020000}"/>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6268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68597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00000000-0008-0000-0F00-000099020000}"/>
            </a:ext>
          </a:extLst>
        </xdr:cNvPr>
        <xdr:cNvSpPr txBox="1"/>
      </xdr:nvSpPr>
      <xdr:spPr>
        <a:xfrm>
          <a:off x="16357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49349</xdr:rowOff>
    </xdr:from>
    <xdr:to>
      <xdr:col>81</xdr:col>
      <xdr:colOff>101600</xdr:colOff>
      <xdr:row>83</xdr:row>
      <xdr:rowOff>150949</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5430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100149</xdr:rowOff>
    </xdr:from>
    <xdr:to>
      <xdr:col>85</xdr:col>
      <xdr:colOff>127000</xdr:colOff>
      <xdr:row>83</xdr:row>
      <xdr:rowOff>140970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5481300" y="1433049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6894</xdr:rowOff>
    </xdr:from>
    <xdr:to>
      <xdr:col>76</xdr:col>
      <xdr:colOff>165100</xdr:colOff>
      <xdr:row>83</xdr:row>
      <xdr:rowOff>108494</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4541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57694</xdr:rowOff>
    </xdr:from>
    <xdr:to>
      <xdr:col>81</xdr:col>
      <xdr:colOff>50800</xdr:colOff>
      <xdr:row>83</xdr:row>
      <xdr:rowOff>100149</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4592300" y="1428804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88537</xdr:rowOff>
    </xdr:from>
    <xdr:to>
      <xdr:col>72</xdr:col>
      <xdr:colOff>38100</xdr:colOff>
      <xdr:row>84</xdr:row>
      <xdr:rowOff>18687</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3652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57694</xdr:rowOff>
    </xdr:from>
    <xdr:to>
      <xdr:col>76</xdr:col>
      <xdr:colOff>114300</xdr:colOff>
      <xdr:row>83</xdr:row>
      <xdr:rowOff>139337</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flipV="1">
          <a:off x="13703300" y="1428804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49349</xdr:rowOff>
    </xdr:from>
    <xdr:to>
      <xdr:col>67</xdr:col>
      <xdr:colOff>101600</xdr:colOff>
      <xdr:row>83</xdr:row>
      <xdr:rowOff>150949</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2763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100149</xdr:rowOff>
    </xdr:from>
    <xdr:to>
      <xdr:col>71</xdr:col>
      <xdr:colOff>177800</xdr:colOff>
      <xdr:row>83</xdr:row>
      <xdr:rowOff>139337</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2814300" y="143304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74" name="n_1aveValue【消防施設】&#10;有形固定資産減価償却率">
          <a:extLst>
            <a:ext uri="{FF2B5EF4-FFF2-40B4-BE49-F238E27FC236}">
              <a16:creationId xmlns:a16="http://schemas.microsoft.com/office/drawing/2014/main" id="{00000000-0008-0000-0F00-0000A202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5" name="n_2aveValue【消防施設】&#10;有形固定資産減価償却率">
          <a:extLst>
            <a:ext uri="{FF2B5EF4-FFF2-40B4-BE49-F238E27FC236}">
              <a16:creationId xmlns:a16="http://schemas.microsoft.com/office/drawing/2014/main" id="{00000000-0008-0000-0F00-0000A302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676" name="n_3aveValue【消防施設】&#10;有形固定資産減価償却率">
          <a:extLst>
            <a:ext uri="{FF2B5EF4-FFF2-40B4-BE49-F238E27FC236}">
              <a16:creationId xmlns:a16="http://schemas.microsoft.com/office/drawing/2014/main" id="{00000000-0008-0000-0F00-0000A4020000}"/>
            </a:ext>
          </a:extLst>
        </xdr:cNvPr>
        <xdr:cNvSpPr txBox="1"/>
      </xdr:nvSpPr>
      <xdr:spPr>
        <a:xfrm>
          <a:off x="13500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677" name="n_4aveValue【消防施設】&#10;有形固定資産減価償却率">
          <a:extLst>
            <a:ext uri="{FF2B5EF4-FFF2-40B4-BE49-F238E27FC236}">
              <a16:creationId xmlns:a16="http://schemas.microsoft.com/office/drawing/2014/main" id="{00000000-0008-0000-0F00-0000A5020000}"/>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167476</xdr:rowOff>
    </xdr:from>
    <xdr:ext cx="405111" cy="259045"/>
    <xdr:sp macro="" textlink="">
      <xdr:nvSpPr>
        <xdr:cNvPr id="678" name="n_1mainValue【消防施設】&#10;有形固定資産減価償却率">
          <a:extLst>
            <a:ext uri="{FF2B5EF4-FFF2-40B4-BE49-F238E27FC236}">
              <a16:creationId xmlns:a16="http://schemas.microsoft.com/office/drawing/2014/main" id="{00000000-0008-0000-0F00-0000A6020000}"/>
            </a:ext>
          </a:extLst>
        </xdr:cNvPr>
        <xdr:cNvSpPr txBox="1"/>
      </xdr:nvSpPr>
      <xdr:spPr>
        <a:xfrm>
          <a:off x="15266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125021</xdr:rowOff>
    </xdr:from>
    <xdr:ext cx="405111" cy="259045"/>
    <xdr:sp macro="" textlink="">
      <xdr:nvSpPr>
        <xdr:cNvPr id="679" name="n_2mainValue【消防施設】&#10;有形固定資産減価償却率">
          <a:extLst>
            <a:ext uri="{FF2B5EF4-FFF2-40B4-BE49-F238E27FC236}">
              <a16:creationId xmlns:a16="http://schemas.microsoft.com/office/drawing/2014/main" id="{00000000-0008-0000-0F00-0000A7020000}"/>
            </a:ext>
          </a:extLst>
        </xdr:cNvPr>
        <xdr:cNvSpPr txBox="1"/>
      </xdr:nvSpPr>
      <xdr:spPr>
        <a:xfrm>
          <a:off x="14389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9814</xdr:rowOff>
    </xdr:from>
    <xdr:ext cx="405111" cy="259045"/>
    <xdr:sp macro="" textlink="">
      <xdr:nvSpPr>
        <xdr:cNvPr id="680" name="n_3mainValue【消防施設】&#10;有形固定資産減価償却率">
          <a:extLst>
            <a:ext uri="{FF2B5EF4-FFF2-40B4-BE49-F238E27FC236}">
              <a16:creationId xmlns:a16="http://schemas.microsoft.com/office/drawing/2014/main" id="{00000000-0008-0000-0F00-0000A8020000}"/>
            </a:ext>
          </a:extLst>
        </xdr:cNvPr>
        <xdr:cNvSpPr txBox="1"/>
      </xdr:nvSpPr>
      <xdr:spPr>
        <a:xfrm>
          <a:off x="13500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142076</xdr:rowOff>
    </xdr:from>
    <xdr:ext cx="405111" cy="259045"/>
    <xdr:sp macro="" textlink="">
      <xdr:nvSpPr>
        <xdr:cNvPr id="681" name="n_4mainValue【消防施設】&#10;有形固定資産減価償却率">
          <a:extLst>
            <a:ext uri="{FF2B5EF4-FFF2-40B4-BE49-F238E27FC236}">
              <a16:creationId xmlns:a16="http://schemas.microsoft.com/office/drawing/2014/main" id="{00000000-0008-0000-0F00-0000A9020000}"/>
            </a:ext>
          </a:extLst>
        </xdr:cNvPr>
        <xdr:cNvSpPr txBox="1"/>
      </xdr:nvSpPr>
      <xdr:spPr>
        <a:xfrm>
          <a:off x="12611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00000000-0008-0000-0F00-0000B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4" name="【消防施設】&#10;一人当たり面積最小値テキスト">
          <a:extLst>
            <a:ext uri="{FF2B5EF4-FFF2-40B4-BE49-F238E27FC236}">
              <a16:creationId xmlns:a16="http://schemas.microsoft.com/office/drawing/2014/main" id="{00000000-0008-0000-0F00-0000C0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6" name="【消防施設】&#10;一人当たり面積最大値テキスト">
          <a:extLst>
            <a:ext uri="{FF2B5EF4-FFF2-40B4-BE49-F238E27FC236}">
              <a16:creationId xmlns:a16="http://schemas.microsoft.com/office/drawing/2014/main" id="{00000000-0008-0000-0F00-0000C202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08" name="【消防施設】&#10;一人当たり面積平均値テキスト">
          <a:extLst>
            <a:ext uri="{FF2B5EF4-FFF2-40B4-BE49-F238E27FC236}">
              <a16:creationId xmlns:a16="http://schemas.microsoft.com/office/drawing/2014/main" id="{00000000-0008-0000-0F00-0000C4020000}"/>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9494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720" name="【消防施設】&#10;一人当たり面積該当値テキスト">
          <a:extLst>
            <a:ext uri="{FF2B5EF4-FFF2-40B4-BE49-F238E27FC236}">
              <a16:creationId xmlns:a16="http://schemas.microsoft.com/office/drawing/2014/main" id="{00000000-0008-0000-0F00-0000D0020000}"/>
            </a:ext>
          </a:extLst>
        </xdr:cNvPr>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21323300" y="1462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49530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20434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9494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44958</xdr:rowOff>
    </xdr:from>
    <xdr:to>
      <xdr:col>107</xdr:col>
      <xdr:colOff>50800</xdr:colOff>
      <xdr:row>85</xdr:row>
      <xdr:rowOff>49530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9545300" y="1461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8605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44958</xdr:rowOff>
    </xdr:from>
    <xdr:to>
      <xdr:col>102</xdr:col>
      <xdr:colOff>114300</xdr:colOff>
      <xdr:row>85</xdr:row>
      <xdr:rowOff>49530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18656300" y="1461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9" name="n_1aveValue【消防施設】&#10;一人当たり面積">
          <a:extLst>
            <a:ext uri="{FF2B5EF4-FFF2-40B4-BE49-F238E27FC236}">
              <a16:creationId xmlns:a16="http://schemas.microsoft.com/office/drawing/2014/main" id="{00000000-0008-0000-0F00-0000D902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30" name="n_2aveValue【消防施設】&#10;一人当たり面積">
          <a:extLst>
            <a:ext uri="{FF2B5EF4-FFF2-40B4-BE49-F238E27FC236}">
              <a16:creationId xmlns:a16="http://schemas.microsoft.com/office/drawing/2014/main" id="{00000000-0008-0000-0F00-0000DA020000}"/>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731" name="n_3aveValue【消防施設】&#10;一人当たり面積">
          <a:extLst>
            <a:ext uri="{FF2B5EF4-FFF2-40B4-BE49-F238E27FC236}">
              <a16:creationId xmlns:a16="http://schemas.microsoft.com/office/drawing/2014/main" id="{00000000-0008-0000-0F00-0000DB020000}"/>
            </a:ext>
          </a:extLst>
        </xdr:cNvPr>
        <xdr:cNvSpPr txBox="1"/>
      </xdr:nvSpPr>
      <xdr:spPr>
        <a:xfrm>
          <a:off x="19310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32" name="n_4aveValue【消防施設】&#10;一人当たり面積">
          <a:extLst>
            <a:ext uri="{FF2B5EF4-FFF2-40B4-BE49-F238E27FC236}">
              <a16:creationId xmlns:a16="http://schemas.microsoft.com/office/drawing/2014/main" id="{00000000-0008-0000-0F00-0000DC02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733" name="n_1mainValue【消防施設】&#10;一人当たり面積">
          <a:extLst>
            <a:ext uri="{FF2B5EF4-FFF2-40B4-BE49-F238E27FC236}">
              <a16:creationId xmlns:a16="http://schemas.microsoft.com/office/drawing/2014/main" id="{00000000-0008-0000-0F00-0000DD020000}"/>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4" name="n_2mainValue【消防施設】&#10;一人当たり面積">
          <a:extLst>
            <a:ext uri="{FF2B5EF4-FFF2-40B4-BE49-F238E27FC236}">
              <a16:creationId xmlns:a16="http://schemas.microsoft.com/office/drawing/2014/main" id="{00000000-0008-0000-0F00-0000DE020000}"/>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86885</xdr:rowOff>
    </xdr:from>
    <xdr:ext cx="469744" cy="259045"/>
    <xdr:sp macro="" textlink="">
      <xdr:nvSpPr>
        <xdr:cNvPr id="735" name="n_3mainValue【消防施設】&#10;一人当たり面積">
          <a:extLst>
            <a:ext uri="{FF2B5EF4-FFF2-40B4-BE49-F238E27FC236}">
              <a16:creationId xmlns:a16="http://schemas.microsoft.com/office/drawing/2014/main" id="{00000000-0008-0000-0F00-0000DF020000}"/>
            </a:ext>
          </a:extLst>
        </xdr:cNvPr>
        <xdr:cNvSpPr txBox="1"/>
      </xdr:nvSpPr>
      <xdr:spPr>
        <a:xfrm>
          <a:off x="19310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36" name="n_4mainValue【消防施設】&#10;一人当たり面積">
          <a:extLst>
            <a:ext uri="{FF2B5EF4-FFF2-40B4-BE49-F238E27FC236}">
              <a16:creationId xmlns:a16="http://schemas.microsoft.com/office/drawing/2014/main" id="{00000000-0008-0000-0F00-0000E0020000}"/>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0000000-0008-0000-0F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63" name="【庁舎】&#10;有形固定資産減価償却率最小値テキスト">
          <a:extLst>
            <a:ext uri="{FF2B5EF4-FFF2-40B4-BE49-F238E27FC236}">
              <a16:creationId xmlns:a16="http://schemas.microsoft.com/office/drawing/2014/main" id="{00000000-0008-0000-0F00-0000FB02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5" name="【庁舎】&#10;有形固定資産減価償却率最大値テキスト">
          <a:extLst>
            <a:ext uri="{FF2B5EF4-FFF2-40B4-BE49-F238E27FC236}">
              <a16:creationId xmlns:a16="http://schemas.microsoft.com/office/drawing/2014/main" id="{00000000-0008-0000-0F00-0000FD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67" name="【庁舎】&#10;有形固定資産減価償却率平均値テキスト">
          <a:extLst>
            <a:ext uri="{FF2B5EF4-FFF2-40B4-BE49-F238E27FC236}">
              <a16:creationId xmlns:a16="http://schemas.microsoft.com/office/drawing/2014/main" id="{00000000-0008-0000-0F00-0000FF020000}"/>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62687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51179</xdr:rowOff>
    </xdr:from>
    <xdr:ext cx="405111" cy="259045"/>
    <xdr:sp macro="" textlink="">
      <xdr:nvSpPr>
        <xdr:cNvPr id="779" name="【庁舎】&#10;有形固定資産減価償却率該当値テキスト">
          <a:extLst>
            <a:ext uri="{FF2B5EF4-FFF2-40B4-BE49-F238E27FC236}">
              <a16:creationId xmlns:a16="http://schemas.microsoft.com/office/drawing/2014/main" id="{00000000-0008-0000-0F00-00000B030000}"/>
            </a:ext>
          </a:extLst>
        </xdr:cNvPr>
        <xdr:cNvSpPr txBox="1"/>
      </xdr:nvSpPr>
      <xdr:spPr>
        <a:xfrm>
          <a:off x="16357600"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40095</xdr:rowOff>
    </xdr:from>
    <xdr:to>
      <xdr:col>81</xdr:col>
      <xdr:colOff>101600</xdr:colOff>
      <xdr:row>104</xdr:row>
      <xdr:rowOff>141695</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5430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90895</xdr:rowOff>
    </xdr:from>
    <xdr:to>
      <xdr:col>85</xdr:col>
      <xdr:colOff>127000</xdr:colOff>
      <xdr:row>104</xdr:row>
      <xdr:rowOff>123552</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5481300" y="1792169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4541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56606</xdr:rowOff>
    </xdr:from>
    <xdr:to>
      <xdr:col>81</xdr:col>
      <xdr:colOff>50800</xdr:colOff>
      <xdr:row>104</xdr:row>
      <xdr:rowOff>90895</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4592300" y="1788740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144599</xdr:rowOff>
    </xdr:from>
    <xdr:to>
      <xdr:col>72</xdr:col>
      <xdr:colOff>38100</xdr:colOff>
      <xdr:row>104</xdr:row>
      <xdr:rowOff>74749</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3652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23949</xdr:rowOff>
    </xdr:from>
    <xdr:to>
      <xdr:col>76</xdr:col>
      <xdr:colOff>114300</xdr:colOff>
      <xdr:row>104</xdr:row>
      <xdr:rowOff>56606</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3703300" y="178547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111942</xdr:rowOff>
    </xdr:from>
    <xdr:to>
      <xdr:col>67</xdr:col>
      <xdr:colOff>101600</xdr:colOff>
      <xdr:row>104</xdr:row>
      <xdr:rowOff>42092</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2763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162742</xdr:rowOff>
    </xdr:from>
    <xdr:to>
      <xdr:col>71</xdr:col>
      <xdr:colOff>177800</xdr:colOff>
      <xdr:row>104</xdr:row>
      <xdr:rowOff>23949</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2814300" y="178220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8" name="n_1aveValue【庁舎】&#10;有形固定資産減価償却率">
          <a:extLst>
            <a:ext uri="{FF2B5EF4-FFF2-40B4-BE49-F238E27FC236}">
              <a16:creationId xmlns:a16="http://schemas.microsoft.com/office/drawing/2014/main" id="{00000000-0008-0000-0F00-000014030000}"/>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789" name="n_2aveValue【庁舎】&#10;有形固定資産減価償却率">
          <a:extLst>
            <a:ext uri="{FF2B5EF4-FFF2-40B4-BE49-F238E27FC236}">
              <a16:creationId xmlns:a16="http://schemas.microsoft.com/office/drawing/2014/main" id="{00000000-0008-0000-0F00-000015030000}"/>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790" name="n_3aveValue【庁舎】&#10;有形固定資産減価償却率">
          <a:extLst>
            <a:ext uri="{FF2B5EF4-FFF2-40B4-BE49-F238E27FC236}">
              <a16:creationId xmlns:a16="http://schemas.microsoft.com/office/drawing/2014/main" id="{00000000-0008-0000-0F00-000016030000}"/>
            </a:ext>
          </a:extLst>
        </xdr:cNvPr>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91" name="n_4aveValue【庁舎】&#10;有形固定資産減価償却率">
          <a:extLst>
            <a:ext uri="{FF2B5EF4-FFF2-40B4-BE49-F238E27FC236}">
              <a16:creationId xmlns:a16="http://schemas.microsoft.com/office/drawing/2014/main" id="{00000000-0008-0000-0F00-000017030000}"/>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132822</xdr:rowOff>
    </xdr:from>
    <xdr:ext cx="405111" cy="259045"/>
    <xdr:sp macro="" textlink="">
      <xdr:nvSpPr>
        <xdr:cNvPr id="792" name="n_1mainValue【庁舎】&#10;有形固定資産減価償却率">
          <a:extLst>
            <a:ext uri="{FF2B5EF4-FFF2-40B4-BE49-F238E27FC236}">
              <a16:creationId xmlns:a16="http://schemas.microsoft.com/office/drawing/2014/main" id="{00000000-0008-0000-0F00-000018030000}"/>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793" name="n_2mainValue【庁舎】&#10;有形固定資産減価償却率">
          <a:extLst>
            <a:ext uri="{FF2B5EF4-FFF2-40B4-BE49-F238E27FC236}">
              <a16:creationId xmlns:a16="http://schemas.microsoft.com/office/drawing/2014/main" id="{00000000-0008-0000-0F00-000019030000}"/>
            </a:ext>
          </a:extLst>
        </xdr:cNvPr>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91276</xdr:rowOff>
    </xdr:from>
    <xdr:ext cx="405111" cy="259045"/>
    <xdr:sp macro="" textlink="">
      <xdr:nvSpPr>
        <xdr:cNvPr id="794" name="n_3mainValue【庁舎】&#10;有形固定資産減価償却率">
          <a:extLst>
            <a:ext uri="{FF2B5EF4-FFF2-40B4-BE49-F238E27FC236}">
              <a16:creationId xmlns:a16="http://schemas.microsoft.com/office/drawing/2014/main" id="{00000000-0008-0000-0F00-00001A030000}"/>
            </a:ext>
          </a:extLst>
        </xdr:cNvPr>
        <xdr:cNvSpPr txBox="1"/>
      </xdr:nvSpPr>
      <xdr:spPr>
        <a:xfrm>
          <a:off x="13500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58619</xdr:rowOff>
    </xdr:from>
    <xdr:ext cx="405111" cy="259045"/>
    <xdr:sp macro="" textlink="">
      <xdr:nvSpPr>
        <xdr:cNvPr id="795" name="n_4mainValue【庁舎】&#10;有形固定資産減価償却率">
          <a:extLst>
            <a:ext uri="{FF2B5EF4-FFF2-40B4-BE49-F238E27FC236}">
              <a16:creationId xmlns:a16="http://schemas.microsoft.com/office/drawing/2014/main" id="{00000000-0008-0000-0F00-00001B030000}"/>
            </a:ext>
          </a:extLst>
        </xdr:cNvPr>
        <xdr:cNvSpPr txBox="1"/>
      </xdr:nvSpPr>
      <xdr:spPr>
        <a:xfrm>
          <a:off x="12611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00000000-0008-0000-0F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22" name="【庁舎】&#10;一人当たり面積最小値テキスト">
          <a:extLst>
            <a:ext uri="{FF2B5EF4-FFF2-40B4-BE49-F238E27FC236}">
              <a16:creationId xmlns:a16="http://schemas.microsoft.com/office/drawing/2014/main" id="{00000000-0008-0000-0F00-000036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4" name="【庁舎】&#10;一人当たり面積最大値テキスト">
          <a:extLst>
            <a:ext uri="{FF2B5EF4-FFF2-40B4-BE49-F238E27FC236}">
              <a16:creationId xmlns:a16="http://schemas.microsoft.com/office/drawing/2014/main" id="{00000000-0008-0000-0F00-000038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826" name="【庁舎】&#10;一人当たり面積平均値テキスト">
          <a:extLst>
            <a:ext uri="{FF2B5EF4-FFF2-40B4-BE49-F238E27FC236}">
              <a16:creationId xmlns:a16="http://schemas.microsoft.com/office/drawing/2014/main" id="{00000000-0008-0000-0F00-00003A030000}"/>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19494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103777</xdr:rowOff>
    </xdr:from>
    <xdr:to>
      <xdr:col>98</xdr:col>
      <xdr:colOff>38100</xdr:colOff>
      <xdr:row>105</xdr:row>
      <xdr:rowOff>33927</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8605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79284</xdr:rowOff>
    </xdr:from>
    <xdr:to>
      <xdr:col>116</xdr:col>
      <xdr:colOff>114300</xdr:colOff>
      <xdr:row>106</xdr:row>
      <xdr:rowOff>9434</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2110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57711</xdr:rowOff>
    </xdr:from>
    <xdr:ext cx="469744" cy="259045"/>
    <xdr:sp macro="" textlink="">
      <xdr:nvSpPr>
        <xdr:cNvPr id="838" name="【庁舎】&#10;一人当たり面積該当値テキスト">
          <a:extLst>
            <a:ext uri="{FF2B5EF4-FFF2-40B4-BE49-F238E27FC236}">
              <a16:creationId xmlns:a16="http://schemas.microsoft.com/office/drawing/2014/main" id="{00000000-0008-0000-0F00-000046030000}"/>
            </a:ext>
          </a:extLst>
        </xdr:cNvPr>
        <xdr:cNvSpPr txBox="1"/>
      </xdr:nvSpPr>
      <xdr:spPr>
        <a:xfrm>
          <a:off x="22199600"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79284</xdr:rowOff>
    </xdr:from>
    <xdr:to>
      <xdr:col>112</xdr:col>
      <xdr:colOff>38100</xdr:colOff>
      <xdr:row>106</xdr:row>
      <xdr:rowOff>9434</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127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130084</xdr:rowOff>
    </xdr:from>
    <xdr:to>
      <xdr:col>116</xdr:col>
      <xdr:colOff>63500</xdr:colOff>
      <xdr:row>105</xdr:row>
      <xdr:rowOff>130084</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21323300" y="181323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79284</xdr:rowOff>
    </xdr:from>
    <xdr:to>
      <xdr:col>107</xdr:col>
      <xdr:colOff>101600</xdr:colOff>
      <xdr:row>106</xdr:row>
      <xdr:rowOff>9434</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0383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130084</xdr:rowOff>
    </xdr:from>
    <xdr:to>
      <xdr:col>111</xdr:col>
      <xdr:colOff>177800</xdr:colOff>
      <xdr:row>105</xdr:row>
      <xdr:rowOff>130084</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20434300" y="18132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79284</xdr:rowOff>
    </xdr:from>
    <xdr:to>
      <xdr:col>102</xdr:col>
      <xdr:colOff>165100</xdr:colOff>
      <xdr:row>106</xdr:row>
      <xdr:rowOff>9434</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9494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130084</xdr:rowOff>
    </xdr:from>
    <xdr:to>
      <xdr:col>107</xdr:col>
      <xdr:colOff>50800</xdr:colOff>
      <xdr:row>105</xdr:row>
      <xdr:rowOff>130084</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9545300" y="18132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79284</xdr:rowOff>
    </xdr:from>
    <xdr:to>
      <xdr:col>98</xdr:col>
      <xdr:colOff>38100</xdr:colOff>
      <xdr:row>106</xdr:row>
      <xdr:rowOff>9434</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8605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130084</xdr:rowOff>
    </xdr:from>
    <xdr:to>
      <xdr:col>102</xdr:col>
      <xdr:colOff>114300</xdr:colOff>
      <xdr:row>105</xdr:row>
      <xdr:rowOff>130084</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8656300" y="18132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847" name="n_1aveValue【庁舎】&#10;一人当たり面積">
          <a:extLst>
            <a:ext uri="{FF2B5EF4-FFF2-40B4-BE49-F238E27FC236}">
              <a16:creationId xmlns:a16="http://schemas.microsoft.com/office/drawing/2014/main" id="{00000000-0008-0000-0F00-00004F03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48" name="n_2aveValue【庁舎】&#10;一人当たり面積">
          <a:extLst>
            <a:ext uri="{FF2B5EF4-FFF2-40B4-BE49-F238E27FC236}">
              <a16:creationId xmlns:a16="http://schemas.microsoft.com/office/drawing/2014/main" id="{00000000-0008-0000-0F00-00005003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83111</xdr:rowOff>
    </xdr:from>
    <xdr:ext cx="469744" cy="259045"/>
    <xdr:sp macro="" textlink="">
      <xdr:nvSpPr>
        <xdr:cNvPr id="849" name="n_3aveValue【庁舎】&#10;一人当たり面積">
          <a:extLst>
            <a:ext uri="{FF2B5EF4-FFF2-40B4-BE49-F238E27FC236}">
              <a16:creationId xmlns:a16="http://schemas.microsoft.com/office/drawing/2014/main" id="{00000000-0008-0000-0F00-000051030000}"/>
            </a:ext>
          </a:extLst>
        </xdr:cNvPr>
        <xdr:cNvSpPr txBox="1"/>
      </xdr:nvSpPr>
      <xdr:spPr>
        <a:xfrm>
          <a:off x="193104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50454</xdr:rowOff>
    </xdr:from>
    <xdr:ext cx="469744" cy="259045"/>
    <xdr:sp macro="" textlink="">
      <xdr:nvSpPr>
        <xdr:cNvPr id="850" name="n_4aveValue【庁舎】&#10;一人当たり面積">
          <a:extLst>
            <a:ext uri="{FF2B5EF4-FFF2-40B4-BE49-F238E27FC236}">
              <a16:creationId xmlns:a16="http://schemas.microsoft.com/office/drawing/2014/main" id="{00000000-0008-0000-0F00-000052030000}"/>
            </a:ext>
          </a:extLst>
        </xdr:cNvPr>
        <xdr:cNvSpPr txBox="1"/>
      </xdr:nvSpPr>
      <xdr:spPr>
        <a:xfrm>
          <a:off x="184214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561</xdr:rowOff>
    </xdr:from>
    <xdr:ext cx="469744" cy="259045"/>
    <xdr:sp macro="" textlink="">
      <xdr:nvSpPr>
        <xdr:cNvPr id="851" name="n_1mainValue【庁舎】&#10;一人当たり面積">
          <a:extLst>
            <a:ext uri="{FF2B5EF4-FFF2-40B4-BE49-F238E27FC236}">
              <a16:creationId xmlns:a16="http://schemas.microsoft.com/office/drawing/2014/main" id="{00000000-0008-0000-0F00-000053030000}"/>
            </a:ext>
          </a:extLst>
        </xdr:cNvPr>
        <xdr:cNvSpPr txBox="1"/>
      </xdr:nvSpPr>
      <xdr:spPr>
        <a:xfrm>
          <a:off x="210757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561</xdr:rowOff>
    </xdr:from>
    <xdr:ext cx="469744" cy="259045"/>
    <xdr:sp macro="" textlink="">
      <xdr:nvSpPr>
        <xdr:cNvPr id="852" name="n_2mainValue【庁舎】&#10;一人当たり面積">
          <a:extLst>
            <a:ext uri="{FF2B5EF4-FFF2-40B4-BE49-F238E27FC236}">
              <a16:creationId xmlns:a16="http://schemas.microsoft.com/office/drawing/2014/main" id="{00000000-0008-0000-0F00-000054030000}"/>
            </a:ext>
          </a:extLst>
        </xdr:cNvPr>
        <xdr:cNvSpPr txBox="1"/>
      </xdr:nvSpPr>
      <xdr:spPr>
        <a:xfrm>
          <a:off x="20199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561</xdr:rowOff>
    </xdr:from>
    <xdr:ext cx="469744" cy="259045"/>
    <xdr:sp macro="" textlink="">
      <xdr:nvSpPr>
        <xdr:cNvPr id="853" name="n_3mainValue【庁舎】&#10;一人当たり面積">
          <a:extLst>
            <a:ext uri="{FF2B5EF4-FFF2-40B4-BE49-F238E27FC236}">
              <a16:creationId xmlns:a16="http://schemas.microsoft.com/office/drawing/2014/main" id="{00000000-0008-0000-0F00-000055030000}"/>
            </a:ext>
          </a:extLst>
        </xdr:cNvPr>
        <xdr:cNvSpPr txBox="1"/>
      </xdr:nvSpPr>
      <xdr:spPr>
        <a:xfrm>
          <a:off x="19310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561</xdr:rowOff>
    </xdr:from>
    <xdr:ext cx="469744" cy="259045"/>
    <xdr:sp macro="" textlink="">
      <xdr:nvSpPr>
        <xdr:cNvPr id="854" name="n_4mainValue【庁舎】&#10;一人当たり面積">
          <a:extLst>
            <a:ext uri="{FF2B5EF4-FFF2-40B4-BE49-F238E27FC236}">
              <a16:creationId xmlns:a16="http://schemas.microsoft.com/office/drawing/2014/main" id="{00000000-0008-0000-0F00-000056030000}"/>
            </a:ext>
          </a:extLst>
        </xdr:cNvPr>
        <xdr:cNvSpPr txBox="1"/>
      </xdr:nvSpPr>
      <xdr:spPr>
        <a:xfrm>
          <a:off x="18421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ほとんどの施設において、有形固定資産減価償却率は類似団体内平均値を下回っているものの、「図書館」、「庁舎」については類似団体内平均値を上回っている。「図書館」について、過去に施設の統廃合を行ったことから維持管理費はやや抑制できている状況である。個別施設計画に基づく施設の長寿命化改修については築年数の関係もあり、２０３９年頃までは行わない予定であるが、機械設備や電気設備の老朽化が進んでいることから、優先度に応じた施設の改修を検討する必要がある。「庁舎」について、過去に行った大規模な耐震工事により、</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は令和３年度まで類似団体内平均値を下回っていたが、築４０年以上を経過し老朽化が進んでいることもあり、令和４年度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は類似団体内平均値を上回った。今後、新庁舎建設を含めた庁舎のあり方についての検討を進めるとともに、優先度に応じた改修を実施する必要がある。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86,168
83,804
18.37
32,268,550
31,267,222
873,621
19,238,172
26,960,780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財政力指数の分子である基準財政収入額は、市</a:t>
          </a:r>
          <a:r>
            <a:rPr kumimoji="1" lang="ja-JP" altLang="en-US" sz="1300">
              <a:solidFill>
                <a:schemeClr val="tx1"/>
              </a:solidFill>
              <a:latin typeface="ＭＳ Ｐゴシック" panose="020B0600070205080204" pitchFamily="50" charset="-128"/>
              <a:ea typeface="ＭＳ Ｐゴシック" panose="020B0600070205080204" pitchFamily="50" charset="-128"/>
            </a:rPr>
            <a:t>民</a:t>
          </a:r>
          <a:r>
            <a:rPr kumimoji="1" lang="ja-JP" altLang="en-US" sz="1300">
              <a:latin typeface="ＭＳ Ｐゴシック" panose="020B0600070205080204" pitchFamily="50" charset="-128"/>
              <a:ea typeface="ＭＳ Ｐゴシック" panose="020B0600070205080204" pitchFamily="50" charset="-128"/>
            </a:rPr>
            <a:t>税（個人・法人）や固定資産税等が前年度より増となり、全体で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9,810</a:t>
          </a:r>
          <a:r>
            <a:rPr kumimoji="1" lang="ja-JP" altLang="en-US" sz="1300">
              <a:latin typeface="ＭＳ Ｐゴシック" panose="020B0600070205080204" pitchFamily="50" charset="-128"/>
              <a:ea typeface="ＭＳ Ｐゴシック" panose="020B0600070205080204" pitchFamily="50" charset="-128"/>
            </a:rPr>
            <a:t>万円の増となった。</a:t>
          </a:r>
        </a:p>
        <a:p>
          <a:r>
            <a:rPr kumimoji="1" lang="ja-JP" altLang="en-US" sz="1300">
              <a:latin typeface="ＭＳ Ｐゴシック" panose="020B0600070205080204" pitchFamily="50" charset="-128"/>
              <a:ea typeface="ＭＳ Ｐゴシック" panose="020B0600070205080204" pitchFamily="50" charset="-128"/>
            </a:rPr>
            <a:t>　また、分母となる基準財政需要額は、扶助費の増や臨時財政対策債の減額による振替相当額の増などにより、全体で</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1,179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千円の増となり、結果として令和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年度の財政力指数（</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市税収入は回復傾向にあり、基準財政収入額は今後も増加を見込む。また、基準財政需要額は、扶助費の上昇が予測されるが、現在、公債費が償還のピークにあり、需要額全体では緩やかに減少すると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66675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844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26458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77258</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638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77258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26458</xdr:rowOff>
    </xdr:from>
    <xdr:to>
      <xdr:col>11</xdr:col>
      <xdr:colOff>82550</xdr:colOff>
      <xdr:row>39</xdr:row>
      <xdr:rowOff>128058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138235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％となり、前年比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ポイントの増加となった。　税収は回復傾向だが、臨時財政対策債の減少により経常的収入が相殺される状況が続き、主に物価高騰や人件費の上昇により経常経費が増加したため、経常収支比率が上昇する結果となった。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今後、経常的収入に大きな変動はないものと予測される。また、経常経費は人件費・物件費・扶助費</a:t>
          </a:r>
          <a:r>
            <a:rPr kumimoji="1" lang="ja-JP" altLang="en-US" sz="1300">
              <a:solidFill>
                <a:schemeClr val="tx1"/>
              </a:solidFill>
              <a:latin typeface="ＭＳ Ｐゴシック" panose="020B0600070205080204" pitchFamily="50" charset="-128"/>
              <a:ea typeface="ＭＳ Ｐゴシック" panose="020B0600070205080204" pitchFamily="50" charset="-128"/>
            </a:rPr>
            <a:t>について上昇傾向に</a:t>
          </a:r>
          <a:r>
            <a:rPr kumimoji="1" lang="ja-JP" altLang="en-US" sz="1300">
              <a:latin typeface="ＭＳ Ｐゴシック" panose="020B0600070205080204" pitchFamily="50" charset="-128"/>
              <a:ea typeface="ＭＳ Ｐゴシック" panose="020B0600070205080204" pitchFamily="50" charset="-128"/>
            </a:rPr>
            <a:t>あるものの、公債費が徐々に減少する予定であるため、新規事業等による大きな影響がなければ、現状維持が見込まれる。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58928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5370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61</xdr:row>
      <xdr:rowOff>95250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2822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63</xdr:row>
      <xdr:rowOff>152908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28224"/>
          <a:ext cx="889000" cy="5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37084</xdr:rowOff>
    </xdr:from>
    <xdr:to>
      <xdr:col>11</xdr:col>
      <xdr:colOff>31750</xdr:colOff>
      <xdr:row>63</xdr:row>
      <xdr:rowOff>152908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3843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131318</xdr:rowOff>
    </xdr:from>
    <xdr:to>
      <xdr:col>11</xdr:col>
      <xdr:colOff>82550</xdr:colOff>
      <xdr:row>62</xdr:row>
      <xdr:rowOff>61468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24655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102108</xdr:rowOff>
    </xdr:from>
    <xdr:to>
      <xdr:col>11</xdr:col>
      <xdr:colOff>82550</xdr:colOff>
      <xdr:row>64</xdr:row>
      <xdr:rowOff>32258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17035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人当たり人件費・物件費等決算額は、前年度から</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円の増となった。これは、物価高騰に伴う光熱費等の上昇により物件費が増となったことによる。</a:t>
          </a:r>
        </a:p>
        <a:p>
          <a:r>
            <a:rPr kumimoji="1" lang="ja-JP" altLang="en-US" sz="1300">
              <a:latin typeface="ＭＳ Ｐゴシック" panose="020B0600070205080204" pitchFamily="50" charset="-128"/>
              <a:ea typeface="ＭＳ Ｐゴシック" panose="020B0600070205080204" pitchFamily="50" charset="-128"/>
            </a:rPr>
            <a:t>　人件費は、定員管理計画に基づいて職員数の削減や民間企業への委託などを進めた結果、類似団体と比較して低い水準を維持していることから、今後も職員数の適正化を図るとともに、会計年度任用職員を含めた人件費の適正管理に取り組んで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32449</xdr:rowOff>
    </xdr:from>
    <xdr:to>
      <xdr:col>23</xdr:col>
      <xdr:colOff>133350</xdr:colOff>
      <xdr:row>82</xdr:row>
      <xdr:rowOff>33443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1349"/>
          <a:ext cx="8382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32449</xdr:rowOff>
    </xdr:from>
    <xdr:to>
      <xdr:col>19</xdr:col>
      <xdr:colOff>133350</xdr:colOff>
      <xdr:row>82</xdr:row>
      <xdr:rowOff>38241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91349"/>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38241</xdr:rowOff>
    </xdr:from>
    <xdr:to>
      <xdr:col>15</xdr:col>
      <xdr:colOff>82550</xdr:colOff>
      <xdr:row>82</xdr:row>
      <xdr:rowOff>58510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97141"/>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147087</xdr:rowOff>
    </xdr:from>
    <xdr:to>
      <xdr:col>11</xdr:col>
      <xdr:colOff>31750</xdr:colOff>
      <xdr:row>82</xdr:row>
      <xdr:rowOff>58510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34537"/>
          <a:ext cx="889000" cy="8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140791</xdr:rowOff>
    </xdr:from>
    <xdr:to>
      <xdr:col>11</xdr:col>
      <xdr:colOff>82550</xdr:colOff>
      <xdr:row>83</xdr:row>
      <xdr:rowOff>70941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55718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46038</xdr:rowOff>
    </xdr:from>
    <xdr:to>
      <xdr:col>7</xdr:col>
      <xdr:colOff>31750</xdr:colOff>
      <xdr:row>82</xdr:row>
      <xdr:rowOff>147638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132415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154093</xdr:rowOff>
    </xdr:from>
    <xdr:to>
      <xdr:col>23</xdr:col>
      <xdr:colOff>184150</xdr:colOff>
      <xdr:row>82</xdr:row>
      <xdr:rowOff>84243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170620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153099</xdr:rowOff>
    </xdr:from>
    <xdr:to>
      <xdr:col>19</xdr:col>
      <xdr:colOff>184150</xdr:colOff>
      <xdr:row>82</xdr:row>
      <xdr:rowOff>83249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93426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09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158891</xdr:rowOff>
    </xdr:from>
    <xdr:to>
      <xdr:col>15</xdr:col>
      <xdr:colOff>133350</xdr:colOff>
      <xdr:row>82</xdr:row>
      <xdr:rowOff>89041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99218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1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7710</xdr:rowOff>
    </xdr:from>
    <xdr:to>
      <xdr:col>11</xdr:col>
      <xdr:colOff>82550</xdr:colOff>
      <xdr:row>82</xdr:row>
      <xdr:rowOff>109310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119487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3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96287</xdr:rowOff>
    </xdr:from>
    <xdr:to>
      <xdr:col>7</xdr:col>
      <xdr:colOff>31750</xdr:colOff>
      <xdr:row>82</xdr:row>
      <xdr:rowOff>26437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36614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5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ラスパイレス指数は、類似団体の平均と比較すると若干上回っているものの、近年では横ばい状態が続いている。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各種手当は、国家公務員の給与改正に合わせて見直しを行っており、通勤手当、住居手当、扶養手当などにおける支給要件の確認を行うなど、定期的な支給チェックにも努めている。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61384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658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101600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10584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年の市町村合併以降、定員管理計画に基づき取組を進めた結果、目標（</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人の削減）を達成することができている。また、職員数に関しては退職者の補充を基本としているため、委託業務などへの切り替えなどもあり、ほぼ横ばいを維持している。</a:t>
          </a:r>
        </a:p>
        <a:p>
          <a:r>
            <a:rPr kumimoji="1" lang="ja-JP" altLang="en-US" sz="1300">
              <a:latin typeface="ＭＳ Ｐゴシック" panose="020B0600070205080204" pitchFamily="50" charset="-128"/>
              <a:ea typeface="ＭＳ Ｐゴシック" panose="020B0600070205080204" pitchFamily="50" charset="-128"/>
            </a:rPr>
            <a:t>　今後も定員管理計画（令和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年度）に基づき、全体の職員数は計画初年度である令和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年度の水準を維持しつつ、それぞれの職種間において適正な人員配分を行い、定員の適正化に努めていく。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15346</xdr:rowOff>
    </xdr:from>
    <xdr:to>
      <xdr:col>81</xdr:col>
      <xdr:colOff>44450</xdr:colOff>
      <xdr:row>60</xdr:row>
      <xdr:rowOff>17356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02346"/>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17356</xdr:rowOff>
    </xdr:from>
    <xdr:to>
      <xdr:col>77</xdr:col>
      <xdr:colOff>44450</xdr:colOff>
      <xdr:row>60</xdr:row>
      <xdr:rowOff>47519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0435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45508</xdr:rowOff>
    </xdr:from>
    <xdr:to>
      <xdr:col>72</xdr:col>
      <xdr:colOff>203200</xdr:colOff>
      <xdr:row>60</xdr:row>
      <xdr:rowOff>47519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3250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45508</xdr:rowOff>
    </xdr:from>
    <xdr:to>
      <xdr:col>68</xdr:col>
      <xdr:colOff>152400</xdr:colOff>
      <xdr:row>60</xdr:row>
      <xdr:rowOff>85725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3325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135996</xdr:rowOff>
    </xdr:from>
    <xdr:to>
      <xdr:col>81</xdr:col>
      <xdr:colOff>95250</xdr:colOff>
      <xdr:row>60</xdr:row>
      <xdr:rowOff>66146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152523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9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138006</xdr:rowOff>
    </xdr:from>
    <xdr:to>
      <xdr:col>77</xdr:col>
      <xdr:colOff>95250</xdr:colOff>
      <xdr:row>60</xdr:row>
      <xdr:rowOff>68156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168169</xdr:rowOff>
    </xdr:from>
    <xdr:to>
      <xdr:col>73</xdr:col>
      <xdr:colOff>44450</xdr:colOff>
      <xdr:row>60</xdr:row>
      <xdr:rowOff>98319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108496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5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166158</xdr:rowOff>
    </xdr:from>
    <xdr:to>
      <xdr:col>68</xdr:col>
      <xdr:colOff>203200</xdr:colOff>
      <xdr:row>60</xdr:row>
      <xdr:rowOff>96308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106485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34925</xdr:rowOff>
    </xdr:from>
    <xdr:to>
      <xdr:col>64</xdr:col>
      <xdr:colOff>152400</xdr:colOff>
      <xdr:row>60</xdr:row>
      <xdr:rowOff>136525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146702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実質公債費比率は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％となり、前年比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これは、標準税収入額等や普通交付税額が若干増加したものの、臨時財政対策債発行可能額が大幅に減少したことにより比率が減少した。</a:t>
          </a:r>
        </a:p>
        <a:p>
          <a:r>
            <a:rPr kumimoji="1" lang="ja-JP" altLang="en-US" sz="1300">
              <a:latin typeface="ＭＳ Ｐゴシック" panose="020B0600070205080204" pitchFamily="50" charset="-128"/>
              <a:ea typeface="ＭＳ Ｐゴシック" panose="020B0600070205080204" pitchFamily="50" charset="-128"/>
            </a:rPr>
            <a:t>　今後数年間は、合併特例債に係る元利償還のピーク時にあたるため、実質公債費比率はほぼ横ばいとなるが、その後は徐々に下降していく見込みである。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41</xdr:row>
      <xdr:rowOff>11854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00108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19896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04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19896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02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167217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93674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108814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年度は、分母に当たる標準財政規模が増額し、分子の将来負担額における地方債の現在高が減額したことで、昨年度の</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に改善した。本市では充当可能な基金について未だバランスが取れておらず、毎年の将来負担比率に影響を与える状況が続いているが、今後はほぼ横ばいとなる見通しである。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今後も、基金の取り崩しに依存しない財政基盤を目指して将来負担比率の改善を進めていく。　</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147562</xdr:rowOff>
    </xdr:from>
    <xdr:to>
      <xdr:col>77</xdr:col>
      <xdr:colOff>44450</xdr:colOff>
      <xdr:row>14</xdr:row>
      <xdr:rowOff>115147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376412"/>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115147</xdr:rowOff>
    </xdr:from>
    <xdr:to>
      <xdr:col>72</xdr:col>
      <xdr:colOff>203200</xdr:colOff>
      <xdr:row>15</xdr:row>
      <xdr:rowOff>73539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15447"/>
          <a:ext cx="889000" cy="12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144115</xdr:rowOff>
    </xdr:from>
    <xdr:to>
      <xdr:col>68</xdr:col>
      <xdr:colOff>152400</xdr:colOff>
      <xdr:row>15</xdr:row>
      <xdr:rowOff>73539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372965"/>
          <a:ext cx="8890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96762</xdr:rowOff>
    </xdr:from>
    <xdr:to>
      <xdr:col>77</xdr:col>
      <xdr:colOff>95250</xdr:colOff>
      <xdr:row>14</xdr:row>
      <xdr:rowOff>26912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11689</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11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64347</xdr:rowOff>
    </xdr:from>
    <xdr:to>
      <xdr:col>73</xdr:col>
      <xdr:colOff>44450</xdr:colOff>
      <xdr:row>14</xdr:row>
      <xdr:rowOff>165947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150724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55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22739</xdr:rowOff>
    </xdr:from>
    <xdr:to>
      <xdr:col>68</xdr:col>
      <xdr:colOff>203200</xdr:colOff>
      <xdr:row>15</xdr:row>
      <xdr:rowOff>124339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109116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68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93315</xdr:rowOff>
    </xdr:from>
    <xdr:to>
      <xdr:col>64</xdr:col>
      <xdr:colOff>152400</xdr:colOff>
      <xdr:row>14</xdr:row>
      <xdr:rowOff>23465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3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33642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09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86,168
83,804
18.37
32,268,550
31,267,222
873,621
19,238,172
26,960,780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占める割合は類似団体平均・愛知県平均と比べて低い水準を維持している。これは、定員管理計画に基づく適正な人員配分を行ったことに加え、採用は退職者の補充を原則としているほか、民間企業への委託を進めていることなどにより人件費を継続して抑制することができている。</a:t>
          </a:r>
        </a:p>
        <a:p>
          <a:r>
            <a:rPr kumimoji="1" lang="ja-JP" altLang="en-US" sz="1300">
              <a:latin typeface="ＭＳ Ｐゴシック" panose="020B0600070205080204" pitchFamily="50" charset="-128"/>
              <a:ea typeface="ＭＳ Ｐゴシック" panose="020B0600070205080204" pitchFamily="50" charset="-128"/>
            </a:rPr>
            <a:t>　今後も、それぞれの職種間において適正な人員配分を行い、定員の適正化に努めていく。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27396</xdr:rowOff>
    </xdr:from>
    <xdr:to>
      <xdr:col>24</xdr:col>
      <xdr:colOff>25400</xdr:colOff>
      <xdr:row>35</xdr:row>
      <xdr:rowOff>40458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2814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27396</xdr:rowOff>
    </xdr:from>
    <xdr:to>
      <xdr:col>19</xdr:col>
      <xdr:colOff>187325</xdr:colOff>
      <xdr:row>35</xdr:row>
      <xdr:rowOff>40458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2814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40458</xdr:rowOff>
    </xdr:from>
    <xdr:to>
      <xdr:col>15</xdr:col>
      <xdr:colOff>98425</xdr:colOff>
      <xdr:row>36</xdr:row>
      <xdr:rowOff>97608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4120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81280</xdr:rowOff>
    </xdr:from>
    <xdr:to>
      <xdr:col>11</xdr:col>
      <xdr:colOff>9525</xdr:colOff>
      <xdr:row>36</xdr:row>
      <xdr:rowOff>97608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10580"/>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161108</xdr:rowOff>
    </xdr:from>
    <xdr:to>
      <xdr:col>24</xdr:col>
      <xdr:colOff>76200</xdr:colOff>
      <xdr:row>35</xdr:row>
      <xdr:rowOff>91258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6185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3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148046</xdr:rowOff>
    </xdr:from>
    <xdr:to>
      <xdr:col>20</xdr:col>
      <xdr:colOff>38100</xdr:colOff>
      <xdr:row>35</xdr:row>
      <xdr:rowOff>78196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88373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4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161108</xdr:rowOff>
    </xdr:from>
    <xdr:to>
      <xdr:col>15</xdr:col>
      <xdr:colOff>149225</xdr:colOff>
      <xdr:row>35</xdr:row>
      <xdr:rowOff>91258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101435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5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46808</xdr:rowOff>
    </xdr:from>
    <xdr:to>
      <xdr:col>11</xdr:col>
      <xdr:colOff>60325</xdr:colOff>
      <xdr:row>36</xdr:row>
      <xdr:rowOff>148408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133185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物件費は従前より高い水準が維持されている。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年度はコロナ対策の終了もあり、物件費自体は減少しているものの、他団体より公共施設数が多いため、運営・維持管理費・借地料に係る経費が多く発生し、物件費の比率が高い状態が続いている。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今後は、現在取り組んでいる公共施設の統廃合を加速させ、経常経費削減に努める。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154432</xdr:rowOff>
    </xdr:from>
    <xdr:to>
      <xdr:col>82</xdr:col>
      <xdr:colOff>107950</xdr:colOff>
      <xdr:row>19</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405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152146</xdr:rowOff>
    </xdr:from>
    <xdr:to>
      <xdr:col>78</xdr:col>
      <xdr:colOff>69850</xdr:colOff>
      <xdr:row>18</xdr:row>
      <xdr:rowOff>154432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667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152146</xdr:rowOff>
    </xdr:from>
    <xdr:to>
      <xdr:col>73</xdr:col>
      <xdr:colOff>180975</xdr:colOff>
      <xdr:row>19</xdr:row>
      <xdr:rowOff>120142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6679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120142</xdr:rowOff>
    </xdr:from>
    <xdr:to>
      <xdr:col>69</xdr:col>
      <xdr:colOff>92075</xdr:colOff>
      <xdr:row>21</xdr:row>
      <xdr:rowOff>88138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77692"/>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xdr:rowOff>
    </xdr:from>
    <xdr:to>
      <xdr:col>69</xdr:col>
      <xdr:colOff>142875</xdr:colOff>
      <xdr:row>16</xdr:row>
      <xdr:rowOff>118364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103632</xdr:rowOff>
    </xdr:from>
    <xdr:to>
      <xdr:col>78</xdr:col>
      <xdr:colOff>120650</xdr:colOff>
      <xdr:row>19</xdr:row>
      <xdr:rowOff>33782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18559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101346</xdr:rowOff>
    </xdr:from>
    <xdr:to>
      <xdr:col>74</xdr:col>
      <xdr:colOff>31750</xdr:colOff>
      <xdr:row>18</xdr:row>
      <xdr:rowOff>31496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69342</xdr:rowOff>
    </xdr:from>
    <xdr:to>
      <xdr:col>69</xdr:col>
      <xdr:colOff>142875</xdr:colOff>
      <xdr:row>19</xdr:row>
      <xdr:rowOff>170942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155719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37338</xdr:rowOff>
    </xdr:from>
    <xdr:to>
      <xdr:col>65</xdr:col>
      <xdr:colOff>53975</xdr:colOff>
      <xdr:row>21</xdr:row>
      <xdr:rowOff>138938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6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123715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72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扶助費が占める割合は</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％と前年度と比べ、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ポイントの増加となった。これは、障害サービス費・児童通所サービス費におけるサービス利用件数・人数が増えたことなどによる。</a:t>
          </a:r>
        </a:p>
        <a:p>
          <a:r>
            <a:rPr kumimoji="1" lang="ja-JP" altLang="en-US" sz="1300">
              <a:latin typeface="ＭＳ Ｐゴシック" panose="020B0600070205080204" pitchFamily="50" charset="-128"/>
              <a:ea typeface="ＭＳ Ｐゴシック" panose="020B0600070205080204" pitchFamily="50" charset="-128"/>
            </a:rPr>
            <a:t>　今後も上記サービス費のほか、医療費、生活保護費、保育給付費についても上昇傾向にあるため、扶助費の上昇傾向は続いていくものと見込まれる。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43180</xdr:rowOff>
    </xdr:from>
    <xdr:to>
      <xdr:col>24</xdr:col>
      <xdr:colOff>25400</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443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43180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5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xdr:rowOff>
    </xdr:from>
    <xdr:to>
      <xdr:col>11</xdr:col>
      <xdr:colOff>60325</xdr:colOff>
      <xdr:row>55</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163830</xdr:rowOff>
    </xdr:from>
    <xdr:to>
      <xdr:col>20</xdr:col>
      <xdr:colOff>38100</xdr:colOff>
      <xdr:row>56</xdr:row>
      <xdr:rowOff>93980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その他経費が占める割合は、ここ数年は同水準を維持している。令和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年度については、特別会計への繰出金の増と、公共施設建設整備基金積立金の減との相殺により、通算して大きな変動がなかったことによるものである。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今後は高齢化の進展や各種給付の増加に伴い、介護保険特別会計や愛知県後期高齢者医療連合に係る繰出金の増加が見込まれる。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397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159657</xdr:rowOff>
    </xdr:from>
    <xdr:to>
      <xdr:col>78</xdr:col>
      <xdr:colOff>69850</xdr:colOff>
      <xdr:row>55</xdr:row>
      <xdr:rowOff>9978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17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55</xdr:row>
      <xdr:rowOff>53522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56</xdr:row>
      <xdr:rowOff>110672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32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130628</xdr:rowOff>
    </xdr:from>
    <xdr:to>
      <xdr:col>78</xdr:col>
      <xdr:colOff>120650</xdr:colOff>
      <xdr:row>55</xdr:row>
      <xdr:rowOff>60778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70955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108857</xdr:rowOff>
    </xdr:from>
    <xdr:to>
      <xdr:col>74</xdr:col>
      <xdr:colOff>31750</xdr:colOff>
      <xdr:row>55</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49184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補助費等は類似団体平均を下回っているものの、前年度と比較して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年度の主な増加要因は、北名古屋衛生組合への負担金や、下水道事業会計への繰出金の増などである。</a:t>
          </a:r>
        </a:p>
        <a:p>
          <a:r>
            <a:rPr kumimoji="1" lang="ja-JP" altLang="en-US" sz="1300">
              <a:latin typeface="ＭＳ Ｐゴシック" panose="020B0600070205080204" pitchFamily="50" charset="-128"/>
              <a:ea typeface="ＭＳ Ｐゴシック" panose="020B0600070205080204" pitchFamily="50" charset="-128"/>
            </a:rPr>
            <a:t>　今後も市単独事業については見直しを進め、一部事務組合や各種団体への補助金等についても内容を精査することにより、全体経費の抑制に努める。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123190</xdr:rowOff>
    </xdr:from>
    <xdr:to>
      <xdr:col>82</xdr:col>
      <xdr:colOff>107950</xdr:colOff>
      <xdr:row>38</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668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123190</xdr:rowOff>
    </xdr:from>
    <xdr:to>
      <xdr:col>78</xdr:col>
      <xdr:colOff>69850</xdr:colOff>
      <xdr:row>38</xdr:row>
      <xdr:rowOff>5080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66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xdr:rowOff>
    </xdr:from>
    <xdr:to>
      <xdr:col>73</xdr:col>
      <xdr:colOff>180975</xdr:colOff>
      <xdr:row>39</xdr:row>
      <xdr:rowOff>54610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201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43180</xdr:rowOff>
    </xdr:from>
    <xdr:to>
      <xdr:col>69</xdr:col>
      <xdr:colOff>92075</xdr:colOff>
      <xdr:row>39</xdr:row>
      <xdr:rowOff>54610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5582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91440</xdr:rowOff>
    </xdr:from>
    <xdr:to>
      <xdr:col>69</xdr:col>
      <xdr:colOff>142875</xdr:colOff>
      <xdr:row>39</xdr:row>
      <xdr:rowOff>21590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31767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101617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24147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72390</xdr:rowOff>
    </xdr:from>
    <xdr:to>
      <xdr:col>78</xdr:col>
      <xdr:colOff>120650</xdr:colOff>
      <xdr:row>38</xdr:row>
      <xdr:rowOff>2540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12717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125730</xdr:rowOff>
    </xdr:from>
    <xdr:to>
      <xdr:col>74</xdr:col>
      <xdr:colOff>31750</xdr:colOff>
      <xdr:row>38</xdr:row>
      <xdr:rowOff>55880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66057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3810</xdr:rowOff>
    </xdr:from>
    <xdr:to>
      <xdr:col>69</xdr:col>
      <xdr:colOff>142875</xdr:colOff>
      <xdr:row>39</xdr:row>
      <xdr:rowOff>105410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90187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163830</xdr:rowOff>
    </xdr:from>
    <xdr:to>
      <xdr:col>65</xdr:col>
      <xdr:colOff>53975</xdr:colOff>
      <xdr:row>38</xdr:row>
      <xdr:rowOff>93980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104157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公債費が占める割合は</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ポイントの減少となったが、公債費の額自体はほぼ横ばいである。</a:t>
          </a:r>
        </a:p>
        <a:p>
          <a:r>
            <a:rPr kumimoji="1" lang="ja-JP" altLang="en-US" sz="1300">
              <a:latin typeface="ＭＳ Ｐゴシック" panose="020B0600070205080204" pitchFamily="50" charset="-128"/>
              <a:ea typeface="ＭＳ Ｐゴシック" panose="020B0600070205080204" pitchFamily="50" charset="-128"/>
            </a:rPr>
            <a:t>　今後数年間は、合併特例債に係る元利償還のピークにあたるため、経常収支比率に占める公債費の割合も、近年同様の水準を維持するものと見込まれる。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85089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63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85089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85089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85089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1724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公債費自体はほぼ横ばいである一方、公債費以外の経費については主に扶助費の伸びが大きく、約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億円の増加となったことから、前年度より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今後数年間は、合併特例債に係る元利償還のピークにあたるため、その後公債費は、徐々に下降する見込みであるため、公債費以外の比率は増加するものと見込まれる。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121286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74320"/>
          <a:ext cx="8382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167005</xdr:rowOff>
    </xdr:from>
    <xdr:to>
      <xdr:col>78</xdr:col>
      <xdr:colOff>69850</xdr:colOff>
      <xdr:row>75</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5430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167005</xdr:rowOff>
    </xdr:from>
    <xdr:to>
      <xdr:col>73</xdr:col>
      <xdr:colOff>180975</xdr:colOff>
      <xdr:row>78</xdr:row>
      <xdr:rowOff>75564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54305"/>
          <a:ext cx="889000" cy="59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78</xdr:row>
      <xdr:rowOff>75564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972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70486</xdr:rowOff>
    </xdr:from>
    <xdr:to>
      <xdr:col>82</xdr:col>
      <xdr:colOff>158750</xdr:colOff>
      <xdr:row>77</xdr:row>
      <xdr:rowOff>636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87013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4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116205</xdr:rowOff>
    </xdr:from>
    <xdr:to>
      <xdr:col>74</xdr:col>
      <xdr:colOff>31750</xdr:colOff>
      <xdr:row>75</xdr:row>
      <xdr:rowOff>46355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56532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24764</xdr:rowOff>
    </xdr:from>
    <xdr:to>
      <xdr:col>69</xdr:col>
      <xdr:colOff>142875</xdr:colOff>
      <xdr:row>78</xdr:row>
      <xdr:rowOff>126364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111141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144780</xdr:rowOff>
    </xdr:from>
    <xdr:to>
      <xdr:col>65</xdr:col>
      <xdr:colOff>53975</xdr:colOff>
      <xdr:row>78</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59707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140538</xdr:rowOff>
    </xdr:from>
    <xdr:to>
      <xdr:col>29</xdr:col>
      <xdr:colOff>127000</xdr:colOff>
      <xdr:row>17</xdr:row>
      <xdr:rowOff>163830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2813"/>
          <a:ext cx="647700" cy="2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142659</xdr:rowOff>
    </xdr:from>
    <xdr:to>
      <xdr:col>26</xdr:col>
      <xdr:colOff>50800</xdr:colOff>
      <xdr:row>17</xdr:row>
      <xdr:rowOff>163830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04934"/>
          <a:ext cx="698500" cy="21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117107</xdr:rowOff>
    </xdr:from>
    <xdr:to>
      <xdr:col>22</xdr:col>
      <xdr:colOff>114300</xdr:colOff>
      <xdr:row>17</xdr:row>
      <xdr:rowOff>142659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79382"/>
          <a:ext cx="698500" cy="2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117107</xdr:rowOff>
    </xdr:from>
    <xdr:to>
      <xdr:col>18</xdr:col>
      <xdr:colOff>177800</xdr:colOff>
      <xdr:row>17</xdr:row>
      <xdr:rowOff>168300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9382"/>
          <a:ext cx="698500" cy="51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110795</xdr:rowOff>
    </xdr:from>
    <xdr:to>
      <xdr:col>19</xdr:col>
      <xdr:colOff>38100</xdr:colOff>
      <xdr:row>17</xdr:row>
      <xdr:rowOff>40945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1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51122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7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131737</xdr:rowOff>
    </xdr:from>
    <xdr:to>
      <xdr:col>15</xdr:col>
      <xdr:colOff>101600</xdr:colOff>
      <xdr:row>17</xdr:row>
      <xdr:rowOff>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72064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89738</xdr:rowOff>
    </xdr:from>
    <xdr:to>
      <xdr:col>29</xdr:col>
      <xdr:colOff>177800</xdr:colOff>
      <xdr:row>18</xdr:row>
      <xdr:rowOff>19888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2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61815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113030</xdr:rowOff>
    </xdr:from>
    <xdr:to>
      <xdr:col>26</xdr:col>
      <xdr:colOff>101600</xdr:colOff>
      <xdr:row>18</xdr:row>
      <xdr:rowOff>43180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27957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1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91859</xdr:rowOff>
    </xdr:from>
    <xdr:to>
      <xdr:col>22</xdr:col>
      <xdr:colOff>165100</xdr:colOff>
      <xdr:row>18</xdr:row>
      <xdr:rowOff>22009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4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6786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66307</xdr:rowOff>
    </xdr:from>
    <xdr:to>
      <xdr:col>19</xdr:col>
      <xdr:colOff>38100</xdr:colOff>
      <xdr:row>17</xdr:row>
      <xdr:rowOff>167907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8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152684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117500</xdr:rowOff>
    </xdr:from>
    <xdr:to>
      <xdr:col>15</xdr:col>
      <xdr:colOff>101600</xdr:colOff>
      <xdr:row>18</xdr:row>
      <xdr:rowOff>47650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9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32427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3262</xdr:rowOff>
    </xdr:from>
    <xdr:to>
      <xdr:col>29</xdr:col>
      <xdr:colOff>127000</xdr:colOff>
      <xdr:row>36</xdr:row>
      <xdr:rowOff>9728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56512"/>
          <a:ext cx="647700" cy="6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337998</xdr:rowOff>
    </xdr:from>
    <xdr:to>
      <xdr:col>26</xdr:col>
      <xdr:colOff>50800</xdr:colOff>
      <xdr:row>36</xdr:row>
      <xdr:rowOff>9728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48348"/>
          <a:ext cx="6985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265433</xdr:rowOff>
    </xdr:from>
    <xdr:to>
      <xdr:col>22</xdr:col>
      <xdr:colOff>114300</xdr:colOff>
      <xdr:row>35</xdr:row>
      <xdr:rowOff>337998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75783"/>
          <a:ext cx="698500" cy="7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265433</xdr:rowOff>
    </xdr:from>
    <xdr:to>
      <xdr:col>18</xdr:col>
      <xdr:colOff>177800</xdr:colOff>
      <xdr:row>36</xdr:row>
      <xdr:rowOff>14627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75783"/>
          <a:ext cx="698500" cy="92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295362</xdr:rowOff>
    </xdr:from>
    <xdr:to>
      <xdr:col>29</xdr:col>
      <xdr:colOff>177800</xdr:colOff>
      <xdr:row>36</xdr:row>
      <xdr:rowOff>54062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0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267439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7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301828</xdr:rowOff>
    </xdr:from>
    <xdr:to>
      <xdr:col>26</xdr:col>
      <xdr:colOff>101600</xdr:colOff>
      <xdr:row>36</xdr:row>
      <xdr:rowOff>60528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12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45305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98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287198</xdr:rowOff>
    </xdr:from>
    <xdr:to>
      <xdr:col>22</xdr:col>
      <xdr:colOff>165100</xdr:colOff>
      <xdr:row>36</xdr:row>
      <xdr:rowOff>45898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97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30675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214633</xdr:rowOff>
    </xdr:from>
    <xdr:to>
      <xdr:col>19</xdr:col>
      <xdr:colOff>38100</xdr:colOff>
      <xdr:row>35</xdr:row>
      <xdr:rowOff>316233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2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301010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1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306727</xdr:rowOff>
    </xdr:from>
    <xdr:to>
      <xdr:col>15</xdr:col>
      <xdr:colOff>101600</xdr:colOff>
      <xdr:row>36</xdr:row>
      <xdr:rowOff>65427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17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50204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0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86,168
83,804
18.37
32,268,550
31,267,222
873,621
19,238,172
26,960,780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72492</xdr:rowOff>
    </xdr:from>
    <xdr:to>
      <xdr:col>24</xdr:col>
      <xdr:colOff>63500</xdr:colOff>
      <xdr:row>37</xdr:row>
      <xdr:rowOff>92342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16142"/>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69977</xdr:rowOff>
    </xdr:from>
    <xdr:to>
      <xdr:col>19</xdr:col>
      <xdr:colOff>177800</xdr:colOff>
      <xdr:row>37</xdr:row>
      <xdr:rowOff>92342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13627"/>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30962</xdr:rowOff>
    </xdr:from>
    <xdr:to>
      <xdr:col>15</xdr:col>
      <xdr:colOff>50800</xdr:colOff>
      <xdr:row>37</xdr:row>
      <xdr:rowOff>69977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74612"/>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30962</xdr:rowOff>
    </xdr:from>
    <xdr:to>
      <xdr:col>10</xdr:col>
      <xdr:colOff>114300</xdr:colOff>
      <xdr:row>38</xdr:row>
      <xdr:rowOff>106858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74612"/>
          <a:ext cx="889000" cy="24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21692</xdr:rowOff>
    </xdr:from>
    <xdr:to>
      <xdr:col>24</xdr:col>
      <xdr:colOff>114300</xdr:colOff>
      <xdr:row>37</xdr:row>
      <xdr:rowOff>123292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41542</xdr:rowOff>
    </xdr:from>
    <xdr:to>
      <xdr:col>20</xdr:col>
      <xdr:colOff>38100</xdr:colOff>
      <xdr:row>37</xdr:row>
      <xdr:rowOff>143142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134269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19177</xdr:rowOff>
    </xdr:from>
    <xdr:to>
      <xdr:col>15</xdr:col>
      <xdr:colOff>101600</xdr:colOff>
      <xdr:row>37</xdr:row>
      <xdr:rowOff>120777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111904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151612</xdr:rowOff>
    </xdr:from>
    <xdr:to>
      <xdr:col>10</xdr:col>
      <xdr:colOff>165100</xdr:colOff>
      <xdr:row>37</xdr:row>
      <xdr:rowOff>81762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72889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1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56058</xdr:rowOff>
    </xdr:from>
    <xdr:to>
      <xdr:col>6</xdr:col>
      <xdr:colOff>38100</xdr:colOff>
      <xdr:row>38</xdr:row>
      <xdr:rowOff>157658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148785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80023</xdr:rowOff>
    </xdr:from>
    <xdr:to>
      <xdr:col>24</xdr:col>
      <xdr:colOff>63500</xdr:colOff>
      <xdr:row>56</xdr:row>
      <xdr:rowOff>94386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81223"/>
          <a:ext cx="8382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80023</xdr:rowOff>
    </xdr:from>
    <xdr:to>
      <xdr:col>19</xdr:col>
      <xdr:colOff>177800</xdr:colOff>
      <xdr:row>56</xdr:row>
      <xdr:rowOff>85992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81223"/>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81445</xdr:rowOff>
    </xdr:from>
    <xdr:to>
      <xdr:col>15</xdr:col>
      <xdr:colOff>50800</xdr:colOff>
      <xdr:row>56</xdr:row>
      <xdr:rowOff>85992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82645"/>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28257</xdr:rowOff>
    </xdr:from>
    <xdr:to>
      <xdr:col>10</xdr:col>
      <xdr:colOff>114300</xdr:colOff>
      <xdr:row>56</xdr:row>
      <xdr:rowOff>81445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29457"/>
          <a:ext cx="889000" cy="5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52336</xdr:rowOff>
    </xdr:from>
    <xdr:to>
      <xdr:col>10</xdr:col>
      <xdr:colOff>165100</xdr:colOff>
      <xdr:row>56</xdr:row>
      <xdr:rowOff>153936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145063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69558</xdr:rowOff>
    </xdr:from>
    <xdr:to>
      <xdr:col>6</xdr:col>
      <xdr:colOff>38100</xdr:colOff>
      <xdr:row>56</xdr:row>
      <xdr:rowOff>171158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162285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43586</xdr:rowOff>
    </xdr:from>
    <xdr:to>
      <xdr:col>24</xdr:col>
      <xdr:colOff>114300</xdr:colOff>
      <xdr:row>56</xdr:row>
      <xdr:rowOff>145186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22013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29223</xdr:rowOff>
    </xdr:from>
    <xdr:to>
      <xdr:col>20</xdr:col>
      <xdr:colOff>38100</xdr:colOff>
      <xdr:row>56</xdr:row>
      <xdr:rowOff>130823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121950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2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35192</xdr:rowOff>
    </xdr:from>
    <xdr:to>
      <xdr:col>15</xdr:col>
      <xdr:colOff>101600</xdr:colOff>
      <xdr:row>56</xdr:row>
      <xdr:rowOff>136792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153319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30645</xdr:rowOff>
    </xdr:from>
    <xdr:to>
      <xdr:col>10</xdr:col>
      <xdr:colOff>165100</xdr:colOff>
      <xdr:row>56</xdr:row>
      <xdr:rowOff>132245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3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148772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0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148907</xdr:rowOff>
    </xdr:from>
    <xdr:to>
      <xdr:col>6</xdr:col>
      <xdr:colOff>38100</xdr:colOff>
      <xdr:row>56</xdr:row>
      <xdr:rowOff>79057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7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95584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22352</xdr:rowOff>
    </xdr:from>
    <xdr:to>
      <xdr:col>24</xdr:col>
      <xdr:colOff>63500</xdr:colOff>
      <xdr:row>79</xdr:row>
      <xdr:rowOff>25933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66902"/>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25819</xdr:rowOff>
    </xdr:from>
    <xdr:to>
      <xdr:col>19</xdr:col>
      <xdr:colOff>177800</xdr:colOff>
      <xdr:row>79</xdr:row>
      <xdr:rowOff>25933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7036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25819</xdr:rowOff>
    </xdr:from>
    <xdr:to>
      <xdr:col>15</xdr:col>
      <xdr:colOff>50800</xdr:colOff>
      <xdr:row>79</xdr:row>
      <xdr:rowOff>27800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70369"/>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24409</xdr:rowOff>
    </xdr:from>
    <xdr:to>
      <xdr:col>10</xdr:col>
      <xdr:colOff>114300</xdr:colOff>
      <xdr:row>79</xdr:row>
      <xdr:rowOff>27800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68959"/>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150661</xdr:rowOff>
    </xdr:from>
    <xdr:to>
      <xdr:col>10</xdr:col>
      <xdr:colOff>165100</xdr:colOff>
      <xdr:row>78</xdr:row>
      <xdr:rowOff>80811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16890</xdr:rowOff>
    </xdr:from>
    <xdr:to>
      <xdr:col>6</xdr:col>
      <xdr:colOff>38100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143002</xdr:rowOff>
    </xdr:from>
    <xdr:to>
      <xdr:col>24</xdr:col>
      <xdr:colOff>114300</xdr:colOff>
      <xdr:row>79</xdr:row>
      <xdr:rowOff>73152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57929</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31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146583</xdr:rowOff>
    </xdr:from>
    <xdr:to>
      <xdr:col>20</xdr:col>
      <xdr:colOff>38100</xdr:colOff>
      <xdr:row>79</xdr:row>
      <xdr:rowOff>76733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67860</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612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146469</xdr:rowOff>
    </xdr:from>
    <xdr:to>
      <xdr:col>15</xdr:col>
      <xdr:colOff>101600</xdr:colOff>
      <xdr:row>79</xdr:row>
      <xdr:rowOff>76619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67746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612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148450</xdr:rowOff>
    </xdr:from>
    <xdr:to>
      <xdr:col>10</xdr:col>
      <xdr:colOff>165100</xdr:colOff>
      <xdr:row>79</xdr:row>
      <xdr:rowOff>78600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69727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614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145059</xdr:rowOff>
    </xdr:from>
    <xdr:to>
      <xdr:col>6</xdr:col>
      <xdr:colOff>38100</xdr:colOff>
      <xdr:row>79</xdr:row>
      <xdr:rowOff>75209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66336</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610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47030</xdr:rowOff>
    </xdr:from>
    <xdr:to>
      <xdr:col>24</xdr:col>
      <xdr:colOff>63500</xdr:colOff>
      <xdr:row>97</xdr:row>
      <xdr:rowOff>117940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77680"/>
          <a:ext cx="838200" cy="7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39856</xdr:rowOff>
    </xdr:from>
    <xdr:to>
      <xdr:col>19</xdr:col>
      <xdr:colOff>177800</xdr:colOff>
      <xdr:row>97</xdr:row>
      <xdr:rowOff>117940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70506"/>
          <a:ext cx="889000" cy="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39856</xdr:rowOff>
    </xdr:from>
    <xdr:to>
      <xdr:col>15</xdr:col>
      <xdr:colOff>50800</xdr:colOff>
      <xdr:row>98</xdr:row>
      <xdr:rowOff>154809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70506"/>
          <a:ext cx="889000" cy="28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154809</xdr:rowOff>
    </xdr:from>
    <xdr:to>
      <xdr:col>10</xdr:col>
      <xdr:colOff>114300</xdr:colOff>
      <xdr:row>99</xdr:row>
      <xdr:rowOff>11041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56909"/>
          <a:ext cx="8890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91208</xdr:rowOff>
    </xdr:from>
    <xdr:to>
      <xdr:col>10</xdr:col>
      <xdr:colOff>165100</xdr:colOff>
      <xdr:row>98</xdr:row>
      <xdr:rowOff>21358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37885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9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129493</xdr:rowOff>
    </xdr:from>
    <xdr:to>
      <xdr:col>6</xdr:col>
      <xdr:colOff>38100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76170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167680</xdr:rowOff>
    </xdr:from>
    <xdr:to>
      <xdr:col>24</xdr:col>
      <xdr:colOff>114300</xdr:colOff>
      <xdr:row>97</xdr:row>
      <xdr:rowOff>97830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146107</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67140</xdr:rowOff>
    </xdr:from>
    <xdr:to>
      <xdr:col>20</xdr:col>
      <xdr:colOff>38100</xdr:colOff>
      <xdr:row>97</xdr:row>
      <xdr:rowOff>168740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159867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9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160506</xdr:rowOff>
    </xdr:from>
    <xdr:to>
      <xdr:col>15</xdr:col>
      <xdr:colOff>101600</xdr:colOff>
      <xdr:row>97</xdr:row>
      <xdr:rowOff>90656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81783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104009</xdr:rowOff>
    </xdr:from>
    <xdr:to>
      <xdr:col>10</xdr:col>
      <xdr:colOff>165100</xdr:colOff>
      <xdr:row>99</xdr:row>
      <xdr:rowOff>34159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0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25286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131691</xdr:rowOff>
    </xdr:from>
    <xdr:to>
      <xdr:col>6</xdr:col>
      <xdr:colOff>38100</xdr:colOff>
      <xdr:row>99</xdr:row>
      <xdr:rowOff>61841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52968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2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107833</xdr:rowOff>
    </xdr:from>
    <xdr:to>
      <xdr:col>55</xdr:col>
      <xdr:colOff>0</xdr:colOff>
      <xdr:row>37</xdr:row>
      <xdr:rowOff>111918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51483"/>
          <a:ext cx="838200" cy="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81453</xdr:rowOff>
    </xdr:from>
    <xdr:to>
      <xdr:col>50</xdr:col>
      <xdr:colOff>114300</xdr:colOff>
      <xdr:row>37</xdr:row>
      <xdr:rowOff>111918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425103"/>
          <a:ext cx="889000" cy="3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96197</xdr:rowOff>
    </xdr:from>
    <xdr:to>
      <xdr:col>45</xdr:col>
      <xdr:colOff>177800</xdr:colOff>
      <xdr:row>37</xdr:row>
      <xdr:rowOff>81453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82597"/>
          <a:ext cx="889000" cy="84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96197</xdr:rowOff>
    </xdr:from>
    <xdr:to>
      <xdr:col>41</xdr:col>
      <xdr:colOff>50800</xdr:colOff>
      <xdr:row>37</xdr:row>
      <xdr:rowOff>110264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82597"/>
          <a:ext cx="889000" cy="87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74310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78500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57033</xdr:rowOff>
    </xdr:from>
    <xdr:to>
      <xdr:col>55</xdr:col>
      <xdr:colOff>50800</xdr:colOff>
      <xdr:row>37</xdr:row>
      <xdr:rowOff>158633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143410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1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61118</xdr:rowOff>
    </xdr:from>
    <xdr:to>
      <xdr:col>50</xdr:col>
      <xdr:colOff>165100</xdr:colOff>
      <xdr:row>37</xdr:row>
      <xdr:rowOff>162717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047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153844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9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30653</xdr:rowOff>
    </xdr:from>
    <xdr:to>
      <xdr:col>46</xdr:col>
      <xdr:colOff>38100</xdr:colOff>
      <xdr:row>37</xdr:row>
      <xdr:rowOff>132253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123380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6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45397</xdr:rowOff>
    </xdr:from>
    <xdr:to>
      <xdr:col>41</xdr:col>
      <xdr:colOff>101600</xdr:colOff>
      <xdr:row>32</xdr:row>
      <xdr:rowOff>146997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138124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2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59464</xdr:rowOff>
    </xdr:from>
    <xdr:to>
      <xdr:col>36</xdr:col>
      <xdr:colOff>165100</xdr:colOff>
      <xdr:row>37</xdr:row>
      <xdr:rowOff>161064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0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152191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9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43320</xdr:rowOff>
    </xdr:from>
    <xdr:to>
      <xdr:col>55</xdr:col>
      <xdr:colOff>0</xdr:colOff>
      <xdr:row>57</xdr:row>
      <xdr:rowOff>81217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15970"/>
          <a:ext cx="838200" cy="3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81217</xdr:rowOff>
    </xdr:from>
    <xdr:to>
      <xdr:col>50</xdr:col>
      <xdr:colOff>114300</xdr:colOff>
      <xdr:row>57</xdr:row>
      <xdr:rowOff>115621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53867"/>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66777</xdr:rowOff>
    </xdr:from>
    <xdr:to>
      <xdr:col>45</xdr:col>
      <xdr:colOff>177800</xdr:colOff>
      <xdr:row>57</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39427"/>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140691</xdr:rowOff>
    </xdr:from>
    <xdr:to>
      <xdr:col>41</xdr:col>
      <xdr:colOff>50800</xdr:colOff>
      <xdr:row>57</xdr:row>
      <xdr:rowOff>66777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41891"/>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40487</xdr:rowOff>
    </xdr:from>
    <xdr:to>
      <xdr:col>41</xdr:col>
      <xdr:colOff>101600</xdr:colOff>
      <xdr:row>54</xdr:row>
      <xdr:rowOff>142087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158614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0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58636</xdr:rowOff>
    </xdr:from>
    <xdr:to>
      <xdr:col>36</xdr:col>
      <xdr:colOff>165100</xdr:colOff>
      <xdr:row>54</xdr:row>
      <xdr:rowOff>160236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1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5313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163970</xdr:rowOff>
    </xdr:from>
    <xdr:to>
      <xdr:col>55</xdr:col>
      <xdr:colOff>50800</xdr:colOff>
      <xdr:row>57</xdr:row>
      <xdr:rowOff>94120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142397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4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30417</xdr:rowOff>
    </xdr:from>
    <xdr:to>
      <xdr:col>50</xdr:col>
      <xdr:colOff>165100</xdr:colOff>
      <xdr:row>57</xdr:row>
      <xdr:rowOff>132017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123144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64821</xdr:rowOff>
    </xdr:from>
    <xdr:to>
      <xdr:col>46</xdr:col>
      <xdr:colOff>38100</xdr:colOff>
      <xdr:row>57</xdr:row>
      <xdr:rowOff>166421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3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157548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15977</xdr:rowOff>
    </xdr:from>
    <xdr:to>
      <xdr:col>41</xdr:col>
      <xdr:colOff>101600</xdr:colOff>
      <xdr:row>57</xdr:row>
      <xdr:rowOff>117577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108704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8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89891</xdr:rowOff>
    </xdr:from>
    <xdr:to>
      <xdr:col>36</xdr:col>
      <xdr:colOff>165100</xdr:colOff>
      <xdr:row>57</xdr:row>
      <xdr:rowOff>20041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11168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8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157835</xdr:rowOff>
    </xdr:from>
    <xdr:to>
      <xdr:col>55</xdr:col>
      <xdr:colOff>0</xdr:colOff>
      <xdr:row>79</xdr:row>
      <xdr:rowOff>17914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30935"/>
          <a:ext cx="838200" cy="3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712</xdr:rowOff>
    </xdr:from>
    <xdr:to>
      <xdr:col>50</xdr:col>
      <xdr:colOff>114300</xdr:colOff>
      <xdr:row>79</xdr:row>
      <xdr:rowOff>17914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45262"/>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152216</xdr:rowOff>
    </xdr:from>
    <xdr:to>
      <xdr:col>45</xdr:col>
      <xdr:colOff>177800</xdr:colOff>
      <xdr:row>79</xdr:row>
      <xdr:rowOff>712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25316"/>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152216</xdr:rowOff>
    </xdr:from>
    <xdr:to>
      <xdr:col>41</xdr:col>
      <xdr:colOff>50800</xdr:colOff>
      <xdr:row>79</xdr:row>
      <xdr:rowOff>5207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25316"/>
          <a:ext cx="88900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107035</xdr:rowOff>
    </xdr:from>
    <xdr:to>
      <xdr:col>55</xdr:col>
      <xdr:colOff>50800</xdr:colOff>
      <xdr:row>79</xdr:row>
      <xdr:rowOff>37185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21962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9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138564</xdr:rowOff>
    </xdr:from>
    <xdr:to>
      <xdr:col>50</xdr:col>
      <xdr:colOff>165100</xdr:colOff>
      <xdr:row>79</xdr:row>
      <xdr:rowOff>68714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59841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121362</xdr:rowOff>
    </xdr:from>
    <xdr:to>
      <xdr:col>46</xdr:col>
      <xdr:colOff>38100</xdr:colOff>
      <xdr:row>79</xdr:row>
      <xdr:rowOff>51512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42639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8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101416</xdr:rowOff>
    </xdr:from>
    <xdr:to>
      <xdr:col>41</xdr:col>
      <xdr:colOff>101600</xdr:colOff>
      <xdr:row>79</xdr:row>
      <xdr:rowOff>31566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7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22693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6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125857</xdr:rowOff>
    </xdr:from>
    <xdr:to>
      <xdr:col>36</xdr:col>
      <xdr:colOff>165100</xdr:colOff>
      <xdr:row>79</xdr:row>
      <xdr:rowOff>56007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47134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9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92053</xdr:rowOff>
    </xdr:from>
    <xdr:to>
      <xdr:col>55</xdr:col>
      <xdr:colOff>0</xdr:colOff>
      <xdr:row>97</xdr:row>
      <xdr:rowOff>140385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22703"/>
          <a:ext cx="8382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140385</xdr:rowOff>
    </xdr:from>
    <xdr:to>
      <xdr:col>50</xdr:col>
      <xdr:colOff>114300</xdr:colOff>
      <xdr:row>98</xdr:row>
      <xdr:rowOff>45419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71035"/>
          <a:ext cx="889000" cy="7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45419</xdr:rowOff>
    </xdr:from>
    <xdr:to>
      <xdr:col>45</xdr:col>
      <xdr:colOff>177800</xdr:colOff>
      <xdr:row>98</xdr:row>
      <xdr:rowOff>59461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847519"/>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128629</xdr:rowOff>
    </xdr:from>
    <xdr:to>
      <xdr:col>41</xdr:col>
      <xdr:colOff>50800</xdr:colOff>
      <xdr:row>98</xdr:row>
      <xdr:rowOff>59461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59279"/>
          <a:ext cx="889000" cy="10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136024</xdr:rowOff>
    </xdr:from>
    <xdr:to>
      <xdr:col>41</xdr:col>
      <xdr:colOff>101600</xdr:colOff>
      <xdr:row>96</xdr:row>
      <xdr:rowOff>66174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82701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164991</xdr:rowOff>
    </xdr:from>
    <xdr:to>
      <xdr:col>36</xdr:col>
      <xdr:colOff>165100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111668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41253</xdr:rowOff>
    </xdr:from>
    <xdr:to>
      <xdr:col>55</xdr:col>
      <xdr:colOff>50800</xdr:colOff>
      <xdr:row>97</xdr:row>
      <xdr:rowOff>142853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7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19680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5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89585</xdr:rowOff>
    </xdr:from>
    <xdr:to>
      <xdr:col>50</xdr:col>
      <xdr:colOff>165100</xdr:colOff>
      <xdr:row>98</xdr:row>
      <xdr:rowOff>19735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10862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166069</xdr:rowOff>
    </xdr:from>
    <xdr:to>
      <xdr:col>46</xdr:col>
      <xdr:colOff>38100</xdr:colOff>
      <xdr:row>98</xdr:row>
      <xdr:rowOff>96219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87346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8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8661</xdr:rowOff>
    </xdr:from>
    <xdr:to>
      <xdr:col>41</xdr:col>
      <xdr:colOff>101600</xdr:colOff>
      <xdr:row>98</xdr:row>
      <xdr:rowOff>110261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101388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90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77829</xdr:rowOff>
    </xdr:from>
    <xdr:to>
      <xdr:col>36</xdr:col>
      <xdr:colOff>165100</xdr:colOff>
      <xdr:row>98</xdr:row>
      <xdr:rowOff>7979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0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170556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0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63480</xdr:rowOff>
    </xdr:from>
    <xdr:to>
      <xdr:col>72</xdr:col>
      <xdr:colOff>38100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10157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107919</xdr:rowOff>
    </xdr:from>
    <xdr:to>
      <xdr:col>67</xdr:col>
      <xdr:colOff>101600</xdr:colOff>
      <xdr:row>38</xdr:row>
      <xdr:rowOff>38069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54596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122796</xdr:rowOff>
    </xdr:from>
    <xdr:to>
      <xdr:col>85</xdr:col>
      <xdr:colOff>127000</xdr:colOff>
      <xdr:row>76</xdr:row>
      <xdr:rowOff>124752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52996"/>
          <a:ext cx="8382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122796</xdr:rowOff>
    </xdr:from>
    <xdr:to>
      <xdr:col>81</xdr:col>
      <xdr:colOff>50800</xdr:colOff>
      <xdr:row>76</xdr:row>
      <xdr:rowOff>127457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52996"/>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127457</xdr:rowOff>
    </xdr:from>
    <xdr:to>
      <xdr:col>76</xdr:col>
      <xdr:colOff>114300</xdr:colOff>
      <xdr:row>76</xdr:row>
      <xdr:rowOff>158268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57657"/>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158268</xdr:rowOff>
    </xdr:from>
    <xdr:to>
      <xdr:col>71</xdr:col>
      <xdr:colOff>177800</xdr:colOff>
      <xdr:row>77</xdr:row>
      <xdr:rowOff>29008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88468"/>
          <a:ext cx="889000" cy="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3747</xdr:rowOff>
    </xdr:from>
    <xdr:to>
      <xdr:col>72</xdr:col>
      <xdr:colOff>38100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121873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73952</xdr:rowOff>
    </xdr:from>
    <xdr:to>
      <xdr:col>85</xdr:col>
      <xdr:colOff>177800</xdr:colOff>
      <xdr:row>77</xdr:row>
      <xdr:rowOff>4102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0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52379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71996</xdr:rowOff>
    </xdr:from>
    <xdr:to>
      <xdr:col>81</xdr:col>
      <xdr:colOff>101600</xdr:colOff>
      <xdr:row>77</xdr:row>
      <xdr:rowOff>2146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164723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76657</xdr:rowOff>
    </xdr:from>
    <xdr:to>
      <xdr:col>76</xdr:col>
      <xdr:colOff>165100</xdr:colOff>
      <xdr:row>77</xdr:row>
      <xdr:rowOff>6807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169384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107468</xdr:rowOff>
    </xdr:from>
    <xdr:to>
      <xdr:col>72</xdr:col>
      <xdr:colOff>38100</xdr:colOff>
      <xdr:row>77</xdr:row>
      <xdr:rowOff>37618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3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28745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149658</xdr:rowOff>
    </xdr:from>
    <xdr:to>
      <xdr:col>67</xdr:col>
      <xdr:colOff>101600</xdr:colOff>
      <xdr:row>77</xdr:row>
      <xdr:rowOff>79808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7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70935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53015</xdr:rowOff>
    </xdr:from>
    <xdr:to>
      <xdr:col>85</xdr:col>
      <xdr:colOff>127000</xdr:colOff>
      <xdr:row>98</xdr:row>
      <xdr:rowOff>77274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55115"/>
          <a:ext cx="838200" cy="2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157823</xdr:rowOff>
    </xdr:from>
    <xdr:to>
      <xdr:col>81</xdr:col>
      <xdr:colOff>50800</xdr:colOff>
      <xdr:row>98</xdr:row>
      <xdr:rowOff>53015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88473"/>
          <a:ext cx="889000" cy="6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35421</xdr:rowOff>
    </xdr:from>
    <xdr:to>
      <xdr:col>76</xdr:col>
      <xdr:colOff>114300</xdr:colOff>
      <xdr:row>97</xdr:row>
      <xdr:rowOff>157823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666071"/>
          <a:ext cx="889000" cy="1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35421</xdr:rowOff>
    </xdr:from>
    <xdr:to>
      <xdr:col>71</xdr:col>
      <xdr:colOff>177800</xdr:colOff>
      <xdr:row>98</xdr:row>
      <xdr:rowOff>58117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66071"/>
          <a:ext cx="889000" cy="19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26474</xdr:rowOff>
    </xdr:from>
    <xdr:to>
      <xdr:col>85</xdr:col>
      <xdr:colOff>177800</xdr:colOff>
      <xdr:row>98</xdr:row>
      <xdr:rowOff>128074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112851</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4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2215</xdr:rowOff>
    </xdr:from>
    <xdr:to>
      <xdr:col>81</xdr:col>
      <xdr:colOff>101600</xdr:colOff>
      <xdr:row>98</xdr:row>
      <xdr:rowOff>103815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94942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89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107023</xdr:rowOff>
    </xdr:from>
    <xdr:to>
      <xdr:col>76</xdr:col>
      <xdr:colOff>165100</xdr:colOff>
      <xdr:row>98</xdr:row>
      <xdr:rowOff>37173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28300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3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156071</xdr:rowOff>
    </xdr:from>
    <xdr:to>
      <xdr:col>72</xdr:col>
      <xdr:colOff>38100</xdr:colOff>
      <xdr:row>97</xdr:row>
      <xdr:rowOff>86221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102748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3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7317</xdr:rowOff>
    </xdr:from>
    <xdr:to>
      <xdr:col>67</xdr:col>
      <xdr:colOff>101600</xdr:colOff>
      <xdr:row>98</xdr:row>
      <xdr:rowOff>108917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100044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0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30480</xdr:rowOff>
    </xdr:from>
    <xdr:to>
      <xdr:col>116</xdr:col>
      <xdr:colOff>63500</xdr:colOff>
      <xdr:row>37</xdr:row>
      <xdr:rowOff>135128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374130"/>
          <a:ext cx="838200" cy="10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55880</xdr:rowOff>
    </xdr:from>
    <xdr:to>
      <xdr:col>111</xdr:col>
      <xdr:colOff>177800</xdr:colOff>
      <xdr:row>37</xdr:row>
      <xdr:rowOff>135128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399530"/>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55880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39953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41910</xdr:rowOff>
    </xdr:from>
    <xdr:to>
      <xdr:col>102</xdr:col>
      <xdr:colOff>165100</xdr:colOff>
      <xdr:row>36</xdr:row>
      <xdr:rowOff>143510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160037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163449</xdr:rowOff>
    </xdr:from>
    <xdr:to>
      <xdr:col>98</xdr:col>
      <xdr:colOff>38100</xdr:colOff>
      <xdr:row>37</xdr:row>
      <xdr:rowOff>93599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110126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151130</xdr:rowOff>
    </xdr:from>
    <xdr:to>
      <xdr:col>116</xdr:col>
      <xdr:colOff>114300</xdr:colOff>
      <xdr:row>37</xdr:row>
      <xdr:rowOff>81280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2557</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84328</xdr:rowOff>
    </xdr:from>
    <xdr:to>
      <xdr:col>112</xdr:col>
      <xdr:colOff>38100</xdr:colOff>
      <xdr:row>38</xdr:row>
      <xdr:rowOff>14478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31005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2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5080</xdr:rowOff>
    </xdr:from>
    <xdr:to>
      <xdr:col>107</xdr:col>
      <xdr:colOff>101600</xdr:colOff>
      <xdr:row>37</xdr:row>
      <xdr:rowOff>106680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123207</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1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148234</xdr:rowOff>
    </xdr:from>
    <xdr:to>
      <xdr:col>116</xdr:col>
      <xdr:colOff>63500</xdr:colOff>
      <xdr:row>58</xdr:row>
      <xdr:rowOff>148349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92334"/>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148272</xdr:rowOff>
    </xdr:from>
    <xdr:to>
      <xdr:col>111</xdr:col>
      <xdr:colOff>177800</xdr:colOff>
      <xdr:row>58</xdr:row>
      <xdr:rowOff>148349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92372"/>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148272</xdr:rowOff>
    </xdr:from>
    <xdr:to>
      <xdr:col>107</xdr:col>
      <xdr:colOff>50800</xdr:colOff>
      <xdr:row>58</xdr:row>
      <xdr:rowOff>148349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92372"/>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148349</xdr:rowOff>
    </xdr:from>
    <xdr:to>
      <xdr:col>102</xdr:col>
      <xdr:colOff>114300</xdr:colOff>
      <xdr:row>58</xdr:row>
      <xdr:rowOff>148349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92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97434</xdr:rowOff>
    </xdr:from>
    <xdr:to>
      <xdr:col>116</xdr:col>
      <xdr:colOff>114300</xdr:colOff>
      <xdr:row>59</xdr:row>
      <xdr:rowOff>27584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97549</xdr:rowOff>
    </xdr:from>
    <xdr:to>
      <xdr:col>112</xdr:col>
      <xdr:colOff>38100</xdr:colOff>
      <xdr:row>59</xdr:row>
      <xdr:rowOff>27699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18826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97472</xdr:rowOff>
    </xdr:from>
    <xdr:to>
      <xdr:col>107</xdr:col>
      <xdr:colOff>101600</xdr:colOff>
      <xdr:row>59</xdr:row>
      <xdr:rowOff>27622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4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18749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3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97549</xdr:rowOff>
    </xdr:from>
    <xdr:to>
      <xdr:col>102</xdr:col>
      <xdr:colOff>165100</xdr:colOff>
      <xdr:row>59</xdr:row>
      <xdr:rowOff>27699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18826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97549</xdr:rowOff>
    </xdr:from>
    <xdr:to>
      <xdr:col>98</xdr:col>
      <xdr:colOff>38100</xdr:colOff>
      <xdr:row>59</xdr:row>
      <xdr:rowOff>27699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18826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170235</xdr:rowOff>
    </xdr:from>
    <xdr:to>
      <xdr:col>116</xdr:col>
      <xdr:colOff>63500</xdr:colOff>
      <xdr:row>77</xdr:row>
      <xdr:rowOff>102177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00435"/>
          <a:ext cx="838200" cy="10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102177</xdr:rowOff>
    </xdr:from>
    <xdr:to>
      <xdr:col>111</xdr:col>
      <xdr:colOff>177800</xdr:colOff>
      <xdr:row>78</xdr:row>
      <xdr:rowOff>3716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03827"/>
          <a:ext cx="889000" cy="7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125298</xdr:rowOff>
    </xdr:from>
    <xdr:to>
      <xdr:col>107</xdr:col>
      <xdr:colOff>50800</xdr:colOff>
      <xdr:row>78</xdr:row>
      <xdr:rowOff>3716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326948"/>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68638</xdr:rowOff>
    </xdr:from>
    <xdr:to>
      <xdr:col>102</xdr:col>
      <xdr:colOff>114300</xdr:colOff>
      <xdr:row>77</xdr:row>
      <xdr:rowOff>125298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98838"/>
          <a:ext cx="889000" cy="22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79136</xdr:rowOff>
    </xdr:from>
    <xdr:to>
      <xdr:col>102</xdr:col>
      <xdr:colOff>165100</xdr:colOff>
      <xdr:row>77</xdr:row>
      <xdr:rowOff>9286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25812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63101</xdr:rowOff>
    </xdr:from>
    <xdr:to>
      <xdr:col>98</xdr:col>
      <xdr:colOff>38100</xdr:colOff>
      <xdr:row>75</xdr:row>
      <xdr:rowOff>164700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9778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119435</xdr:rowOff>
    </xdr:from>
    <xdr:to>
      <xdr:col>116</xdr:col>
      <xdr:colOff>114300</xdr:colOff>
      <xdr:row>77</xdr:row>
      <xdr:rowOff>49585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97862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51377</xdr:rowOff>
    </xdr:from>
    <xdr:to>
      <xdr:col>112</xdr:col>
      <xdr:colOff>38100</xdr:colOff>
      <xdr:row>77</xdr:row>
      <xdr:rowOff>152977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5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144104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4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124366</xdr:rowOff>
    </xdr:from>
    <xdr:to>
      <xdr:col>107</xdr:col>
      <xdr:colOff>101600</xdr:colOff>
      <xdr:row>78</xdr:row>
      <xdr:rowOff>54516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45643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74498</xdr:rowOff>
    </xdr:from>
    <xdr:to>
      <xdr:col>102</xdr:col>
      <xdr:colOff>165100</xdr:colOff>
      <xdr:row>78</xdr:row>
      <xdr:rowOff>4648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167225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17838</xdr:rowOff>
    </xdr:from>
    <xdr:to>
      <xdr:col>98</xdr:col>
      <xdr:colOff>38100</xdr:colOff>
      <xdr:row>76</xdr:row>
      <xdr:rowOff>119438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110565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4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性質別歳出においては、類似団体内で高順位で推移しているものは物件費である。本市は公共施設における維持管理・運営経費、借地料等の物件費に占める割合が依然として大きいため、性質別では物件費が他の費目と比べ、高い傾向にある。</a:t>
          </a:r>
        </a:p>
        <a:p>
          <a:r>
            <a:rPr kumimoji="1" lang="ja-JP" altLang="en-US" sz="1300">
              <a:latin typeface="ＭＳ Ｐゴシック" panose="020B0600070205080204" pitchFamily="50" charset="-128"/>
              <a:ea typeface="ＭＳ Ｐゴシック" panose="020B0600070205080204" pitchFamily="50" charset="-128"/>
            </a:rPr>
            <a:t>　普通建設事業費は、単独事業として文化勤労会館整備</a:t>
          </a:r>
          <a:r>
            <a:rPr kumimoji="1" lang="ja-JP" altLang="en-US" sz="1300">
              <a:solidFill>
                <a:schemeClr val="tx1"/>
              </a:solidFill>
              <a:latin typeface="ＭＳ Ｐゴシック" panose="020B0600070205080204" pitchFamily="50" charset="-128"/>
              <a:ea typeface="ＭＳ Ｐゴシック" panose="020B0600070205080204" pitchFamily="50" charset="-128"/>
            </a:rPr>
            <a:t>事業、</a:t>
          </a:r>
          <a:r>
            <a:rPr kumimoji="1" lang="ja-JP" altLang="en-US" sz="1300">
              <a:latin typeface="ＭＳ Ｐゴシック" panose="020B0600070205080204" pitchFamily="50" charset="-128"/>
              <a:ea typeface="ＭＳ Ｐゴシック" panose="020B0600070205080204" pitchFamily="50" charset="-128"/>
            </a:rPr>
            <a:t>雨水対策事業や道路橋りょう新設改良事業などにより、住民一人当たりのコストが増加しているものの、新規整備に係るコストは依然として低い状況にある。</a:t>
          </a:r>
        </a:p>
        <a:p>
          <a:r>
            <a:rPr kumimoji="1" lang="ja-JP" altLang="en-US" sz="1300">
              <a:latin typeface="ＭＳ Ｐゴシック" panose="020B0600070205080204" pitchFamily="50" charset="-128"/>
              <a:ea typeface="ＭＳ Ｐゴシック" panose="020B0600070205080204" pitchFamily="50" charset="-128"/>
            </a:rPr>
            <a:t>　同様に、維持補修費に係る住民一人当たりのコストについても、各公共施設において修繕を実施しているものの変わらず低い状況である。今後も財政状況を鑑み、優先度に応じた予算措置としているため、ほぼ横ばいで推移していくものと見込まれる。</a:t>
          </a:r>
        </a:p>
        <a:p>
          <a:r>
            <a:rPr kumimoji="1" lang="ja-JP" altLang="en-US" sz="1300">
              <a:latin typeface="ＭＳ Ｐゴシック" panose="020B0600070205080204" pitchFamily="50" charset="-128"/>
              <a:ea typeface="ＭＳ Ｐゴシック" panose="020B0600070205080204" pitchFamily="50" charset="-128"/>
            </a:rPr>
            <a:t>　なお、扶助費は、住民一人当たりコストが前年度より増加しているが、これは、障害サービス費・児童通所サービス費におけるサービス利用件数・人数が増えたことなどによる。今後も上記サービス費のほか、医療費、生活保護費、保育給付費についても上昇傾向にあるため、扶助費の上昇傾向は続いていくもの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86,168
83,804
18.37
32,268,550
31,267,222
873,621
19,238,172
26,960,780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26772</xdr:rowOff>
    </xdr:from>
    <xdr:to>
      <xdr:col>24</xdr:col>
      <xdr:colOff>63500</xdr:colOff>
      <xdr:row>36</xdr:row>
      <xdr:rowOff>101752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98972"/>
          <a:ext cx="8382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101752</xdr:rowOff>
    </xdr:from>
    <xdr:to>
      <xdr:col>19</xdr:col>
      <xdr:colOff>177800</xdr:colOff>
      <xdr:row>36</xdr:row>
      <xdr:rowOff>154331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73952"/>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142443</xdr:rowOff>
    </xdr:from>
    <xdr:to>
      <xdr:col>15</xdr:col>
      <xdr:colOff>50800</xdr:colOff>
      <xdr:row>36</xdr:row>
      <xdr:rowOff>154331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14643"/>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153873</xdr:rowOff>
    </xdr:from>
    <xdr:to>
      <xdr:col>10</xdr:col>
      <xdr:colOff>114300</xdr:colOff>
      <xdr:row>36</xdr:row>
      <xdr:rowOff>142443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54623"/>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147422</xdr:rowOff>
    </xdr:from>
    <xdr:to>
      <xdr:col>24</xdr:col>
      <xdr:colOff>114300</xdr:colOff>
      <xdr:row>36</xdr:row>
      <xdr:rowOff>77572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125849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2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50952</xdr:rowOff>
    </xdr:from>
    <xdr:to>
      <xdr:col>20</xdr:col>
      <xdr:colOff>38100</xdr:colOff>
      <xdr:row>36</xdr:row>
      <xdr:rowOff>152552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143679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103531</xdr:rowOff>
    </xdr:from>
    <xdr:to>
      <xdr:col>15</xdr:col>
      <xdr:colOff>101600</xdr:colOff>
      <xdr:row>37</xdr:row>
      <xdr:rowOff>33681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24808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6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91643</xdr:rowOff>
    </xdr:from>
    <xdr:to>
      <xdr:col>10</xdr:col>
      <xdr:colOff>165100</xdr:colOff>
      <xdr:row>37</xdr:row>
      <xdr:rowOff>21793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12920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103073</xdr:rowOff>
    </xdr:from>
    <xdr:to>
      <xdr:col>6</xdr:col>
      <xdr:colOff>38100</xdr:colOff>
      <xdr:row>36</xdr:row>
      <xdr:rowOff>33223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24350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87472</xdr:rowOff>
    </xdr:from>
    <xdr:to>
      <xdr:col>24</xdr:col>
      <xdr:colOff>63500</xdr:colOff>
      <xdr:row>57</xdr:row>
      <xdr:rowOff>105135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60122"/>
          <a:ext cx="838200" cy="1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33256</xdr:rowOff>
    </xdr:from>
    <xdr:to>
      <xdr:col>19</xdr:col>
      <xdr:colOff>177800</xdr:colOff>
      <xdr:row>57</xdr:row>
      <xdr:rowOff>87472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05906"/>
          <a:ext cx="889000" cy="5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26474</xdr:rowOff>
    </xdr:from>
    <xdr:to>
      <xdr:col>15</xdr:col>
      <xdr:colOff>50800</xdr:colOff>
      <xdr:row>57</xdr:row>
      <xdr:rowOff>33256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41874"/>
          <a:ext cx="889000" cy="86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26474</xdr:rowOff>
    </xdr:from>
    <xdr:to>
      <xdr:col>10</xdr:col>
      <xdr:colOff>114300</xdr:colOff>
      <xdr:row>57</xdr:row>
      <xdr:rowOff>93173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41874"/>
          <a:ext cx="889000" cy="9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90637</xdr:rowOff>
    </xdr:from>
    <xdr:to>
      <xdr:col>10</xdr:col>
      <xdr:colOff>165100</xdr:colOff>
      <xdr:row>52</xdr:row>
      <xdr:rowOff>20787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37314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40254</xdr:rowOff>
    </xdr:from>
    <xdr:to>
      <xdr:col>6</xdr:col>
      <xdr:colOff>38100</xdr:colOff>
      <xdr:row>56</xdr:row>
      <xdr:rowOff>141854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54335</xdr:rowOff>
    </xdr:from>
    <xdr:to>
      <xdr:col>24</xdr:col>
      <xdr:colOff>114300</xdr:colOff>
      <xdr:row>57</xdr:row>
      <xdr:rowOff>155935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140712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36672</xdr:rowOff>
    </xdr:from>
    <xdr:to>
      <xdr:col>20</xdr:col>
      <xdr:colOff>38100</xdr:colOff>
      <xdr:row>57</xdr:row>
      <xdr:rowOff>138272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129399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153906</xdr:rowOff>
    </xdr:from>
    <xdr:to>
      <xdr:col>15</xdr:col>
      <xdr:colOff>101600</xdr:colOff>
      <xdr:row>57</xdr:row>
      <xdr:rowOff>84056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75183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147124</xdr:rowOff>
    </xdr:from>
    <xdr:to>
      <xdr:col>10</xdr:col>
      <xdr:colOff>165100</xdr:colOff>
      <xdr:row>52</xdr:row>
      <xdr:rowOff>77274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68401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8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42373</xdr:rowOff>
    </xdr:from>
    <xdr:to>
      <xdr:col>6</xdr:col>
      <xdr:colOff>38100</xdr:colOff>
      <xdr:row>57</xdr:row>
      <xdr:rowOff>143973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135100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57328</xdr:rowOff>
    </xdr:from>
    <xdr:to>
      <xdr:col>24</xdr:col>
      <xdr:colOff>63500</xdr:colOff>
      <xdr:row>77</xdr:row>
      <xdr:rowOff>162389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8978"/>
          <a:ext cx="838200" cy="10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64509</xdr:rowOff>
    </xdr:from>
    <xdr:to>
      <xdr:col>19</xdr:col>
      <xdr:colOff>177800</xdr:colOff>
      <xdr:row>77</xdr:row>
      <xdr:rowOff>162389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66159"/>
          <a:ext cx="889000" cy="9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64509</xdr:rowOff>
    </xdr:from>
    <xdr:to>
      <xdr:col>15</xdr:col>
      <xdr:colOff>50800</xdr:colOff>
      <xdr:row>78</xdr:row>
      <xdr:rowOff>73882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66159"/>
          <a:ext cx="889000" cy="1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73882</xdr:rowOff>
    </xdr:from>
    <xdr:to>
      <xdr:col>10</xdr:col>
      <xdr:colOff>114300</xdr:colOff>
      <xdr:row>78</xdr:row>
      <xdr:rowOff>121241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46982"/>
          <a:ext cx="889000" cy="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142650</xdr:rowOff>
    </xdr:from>
    <xdr:to>
      <xdr:col>10</xdr:col>
      <xdr:colOff>165100</xdr:colOff>
      <xdr:row>78</xdr:row>
      <xdr:rowOff>72800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89327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22377</xdr:rowOff>
    </xdr:from>
    <xdr:to>
      <xdr:col>6</xdr:col>
      <xdr:colOff>38100</xdr:colOff>
      <xdr:row>78</xdr:row>
      <xdr:rowOff>123977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140504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7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6528</xdr:rowOff>
    </xdr:from>
    <xdr:to>
      <xdr:col>24</xdr:col>
      <xdr:colOff>114300</xdr:colOff>
      <xdr:row>77</xdr:row>
      <xdr:rowOff>108128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156405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111589</xdr:rowOff>
    </xdr:from>
    <xdr:to>
      <xdr:col>20</xdr:col>
      <xdr:colOff>38100</xdr:colOff>
      <xdr:row>78</xdr:row>
      <xdr:rowOff>41739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32866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0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13709</xdr:rowOff>
    </xdr:from>
    <xdr:to>
      <xdr:col>15</xdr:col>
      <xdr:colOff>101600</xdr:colOff>
      <xdr:row>77</xdr:row>
      <xdr:rowOff>115309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106436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0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23082</xdr:rowOff>
    </xdr:from>
    <xdr:to>
      <xdr:col>10</xdr:col>
      <xdr:colOff>165100</xdr:colOff>
      <xdr:row>78</xdr:row>
      <xdr:rowOff>124682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9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115809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70441</xdr:rowOff>
    </xdr:from>
    <xdr:to>
      <xdr:col>6</xdr:col>
      <xdr:colOff>38100</xdr:colOff>
      <xdr:row>79</xdr:row>
      <xdr:rowOff>591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163168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77259</xdr:rowOff>
    </xdr:from>
    <xdr:to>
      <xdr:col>24</xdr:col>
      <xdr:colOff>63500</xdr:colOff>
      <xdr:row>99</xdr:row>
      <xdr:rowOff>94459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7050809"/>
          <a:ext cx="838200" cy="1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35688</xdr:rowOff>
    </xdr:from>
    <xdr:to>
      <xdr:col>19</xdr:col>
      <xdr:colOff>177800</xdr:colOff>
      <xdr:row>99</xdr:row>
      <xdr:rowOff>77259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7009238"/>
          <a:ext cx="889000" cy="4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35688</xdr:rowOff>
    </xdr:from>
    <xdr:to>
      <xdr:col>15</xdr:col>
      <xdr:colOff>50800</xdr:colOff>
      <xdr:row>99</xdr:row>
      <xdr:rowOff>96365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09238"/>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52256</xdr:rowOff>
    </xdr:from>
    <xdr:to>
      <xdr:col>10</xdr:col>
      <xdr:colOff>114300</xdr:colOff>
      <xdr:row>99</xdr:row>
      <xdr:rowOff>96365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025806"/>
          <a:ext cx="889000" cy="4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72692</xdr:rowOff>
    </xdr:from>
    <xdr:to>
      <xdr:col>10</xdr:col>
      <xdr:colOff>165100</xdr:colOff>
      <xdr:row>99</xdr:row>
      <xdr:rowOff>2842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19369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129373</xdr:rowOff>
    </xdr:from>
    <xdr:to>
      <xdr:col>6</xdr:col>
      <xdr:colOff>38100</xdr:colOff>
      <xdr:row>99</xdr:row>
      <xdr:rowOff>59523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76050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0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43659</xdr:rowOff>
    </xdr:from>
    <xdr:to>
      <xdr:col>24</xdr:col>
      <xdr:colOff>114300</xdr:colOff>
      <xdr:row>99</xdr:row>
      <xdr:rowOff>145259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70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130036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3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26459</xdr:rowOff>
    </xdr:from>
    <xdr:to>
      <xdr:col>20</xdr:col>
      <xdr:colOff>38100</xdr:colOff>
      <xdr:row>99</xdr:row>
      <xdr:rowOff>128059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700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119186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9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156338</xdr:rowOff>
    </xdr:from>
    <xdr:to>
      <xdr:col>15</xdr:col>
      <xdr:colOff>101600</xdr:colOff>
      <xdr:row>99</xdr:row>
      <xdr:rowOff>86488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77615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45565</xdr:rowOff>
    </xdr:from>
    <xdr:to>
      <xdr:col>10</xdr:col>
      <xdr:colOff>165100</xdr:colOff>
      <xdr:row>99</xdr:row>
      <xdr:rowOff>147165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138292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1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1456</xdr:rowOff>
    </xdr:from>
    <xdr:to>
      <xdr:col>6</xdr:col>
      <xdr:colOff>38100</xdr:colOff>
      <xdr:row>99</xdr:row>
      <xdr:rowOff>103056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7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94183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6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62956</xdr:rowOff>
    </xdr:from>
    <xdr:to>
      <xdr:col>55</xdr:col>
      <xdr:colOff>0</xdr:colOff>
      <xdr:row>39</xdr:row>
      <xdr:rowOff>63282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749506"/>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61650</xdr:rowOff>
    </xdr:from>
    <xdr:to>
      <xdr:col>50</xdr:col>
      <xdr:colOff>114300</xdr:colOff>
      <xdr:row>39</xdr:row>
      <xdr:rowOff>63282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482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55118</xdr:rowOff>
    </xdr:from>
    <xdr:to>
      <xdr:col>45</xdr:col>
      <xdr:colOff>177800</xdr:colOff>
      <xdr:row>39</xdr:row>
      <xdr:rowOff>61650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4166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55118</xdr:rowOff>
    </xdr:from>
    <xdr:to>
      <xdr:col>41</xdr:col>
      <xdr:colOff>50800</xdr:colOff>
      <xdr:row>39</xdr:row>
      <xdr:rowOff>57731</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741668"/>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158786</xdr:rowOff>
    </xdr:from>
    <xdr:to>
      <xdr:col>41</xdr:col>
      <xdr:colOff>101600</xdr:colOff>
      <xdr:row>37</xdr:row>
      <xdr:rowOff>88936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105463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61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12156</xdr:rowOff>
    </xdr:from>
    <xdr:to>
      <xdr:col>55</xdr:col>
      <xdr:colOff>50800</xdr:colOff>
      <xdr:row>39</xdr:row>
      <xdr:rowOff>113756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98533</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1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12482</xdr:rowOff>
    </xdr:from>
    <xdr:to>
      <xdr:col>50</xdr:col>
      <xdr:colOff>165100</xdr:colOff>
      <xdr:row>39</xdr:row>
      <xdr:rowOff>114082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105209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91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10850</xdr:rowOff>
    </xdr:from>
    <xdr:to>
      <xdr:col>46</xdr:col>
      <xdr:colOff>38100</xdr:colOff>
      <xdr:row>39</xdr:row>
      <xdr:rowOff>112450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103577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9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4318</xdr:rowOff>
    </xdr:from>
    <xdr:to>
      <xdr:col>41</xdr:col>
      <xdr:colOff>101600</xdr:colOff>
      <xdr:row>39</xdr:row>
      <xdr:rowOff>105918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97045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8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6931</xdr:rowOff>
    </xdr:from>
    <xdr:to>
      <xdr:col>36</xdr:col>
      <xdr:colOff>165100</xdr:colOff>
      <xdr:row>39</xdr:row>
      <xdr:rowOff>108531</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99658</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86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93714</xdr:rowOff>
    </xdr:from>
    <xdr:to>
      <xdr:col>55</xdr:col>
      <xdr:colOff>0</xdr:colOff>
      <xdr:row>58</xdr:row>
      <xdr:rowOff>95161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37814"/>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95161</xdr:rowOff>
    </xdr:from>
    <xdr:to>
      <xdr:col>50</xdr:col>
      <xdr:colOff>114300</xdr:colOff>
      <xdr:row>58</xdr:row>
      <xdr:rowOff>114592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39261"/>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114592</xdr:rowOff>
    </xdr:from>
    <xdr:to>
      <xdr:col>45</xdr:col>
      <xdr:colOff>177800</xdr:colOff>
      <xdr:row>58</xdr:row>
      <xdr:rowOff>128232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58692"/>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114935</xdr:rowOff>
    </xdr:from>
    <xdr:to>
      <xdr:col>41</xdr:col>
      <xdr:colOff>50800</xdr:colOff>
      <xdr:row>58</xdr:row>
      <xdr:rowOff>128232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59035"/>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23520</xdr:rowOff>
    </xdr:from>
    <xdr:to>
      <xdr:col>41</xdr:col>
      <xdr:colOff>101600</xdr:colOff>
      <xdr:row>56</xdr:row>
      <xdr:rowOff>125120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141647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162738</xdr:rowOff>
    </xdr:from>
    <xdr:to>
      <xdr:col>36</xdr:col>
      <xdr:colOff>165100</xdr:colOff>
      <xdr:row>56</xdr:row>
      <xdr:rowOff>92888</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109415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42914</xdr:rowOff>
    </xdr:from>
    <xdr:to>
      <xdr:col>55</xdr:col>
      <xdr:colOff>50800</xdr:colOff>
      <xdr:row>58</xdr:row>
      <xdr:rowOff>144514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129291</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0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44361</xdr:rowOff>
    </xdr:from>
    <xdr:to>
      <xdr:col>50</xdr:col>
      <xdr:colOff>165100</xdr:colOff>
      <xdr:row>58</xdr:row>
      <xdr:rowOff>145961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137088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63792</xdr:rowOff>
    </xdr:from>
    <xdr:to>
      <xdr:col>46</xdr:col>
      <xdr:colOff>38100</xdr:colOff>
      <xdr:row>58</xdr:row>
      <xdr:rowOff>165392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156519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0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77432</xdr:rowOff>
    </xdr:from>
    <xdr:to>
      <xdr:col>41</xdr:col>
      <xdr:colOff>101600</xdr:colOff>
      <xdr:row>59</xdr:row>
      <xdr:rowOff>7582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170159</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1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64135</xdr:rowOff>
    </xdr:from>
    <xdr:to>
      <xdr:col>36</xdr:col>
      <xdr:colOff>165100</xdr:colOff>
      <xdr:row>58</xdr:row>
      <xdr:rowOff>165735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156862</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0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73699</xdr:rowOff>
    </xdr:from>
    <xdr:to>
      <xdr:col>55</xdr:col>
      <xdr:colOff>0</xdr:colOff>
      <xdr:row>78</xdr:row>
      <xdr:rowOff>108348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46799"/>
          <a:ext cx="8382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73699</xdr:rowOff>
    </xdr:from>
    <xdr:to>
      <xdr:col>50</xdr:col>
      <xdr:colOff>114300</xdr:colOff>
      <xdr:row>78</xdr:row>
      <xdr:rowOff>105051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46799"/>
          <a:ext cx="889000" cy="3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22461</xdr:rowOff>
    </xdr:from>
    <xdr:to>
      <xdr:col>45</xdr:col>
      <xdr:colOff>177800</xdr:colOff>
      <xdr:row>78</xdr:row>
      <xdr:rowOff>105051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395561"/>
          <a:ext cx="889000" cy="8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22461</xdr:rowOff>
    </xdr:from>
    <xdr:to>
      <xdr:col>41</xdr:col>
      <xdr:colOff>50800</xdr:colOff>
      <xdr:row>78</xdr:row>
      <xdr:rowOff>89571</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395561"/>
          <a:ext cx="889000" cy="6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118585</xdr:rowOff>
    </xdr:from>
    <xdr:to>
      <xdr:col>41</xdr:col>
      <xdr:colOff>101600</xdr:colOff>
      <xdr:row>76</xdr:row>
      <xdr:rowOff>48735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29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65262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7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162967</xdr:rowOff>
    </xdr:from>
    <xdr:to>
      <xdr:col>36</xdr:col>
      <xdr:colOff>165100</xdr:colOff>
      <xdr:row>77</xdr:row>
      <xdr:rowOff>93117</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1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57548</xdr:rowOff>
    </xdr:from>
    <xdr:to>
      <xdr:col>55</xdr:col>
      <xdr:colOff>50800</xdr:colOff>
      <xdr:row>78</xdr:row>
      <xdr:rowOff>159148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43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35975</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0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22899</xdr:rowOff>
    </xdr:from>
    <xdr:to>
      <xdr:col>50</xdr:col>
      <xdr:colOff>165100</xdr:colOff>
      <xdr:row>78</xdr:row>
      <xdr:rowOff>124499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3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115626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54251</xdr:rowOff>
    </xdr:from>
    <xdr:to>
      <xdr:col>46</xdr:col>
      <xdr:colOff>38100</xdr:colOff>
      <xdr:row>78</xdr:row>
      <xdr:rowOff>155851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2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146978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143111</xdr:rowOff>
    </xdr:from>
    <xdr:to>
      <xdr:col>41</xdr:col>
      <xdr:colOff>101600</xdr:colOff>
      <xdr:row>78</xdr:row>
      <xdr:rowOff>73261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34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64388</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3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38771</xdr:rowOff>
    </xdr:from>
    <xdr:to>
      <xdr:col>36</xdr:col>
      <xdr:colOff>165100</xdr:colOff>
      <xdr:row>78</xdr:row>
      <xdr:rowOff>140371</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1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131498</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0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110210</xdr:rowOff>
    </xdr:from>
    <xdr:to>
      <xdr:col>55</xdr:col>
      <xdr:colOff>0</xdr:colOff>
      <xdr:row>97</xdr:row>
      <xdr:rowOff>158925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40860"/>
          <a:ext cx="8382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158925</xdr:rowOff>
    </xdr:from>
    <xdr:to>
      <xdr:col>50</xdr:col>
      <xdr:colOff>114300</xdr:colOff>
      <xdr:row>98</xdr:row>
      <xdr:rowOff>14999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89575"/>
          <a:ext cx="889000" cy="2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20120</xdr:rowOff>
    </xdr:from>
    <xdr:to>
      <xdr:col>45</xdr:col>
      <xdr:colOff>177800</xdr:colOff>
      <xdr:row>98</xdr:row>
      <xdr:rowOff>14999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650770"/>
          <a:ext cx="889000" cy="16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20120</xdr:rowOff>
    </xdr:from>
    <xdr:to>
      <xdr:col>41</xdr:col>
      <xdr:colOff>50800</xdr:colOff>
      <xdr:row>97</xdr:row>
      <xdr:rowOff>131563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50770"/>
          <a:ext cx="889000" cy="1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36207</xdr:rowOff>
    </xdr:from>
    <xdr:to>
      <xdr:col>41</xdr:col>
      <xdr:colOff>101600</xdr:colOff>
      <xdr:row>95</xdr:row>
      <xdr:rowOff>137807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3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154334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0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54862</xdr:rowOff>
    </xdr:from>
    <xdr:to>
      <xdr:col>36</xdr:col>
      <xdr:colOff>165100</xdr:colOff>
      <xdr:row>95</xdr:row>
      <xdr:rowOff>156462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3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1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59410</xdr:rowOff>
    </xdr:from>
    <xdr:to>
      <xdr:col>55</xdr:col>
      <xdr:colOff>50800</xdr:colOff>
      <xdr:row>97</xdr:row>
      <xdr:rowOff>161010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37837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6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108125</xdr:rowOff>
    </xdr:from>
    <xdr:to>
      <xdr:col>50</xdr:col>
      <xdr:colOff>165100</xdr:colOff>
      <xdr:row>98</xdr:row>
      <xdr:rowOff>38275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3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29402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135649</xdr:rowOff>
    </xdr:from>
    <xdr:to>
      <xdr:col>46</xdr:col>
      <xdr:colOff>38100</xdr:colOff>
      <xdr:row>98</xdr:row>
      <xdr:rowOff>65799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6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56926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5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140770</xdr:rowOff>
    </xdr:from>
    <xdr:to>
      <xdr:col>41</xdr:col>
      <xdr:colOff>101600</xdr:colOff>
      <xdr:row>97</xdr:row>
      <xdr:rowOff>70920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62047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9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80763</xdr:rowOff>
    </xdr:from>
    <xdr:to>
      <xdr:col>36</xdr:col>
      <xdr:colOff>165100</xdr:colOff>
      <xdr:row>98</xdr:row>
      <xdr:rowOff>10913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1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2040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0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16866</xdr:rowOff>
    </xdr:from>
    <xdr:to>
      <xdr:col>85</xdr:col>
      <xdr:colOff>127000</xdr:colOff>
      <xdr:row>39</xdr:row>
      <xdr:rowOff>18771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70341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9055</xdr:rowOff>
    </xdr:from>
    <xdr:to>
      <xdr:col>81</xdr:col>
      <xdr:colOff>50800</xdr:colOff>
      <xdr:row>39</xdr:row>
      <xdr:rowOff>16866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695605"/>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9055</xdr:rowOff>
    </xdr:from>
    <xdr:to>
      <xdr:col>76</xdr:col>
      <xdr:colOff>114300</xdr:colOff>
      <xdr:row>39</xdr:row>
      <xdr:rowOff>13094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695605"/>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13094</xdr:rowOff>
    </xdr:from>
    <xdr:to>
      <xdr:col>71</xdr:col>
      <xdr:colOff>177800</xdr:colOff>
      <xdr:row>39</xdr:row>
      <xdr:rowOff>19876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699644"/>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71717</xdr:rowOff>
    </xdr:from>
    <xdr:to>
      <xdr:col>72</xdr:col>
      <xdr:colOff>38100</xdr:colOff>
      <xdr:row>38</xdr:row>
      <xdr:rowOff>1867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18394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81928</xdr:rowOff>
    </xdr:from>
    <xdr:to>
      <xdr:col>67</xdr:col>
      <xdr:colOff>101600</xdr:colOff>
      <xdr:row>38</xdr:row>
      <xdr:rowOff>12078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28605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0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139421</xdr:rowOff>
    </xdr:from>
    <xdr:to>
      <xdr:col>85</xdr:col>
      <xdr:colOff>177800</xdr:colOff>
      <xdr:row>39</xdr:row>
      <xdr:rowOff>69571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6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54348</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137516</xdr:rowOff>
    </xdr:from>
    <xdr:to>
      <xdr:col>81</xdr:col>
      <xdr:colOff>101600</xdr:colOff>
      <xdr:row>39</xdr:row>
      <xdr:rowOff>67666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58793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7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129705</xdr:rowOff>
    </xdr:from>
    <xdr:to>
      <xdr:col>76</xdr:col>
      <xdr:colOff>165100</xdr:colOff>
      <xdr:row>39</xdr:row>
      <xdr:rowOff>59855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6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50982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73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133744</xdr:rowOff>
    </xdr:from>
    <xdr:to>
      <xdr:col>72</xdr:col>
      <xdr:colOff>38100</xdr:colOff>
      <xdr:row>39</xdr:row>
      <xdr:rowOff>63894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64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55021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74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140526</xdr:rowOff>
    </xdr:from>
    <xdr:to>
      <xdr:col>67</xdr:col>
      <xdr:colOff>101600</xdr:colOff>
      <xdr:row>39</xdr:row>
      <xdr:rowOff>70676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6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61803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74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19538</xdr:rowOff>
    </xdr:from>
    <xdr:to>
      <xdr:col>85</xdr:col>
      <xdr:colOff>127000</xdr:colOff>
      <xdr:row>57</xdr:row>
      <xdr:rowOff>68900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792188"/>
          <a:ext cx="838200" cy="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68900</xdr:rowOff>
    </xdr:from>
    <xdr:to>
      <xdr:col>81</xdr:col>
      <xdr:colOff>50800</xdr:colOff>
      <xdr:row>57</xdr:row>
      <xdr:rowOff>130687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41550"/>
          <a:ext cx="889000" cy="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56587</xdr:rowOff>
    </xdr:from>
    <xdr:to>
      <xdr:col>76</xdr:col>
      <xdr:colOff>114300</xdr:colOff>
      <xdr:row>57</xdr:row>
      <xdr:rowOff>130687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829237"/>
          <a:ext cx="889000" cy="7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56587</xdr:rowOff>
    </xdr:from>
    <xdr:to>
      <xdr:col>71</xdr:col>
      <xdr:colOff>177800</xdr:colOff>
      <xdr:row>57</xdr:row>
      <xdr:rowOff>114913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829237"/>
          <a:ext cx="889000" cy="5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136792</xdr:rowOff>
    </xdr:from>
    <xdr:to>
      <xdr:col>72</xdr:col>
      <xdr:colOff>38100</xdr:colOff>
      <xdr:row>56</xdr:row>
      <xdr:rowOff>66942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83469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14932</xdr:rowOff>
    </xdr:from>
    <xdr:to>
      <xdr:col>67</xdr:col>
      <xdr:colOff>101600</xdr:colOff>
      <xdr:row>56</xdr:row>
      <xdr:rowOff>116532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133059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140188</xdr:rowOff>
    </xdr:from>
    <xdr:to>
      <xdr:col>85</xdr:col>
      <xdr:colOff>177800</xdr:colOff>
      <xdr:row>57</xdr:row>
      <xdr:rowOff>70338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4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118615</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1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18100</xdr:rowOff>
    </xdr:from>
    <xdr:to>
      <xdr:col>81</xdr:col>
      <xdr:colOff>101600</xdr:colOff>
      <xdr:row>57</xdr:row>
      <xdr:rowOff>119700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110827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8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79887</xdr:rowOff>
    </xdr:from>
    <xdr:to>
      <xdr:col>76</xdr:col>
      <xdr:colOff>165100</xdr:colOff>
      <xdr:row>58</xdr:row>
      <xdr:rowOff>10037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5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1164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4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5787</xdr:rowOff>
    </xdr:from>
    <xdr:to>
      <xdr:col>72</xdr:col>
      <xdr:colOff>38100</xdr:colOff>
      <xdr:row>57</xdr:row>
      <xdr:rowOff>107387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7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98514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64113</xdr:rowOff>
    </xdr:from>
    <xdr:to>
      <xdr:col>67</xdr:col>
      <xdr:colOff>101600</xdr:colOff>
      <xdr:row>57</xdr:row>
      <xdr:rowOff>165713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156840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2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63067</xdr:rowOff>
    </xdr:from>
    <xdr:to>
      <xdr:col>72</xdr:col>
      <xdr:colOff>38100</xdr:colOff>
      <xdr:row>77</xdr:row>
      <xdr:rowOff>164667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107919</xdr:rowOff>
    </xdr:from>
    <xdr:to>
      <xdr:col>67</xdr:col>
      <xdr:colOff>101600</xdr:colOff>
      <xdr:row>78</xdr:row>
      <xdr:rowOff>38069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54596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122796</xdr:rowOff>
    </xdr:from>
    <xdr:to>
      <xdr:col>85</xdr:col>
      <xdr:colOff>127000</xdr:colOff>
      <xdr:row>96</xdr:row>
      <xdr:rowOff>124752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81996"/>
          <a:ext cx="8382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122796</xdr:rowOff>
    </xdr:from>
    <xdr:to>
      <xdr:col>81</xdr:col>
      <xdr:colOff>50800</xdr:colOff>
      <xdr:row>96</xdr:row>
      <xdr:rowOff>127457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81996"/>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127457</xdr:rowOff>
    </xdr:from>
    <xdr:to>
      <xdr:col>76</xdr:col>
      <xdr:colOff>114300</xdr:colOff>
      <xdr:row>96</xdr:row>
      <xdr:rowOff>158268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86657"/>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158268</xdr:rowOff>
    </xdr:from>
    <xdr:to>
      <xdr:col>71</xdr:col>
      <xdr:colOff>177800</xdr:colOff>
      <xdr:row>97</xdr:row>
      <xdr:rowOff>29008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17468"/>
          <a:ext cx="889000" cy="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3733</xdr:rowOff>
    </xdr:from>
    <xdr:to>
      <xdr:col>72</xdr:col>
      <xdr:colOff>38100</xdr:colOff>
      <xdr:row>96</xdr:row>
      <xdr:rowOff>105333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121860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73952</xdr:rowOff>
    </xdr:from>
    <xdr:to>
      <xdr:col>85</xdr:col>
      <xdr:colOff>177800</xdr:colOff>
      <xdr:row>97</xdr:row>
      <xdr:rowOff>4102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52379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1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71996</xdr:rowOff>
    </xdr:from>
    <xdr:to>
      <xdr:col>81</xdr:col>
      <xdr:colOff>101600</xdr:colOff>
      <xdr:row>97</xdr:row>
      <xdr:rowOff>2146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164723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2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76657</xdr:rowOff>
    </xdr:from>
    <xdr:to>
      <xdr:col>76</xdr:col>
      <xdr:colOff>165100</xdr:colOff>
      <xdr:row>97</xdr:row>
      <xdr:rowOff>6807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169384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107468</xdr:rowOff>
    </xdr:from>
    <xdr:to>
      <xdr:col>72</xdr:col>
      <xdr:colOff>38100</xdr:colOff>
      <xdr:row>97</xdr:row>
      <xdr:rowOff>37618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28745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149658</xdr:rowOff>
    </xdr:from>
    <xdr:to>
      <xdr:col>67</xdr:col>
      <xdr:colOff>101600</xdr:colOff>
      <xdr:row>97</xdr:row>
      <xdr:rowOff>79808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70935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0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55525</xdr:rowOff>
    </xdr:from>
    <xdr:to>
      <xdr:col>102</xdr:col>
      <xdr:colOff>165100</xdr:colOff>
      <xdr:row>38</xdr:row>
      <xdr:rowOff>157125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2202</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345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年度は公共施設建設整備基金積立金が減少したため、総務費における住民一人当たりコストが減少した。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増加した</a:t>
          </a:r>
          <a:r>
            <a:rPr kumimoji="1" lang="ja-JP" altLang="en-US" sz="1300">
              <a:solidFill>
                <a:srgbClr val="FF0000"/>
              </a:solidFill>
              <a:latin typeface="ＭＳ Ｐゴシック" panose="020B0600070205080204" pitchFamily="50" charset="-128"/>
              <a:ea typeface="ＭＳ Ｐゴシック" panose="020B0600070205080204" pitchFamily="50" charset="-128"/>
            </a:rPr>
            <a:t>項目としては</a:t>
          </a:r>
          <a:r>
            <a:rPr kumimoji="1" lang="ja-JP" altLang="en-US" sz="1300">
              <a:latin typeface="ＭＳ Ｐゴシック" panose="020B0600070205080204" pitchFamily="50" charset="-128"/>
              <a:ea typeface="ＭＳ Ｐゴシック" panose="020B0600070205080204" pitchFamily="50" charset="-128"/>
            </a:rPr>
            <a:t>、教育費</a:t>
          </a:r>
          <a:r>
            <a:rPr kumimoji="1" lang="ja-JP" altLang="en-US" sz="1300">
              <a:solidFill>
                <a:srgbClr val="FF0000"/>
              </a:solidFill>
              <a:latin typeface="ＭＳ Ｐゴシック" panose="020B0600070205080204" pitchFamily="50" charset="-128"/>
              <a:ea typeface="ＭＳ Ｐゴシック" panose="020B0600070205080204" pitchFamily="50" charset="-128"/>
            </a:rPr>
            <a:t>と民生費が挙げられ、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とりわけ民生費</a:t>
          </a:r>
          <a:r>
            <a:rPr kumimoji="1" lang="ja-JP" altLang="en-US" sz="1300">
              <a:latin typeface="ＭＳ Ｐゴシック" panose="020B0600070205080204" pitchFamily="50" charset="-128"/>
              <a:ea typeface="ＭＳ Ｐゴシック" panose="020B0600070205080204" pitchFamily="50" charset="-128"/>
            </a:rPr>
            <a:t>においては障害福祉サービス費、子ども医療費、生活保護費、児童通所サービス費の増により、住民一人当たりコストが</a:t>
          </a:r>
          <a:r>
            <a:rPr kumimoji="1" lang="en-US" altLang="ja-JP" sz="1300">
              <a:latin typeface="ＭＳ Ｐゴシック" panose="020B0600070205080204" pitchFamily="50" charset="-128"/>
              <a:ea typeface="ＭＳ Ｐゴシック" panose="020B0600070205080204" pitchFamily="50" charset="-128"/>
            </a:rPr>
            <a:t>11,030</a:t>
          </a:r>
          <a:r>
            <a:rPr kumimoji="1" lang="ja-JP" altLang="en-US" sz="1300">
              <a:latin typeface="ＭＳ Ｐゴシック" panose="020B0600070205080204" pitchFamily="50" charset="-128"/>
              <a:ea typeface="ＭＳ Ｐゴシック" panose="020B0600070205080204" pitchFamily="50" charset="-128"/>
            </a:rPr>
            <a:t>円もの大幅増となった。</a:t>
          </a:r>
        </a:p>
        <a:p>
          <a:r>
            <a:rPr kumimoji="1" lang="ja-JP" altLang="en-US" sz="1300">
              <a:latin typeface="ＭＳ Ｐゴシック" panose="020B0600070205080204" pitchFamily="50" charset="-128"/>
              <a:ea typeface="ＭＳ Ｐゴシック" panose="020B0600070205080204" pitchFamily="50" charset="-128"/>
            </a:rPr>
            <a:t>　目的別歳出における住民一人当たりコストは、すべての費目において</a:t>
          </a:r>
          <a:r>
            <a:rPr kumimoji="1" lang="ja-JP" altLang="en-US" sz="1300">
              <a:solidFill>
                <a:srgbClr val="FF0000"/>
              </a:solidFill>
              <a:latin typeface="ＭＳ Ｐゴシック" panose="020B0600070205080204" pitchFamily="50" charset="-128"/>
              <a:ea typeface="ＭＳ Ｐゴシック" panose="020B0600070205080204" pitchFamily="50" charset="-128"/>
            </a:rPr>
            <a:t>類</a:t>
          </a:r>
          <a:r>
            <a:rPr kumimoji="1" lang="ja-JP" altLang="en-US" sz="1300">
              <a:latin typeface="ＭＳ Ｐゴシック" panose="020B0600070205080204" pitchFamily="50" charset="-128"/>
              <a:ea typeface="ＭＳ Ｐゴシック" panose="020B0600070205080204" pitchFamily="50" charset="-128"/>
            </a:rPr>
            <a:t>似団体平均を下回っているが、類似団体内の順位が比較的高い公債費については、現状は合併特例債をはじめとした元利償還のピークにあたるため、今後数年間は高い水準を維持するものと見込まれる。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財政調整基金残高については、</a:t>
          </a:r>
          <a:r>
            <a:rPr kumimoji="1" lang="ja-JP" altLang="en-US" sz="1300">
              <a:solidFill>
                <a:schemeClr val="tx1"/>
              </a:solidFill>
              <a:latin typeface="ＭＳ ゴシック" pitchFamily="49" charset="-128"/>
              <a:ea typeface="ＭＳ ゴシック" pitchFamily="49" charset="-128"/>
            </a:rPr>
            <a:t>主に決算剰余金の増加に伴い、基金への直接編入額が増加したこともあり、前年度から約</a:t>
          </a:r>
          <a:r>
            <a:rPr kumimoji="1" lang="en-US" altLang="ja-JP" sz="1300">
              <a:solidFill>
                <a:schemeClr val="tx1"/>
              </a:solidFill>
              <a:latin typeface="ＭＳ ゴシック" pitchFamily="49" charset="-128"/>
              <a:ea typeface="ＭＳ ゴシック" pitchFamily="49" charset="-128"/>
            </a:rPr>
            <a:t>0.9</a:t>
          </a:r>
          <a:r>
            <a:rPr kumimoji="1" lang="ja-JP" altLang="en-US" sz="1300">
              <a:solidFill>
                <a:schemeClr val="tx1"/>
              </a:solidFill>
              <a:latin typeface="ＭＳ ゴシック" pitchFamily="49" charset="-128"/>
              <a:ea typeface="ＭＳ ゴシック" pitchFamily="49" charset="-128"/>
            </a:rPr>
            <a:t>億円の増となったが、一方で標準財政規模比では</a:t>
          </a:r>
          <a:r>
            <a:rPr kumimoji="1" lang="en-US" altLang="ja-JP" sz="1300">
              <a:solidFill>
                <a:schemeClr val="tx1"/>
              </a:solidFill>
              <a:latin typeface="ＭＳ ゴシック" pitchFamily="49" charset="-128"/>
              <a:ea typeface="ＭＳ ゴシック" pitchFamily="49" charset="-128"/>
            </a:rPr>
            <a:t>0.13</a:t>
          </a:r>
          <a:r>
            <a:rPr kumimoji="1" lang="ja-JP" altLang="en-US" sz="1300">
              <a:solidFill>
                <a:schemeClr val="tx1"/>
              </a:solidFill>
              <a:latin typeface="ＭＳ ゴシック" pitchFamily="49" charset="-128"/>
              <a:ea typeface="ＭＳ ゴシック" pitchFamily="49" charset="-128"/>
            </a:rPr>
            <a:t>ポイントの</a:t>
          </a:r>
          <a:r>
            <a:rPr kumimoji="1" lang="ja-JP" altLang="en-US" sz="1300">
              <a:latin typeface="ＭＳ ゴシック" pitchFamily="49" charset="-128"/>
              <a:ea typeface="ＭＳ ゴシック" pitchFamily="49" charset="-128"/>
            </a:rPr>
            <a:t>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また、実質収支額は</a:t>
          </a:r>
          <a:r>
            <a:rPr kumimoji="1" lang="en-US" altLang="ja-JP" sz="1300">
              <a:latin typeface="ＭＳ ゴシック" pitchFamily="49" charset="-128"/>
              <a:ea typeface="ＭＳ ゴシック" pitchFamily="49" charset="-128"/>
            </a:rPr>
            <a:t>1.85</a:t>
          </a:r>
          <a:r>
            <a:rPr kumimoji="1" lang="ja-JP" altLang="en-US" sz="1300">
              <a:latin typeface="ＭＳ ゴシック" pitchFamily="49" charset="-128"/>
              <a:ea typeface="ＭＳ ゴシック" pitchFamily="49" charset="-128"/>
            </a:rPr>
            <a:t>ポイントの減で、主に交付税措置のない地方債を借りない方針を維持していることがあげられる。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今後も事務事業の見直しや公共施設の統廃合などの行財政改革を推進し、持続可能な行財政運営に努めていく。</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昨年度は、国民健康保険特別会計において一般被保険者国民健康保険税の徴収実績が見込を下回ったため、標準財政規模比</a:t>
          </a:r>
          <a:r>
            <a:rPr kumimoji="1" lang="en-US" altLang="ja-JP" sz="1300">
              <a:latin typeface="ＭＳ ゴシック" pitchFamily="49" charset="-128"/>
              <a:ea typeface="ＭＳ ゴシック" pitchFamily="49" charset="-128"/>
            </a:rPr>
            <a:t>0.08</a:t>
          </a:r>
          <a:r>
            <a:rPr kumimoji="1" lang="ja-JP" altLang="en-US" sz="1300">
              <a:latin typeface="ＭＳ ゴシック" pitchFamily="49" charset="-128"/>
              <a:ea typeface="ＭＳ ゴシック" pitchFamily="49" charset="-128"/>
            </a:rPr>
            <a:t>％の赤字が発生したが、今年度は再び全ての会計において黒字となった。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今後も、歳入欠陥が生じないよう、歳入見込を慎重に行い、健全な財政運営に努める。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般会計については歳出総額が増加傾向にあり連結実質黒字額が減少していることをはじめ、黒字額全体も減少傾向にあることから、引き続き毎年作成している財政中期試算を活用し財政の健全化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32268550</v>
      </c>
      <c r="BO4" s="485"/>
      <c r="BP4" s="485"/>
      <c r="BQ4" s="485"/>
      <c r="BR4" s="485"/>
      <c r="BS4" s="485"/>
      <c r="BT4" s="485"/>
      <c r="BU4" s="486"/>
      <c r="BV4" s="484">
        <v>31733815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4.5</v>
      </c>
      <c r="CU4" s="625"/>
      <c r="CV4" s="625"/>
      <c r="CW4" s="625"/>
      <c r="CX4" s="625"/>
      <c r="CY4" s="625"/>
      <c r="CZ4" s="625"/>
      <c r="DA4" s="626"/>
      <c r="DB4" s="624">
        <v>6.4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31267222</v>
      </c>
      <c r="BO5" s="456"/>
      <c r="BP5" s="456"/>
      <c r="BQ5" s="456"/>
      <c r="BR5" s="456"/>
      <c r="BS5" s="456"/>
      <c r="BT5" s="456"/>
      <c r="BU5" s="457"/>
      <c r="BV5" s="455">
        <v>30336441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92.8</v>
      </c>
      <c r="CU5" s="453"/>
      <c r="CV5" s="453"/>
      <c r="CW5" s="453"/>
      <c r="CX5" s="453"/>
      <c r="CY5" s="453"/>
      <c r="CZ5" s="453"/>
      <c r="DA5" s="454"/>
      <c r="DB5" s="452">
        <v>90</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1001328</v>
      </c>
      <c r="BO6" s="456"/>
      <c r="BP6" s="456"/>
      <c r="BQ6" s="456"/>
      <c r="BR6" s="456"/>
      <c r="BS6" s="456"/>
      <c r="BT6" s="456"/>
      <c r="BU6" s="457"/>
      <c r="BV6" s="455">
        <v>1397374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93.6</v>
      </c>
      <c r="CU6" s="599"/>
      <c r="CV6" s="599"/>
      <c r="CW6" s="599"/>
      <c r="CX6" s="599"/>
      <c r="CY6" s="599"/>
      <c r="CZ6" s="599"/>
      <c r="DA6" s="600"/>
      <c r="DB6" s="598">
        <v>92.3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127707</v>
      </c>
      <c r="BO7" s="456"/>
      <c r="BP7" s="456"/>
      <c r="BQ7" s="456"/>
      <c r="BR7" s="456"/>
      <c r="BS7" s="456"/>
      <c r="BT7" s="456"/>
      <c r="BU7" s="457"/>
      <c r="BV7" s="455">
        <v>214974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19238172</v>
      </c>
      <c r="CU7" s="456"/>
      <c r="CV7" s="456"/>
      <c r="CW7" s="456"/>
      <c r="CX7" s="456"/>
      <c r="CY7" s="456"/>
      <c r="CZ7" s="456"/>
      <c r="DA7" s="457"/>
      <c r="DB7" s="455">
        <v>18491926</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873621</v>
      </c>
      <c r="BO8" s="456"/>
      <c r="BP8" s="456"/>
      <c r="BQ8" s="456"/>
      <c r="BR8" s="456"/>
      <c r="BS8" s="456"/>
      <c r="BT8" s="456"/>
      <c r="BU8" s="457"/>
      <c r="BV8" s="455">
        <v>1182400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0.83</v>
      </c>
      <c r="CU8" s="559"/>
      <c r="CV8" s="559"/>
      <c r="CW8" s="559"/>
      <c r="CX8" s="559"/>
      <c r="CY8" s="559"/>
      <c r="CZ8" s="559"/>
      <c r="DA8" s="560"/>
      <c r="DB8" s="558">
        <v>0.85</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86385</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-308779</v>
      </c>
      <c r="BO9" s="456"/>
      <c r="BP9" s="456"/>
      <c r="BQ9" s="456"/>
      <c r="BR9" s="456"/>
      <c r="BS9" s="456"/>
      <c r="BT9" s="456"/>
      <c r="BU9" s="457"/>
      <c r="BV9" s="455">
        <v>-759555</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12.6</v>
      </c>
      <c r="CU9" s="453"/>
      <c r="CV9" s="453"/>
      <c r="CW9" s="453"/>
      <c r="CX9" s="453"/>
      <c r="CY9" s="453"/>
      <c r="CZ9" s="453"/>
      <c r="DA9" s="454"/>
      <c r="DB9" s="452">
        <v>13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84133</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596</v>
      </c>
      <c r="BO10" s="456"/>
      <c r="BP10" s="456"/>
      <c r="BQ10" s="456"/>
      <c r="BR10" s="456"/>
      <c r="BS10" s="456"/>
      <c r="BT10" s="456"/>
      <c r="BU10" s="457"/>
      <c r="BV10" s="455">
        <v>499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86168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499551</v>
      </c>
      <c r="BO12" s="456"/>
      <c r="BP12" s="456"/>
      <c r="BQ12" s="456"/>
      <c r="BR12" s="456"/>
      <c r="BS12" s="456"/>
      <c r="BT12" s="456"/>
      <c r="BU12" s="457"/>
      <c r="BV12" s="455">
        <v>433167</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83804</v>
      </c>
      <c r="S13" s="543"/>
      <c r="T13" s="543"/>
      <c r="U13" s="543"/>
      <c r="V13" s="544"/>
      <c r="W13" s="545" t="s">
        <v>131</v>
      </c>
      <c r="X13" s="441"/>
      <c r="Y13" s="441"/>
      <c r="Z13" s="441"/>
      <c r="AA13" s="441"/>
      <c r="AB13" s="442"/>
      <c r="AC13" s="408">
        <v>418</v>
      </c>
      <c r="AD13" s="409"/>
      <c r="AE13" s="409"/>
      <c r="AF13" s="409"/>
      <c r="AG13" s="410"/>
      <c r="AH13" s="408">
        <v>520</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-807734</v>
      </c>
      <c r="BO13" s="456"/>
      <c r="BP13" s="456"/>
      <c r="BQ13" s="456"/>
      <c r="BR13" s="456"/>
      <c r="BS13" s="456"/>
      <c r="BT13" s="456"/>
      <c r="BU13" s="457"/>
      <c r="BV13" s="455">
        <v>-1192223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5.2</v>
      </c>
      <c r="CU13" s="453"/>
      <c r="CV13" s="453"/>
      <c r="CW13" s="453"/>
      <c r="CX13" s="453"/>
      <c r="CY13" s="453"/>
      <c r="CZ13" s="453"/>
      <c r="DA13" s="454"/>
      <c r="DB13" s="452">
        <v>5.7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86271</v>
      </c>
      <c r="S14" s="543"/>
      <c r="T14" s="543"/>
      <c r="U14" s="543"/>
      <c r="V14" s="544"/>
      <c r="W14" s="546"/>
      <c r="X14" s="444"/>
      <c r="Y14" s="444"/>
      <c r="Z14" s="444"/>
      <c r="AA14" s="444"/>
      <c r="AB14" s="445"/>
      <c r="AC14" s="535">
        <v>1.1000000000000001</v>
      </c>
      <c r="AD14" s="536"/>
      <c r="AE14" s="536"/>
      <c r="AF14" s="536"/>
      <c r="AG14" s="537"/>
      <c r="AH14" s="535">
        <v>1.3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v>5.5</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84162</v>
      </c>
      <c r="S15" s="543"/>
      <c r="T15" s="543"/>
      <c r="U15" s="543"/>
      <c r="V15" s="544"/>
      <c r="W15" s="545" t="s">
        <v>137</v>
      </c>
      <c r="X15" s="441"/>
      <c r="Y15" s="441"/>
      <c r="Z15" s="441"/>
      <c r="AA15" s="441"/>
      <c r="AB15" s="442"/>
      <c r="AC15" s="408">
        <v>11965</v>
      </c>
      <c r="AD15" s="409"/>
      <c r="AE15" s="409"/>
      <c r="AF15" s="409"/>
      <c r="AG15" s="410"/>
      <c r="AH15" s="408">
        <v>12804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12978532</v>
      </c>
      <c r="BO15" s="485"/>
      <c r="BP15" s="485"/>
      <c r="BQ15" s="485"/>
      <c r="BR15" s="485"/>
      <c r="BS15" s="485"/>
      <c r="BT15" s="485"/>
      <c r="BU15" s="486"/>
      <c r="BV15" s="484">
        <v>12173445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30.1</v>
      </c>
      <c r="AD16" s="536"/>
      <c r="AE16" s="536"/>
      <c r="AF16" s="536"/>
      <c r="AG16" s="537"/>
      <c r="AH16" s="535">
        <v>31.8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15512175</v>
      </c>
      <c r="BO16" s="456"/>
      <c r="BP16" s="456"/>
      <c r="BQ16" s="456"/>
      <c r="BR16" s="456"/>
      <c r="BS16" s="456"/>
      <c r="BT16" s="456"/>
      <c r="BU16" s="457"/>
      <c r="BV16" s="455">
        <v>14900376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27376</v>
      </c>
      <c r="AD17" s="409"/>
      <c r="AE17" s="409"/>
      <c r="AF17" s="409"/>
      <c r="AG17" s="410"/>
      <c r="AH17" s="408">
        <v>26946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16534320</v>
      </c>
      <c r="BO17" s="456"/>
      <c r="BP17" s="456"/>
      <c r="BQ17" s="456"/>
      <c r="BR17" s="456"/>
      <c r="BS17" s="456"/>
      <c r="BT17" s="456"/>
      <c r="BU17" s="457"/>
      <c r="BV17" s="455">
        <v>15484068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18.37</v>
      </c>
      <c r="M18" s="508"/>
      <c r="N18" s="508"/>
      <c r="O18" s="508"/>
      <c r="P18" s="508"/>
      <c r="Q18" s="508"/>
      <c r="R18" s="509"/>
      <c r="S18" s="509"/>
      <c r="T18" s="509"/>
      <c r="U18" s="509"/>
      <c r="V18" s="510"/>
      <c r="W18" s="526"/>
      <c r="X18" s="527"/>
      <c r="Y18" s="527"/>
      <c r="Z18" s="527"/>
      <c r="AA18" s="527"/>
      <c r="AB18" s="551"/>
      <c r="AC18" s="425">
        <v>68.900000000000006</v>
      </c>
      <c r="AD18" s="426"/>
      <c r="AE18" s="426"/>
      <c r="AF18" s="426"/>
      <c r="AG18" s="511"/>
      <c r="AH18" s="425">
        <v>66.900000000000006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18195375</v>
      </c>
      <c r="BO18" s="456"/>
      <c r="BP18" s="456"/>
      <c r="BQ18" s="456"/>
      <c r="BR18" s="456"/>
      <c r="BS18" s="456"/>
      <c r="BT18" s="456"/>
      <c r="BU18" s="457"/>
      <c r="BV18" s="455">
        <v>17498757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4703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23314077</v>
      </c>
      <c r="BO19" s="456"/>
      <c r="BP19" s="456"/>
      <c r="BQ19" s="456"/>
      <c r="BR19" s="456"/>
      <c r="BS19" s="456"/>
      <c r="BT19" s="456"/>
      <c r="BU19" s="457"/>
      <c r="BV19" s="455">
        <v>22802303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36117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26960780</v>
      </c>
      <c r="BO22" s="485"/>
      <c r="BP22" s="485"/>
      <c r="BQ22" s="485"/>
      <c r="BR22" s="485"/>
      <c r="BS22" s="485"/>
      <c r="BT22" s="485"/>
      <c r="BU22" s="486"/>
      <c r="BV22" s="484">
        <v>28972883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13128616</v>
      </c>
      <c r="BO23" s="456"/>
      <c r="BP23" s="456"/>
      <c r="BQ23" s="456"/>
      <c r="BR23" s="456"/>
      <c r="BS23" s="456"/>
      <c r="BT23" s="456"/>
      <c r="BU23" s="457"/>
      <c r="BV23" s="455">
        <v>13950421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7816</v>
      </c>
      <c r="R24" s="409"/>
      <c r="S24" s="409"/>
      <c r="T24" s="409"/>
      <c r="U24" s="409"/>
      <c r="V24" s="410"/>
      <c r="W24" s="498"/>
      <c r="X24" s="435"/>
      <c r="Y24" s="436"/>
      <c r="Z24" s="411" t="s">
        <v>162</v>
      </c>
      <c r="AA24" s="412"/>
      <c r="AB24" s="412"/>
      <c r="AC24" s="412"/>
      <c r="AD24" s="412"/>
      <c r="AE24" s="412"/>
      <c r="AF24" s="412"/>
      <c r="AG24" s="413"/>
      <c r="AH24" s="408">
        <v>474</v>
      </c>
      <c r="AI24" s="409"/>
      <c r="AJ24" s="409"/>
      <c r="AK24" s="409"/>
      <c r="AL24" s="410"/>
      <c r="AM24" s="408">
        <v>1435272</v>
      </c>
      <c r="AN24" s="409"/>
      <c r="AO24" s="409"/>
      <c r="AP24" s="409"/>
      <c r="AQ24" s="409"/>
      <c r="AR24" s="410"/>
      <c r="AS24" s="408">
        <v>3028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16156201</v>
      </c>
      <c r="BO24" s="456"/>
      <c r="BP24" s="456"/>
      <c r="BQ24" s="456"/>
      <c r="BR24" s="456"/>
      <c r="BS24" s="456"/>
      <c r="BT24" s="456"/>
      <c r="BU24" s="457"/>
      <c r="BV24" s="455">
        <v>17307539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7200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1608801</v>
      </c>
      <c r="BO25" s="485"/>
      <c r="BP25" s="485"/>
      <c r="BQ25" s="485"/>
      <c r="BR25" s="485"/>
      <c r="BS25" s="485"/>
      <c r="BT25" s="485"/>
      <c r="BU25" s="486"/>
      <c r="BV25" s="484">
        <v>1881276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6745</v>
      </c>
      <c r="R26" s="409"/>
      <c r="S26" s="409"/>
      <c r="T26" s="409"/>
      <c r="U26" s="409"/>
      <c r="V26" s="410"/>
      <c r="W26" s="498"/>
      <c r="X26" s="435"/>
      <c r="Y26" s="436"/>
      <c r="Z26" s="411" t="s">
        <v>168</v>
      </c>
      <c r="AA26" s="466"/>
      <c r="AB26" s="466"/>
      <c r="AC26" s="466"/>
      <c r="AD26" s="466"/>
      <c r="AE26" s="466"/>
      <c r="AF26" s="466"/>
      <c r="AG26" s="467"/>
      <c r="AH26" s="408">
        <v>9</v>
      </c>
      <c r="AI26" s="409"/>
      <c r="AJ26" s="409"/>
      <c r="AK26" s="409"/>
      <c r="AL26" s="410"/>
      <c r="AM26" s="408">
        <v>25254</v>
      </c>
      <c r="AN26" s="409"/>
      <c r="AO26" s="409"/>
      <c r="AP26" s="409"/>
      <c r="AQ26" s="409"/>
      <c r="AR26" s="410"/>
      <c r="AS26" s="408">
        <v>2806</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5250</v>
      </c>
      <c r="R27" s="409"/>
      <c r="S27" s="409"/>
      <c r="T27" s="409"/>
      <c r="U27" s="409"/>
      <c r="V27" s="410"/>
      <c r="W27" s="498"/>
      <c r="X27" s="435"/>
      <c r="Y27" s="436"/>
      <c r="Z27" s="411" t="s">
        <v>171</v>
      </c>
      <c r="AA27" s="412"/>
      <c r="AB27" s="412"/>
      <c r="AC27" s="412"/>
      <c r="AD27" s="412"/>
      <c r="AE27" s="412"/>
      <c r="AF27" s="412"/>
      <c r="AG27" s="413"/>
      <c r="AH27" s="408">
        <v>4</v>
      </c>
      <c r="AI27" s="409"/>
      <c r="AJ27" s="409"/>
      <c r="AK27" s="409"/>
      <c r="AL27" s="410"/>
      <c r="AM27" s="408">
        <v>13580</v>
      </c>
      <c r="AN27" s="409"/>
      <c r="AO27" s="409"/>
      <c r="AP27" s="409"/>
      <c r="AQ27" s="409"/>
      <c r="AR27" s="410"/>
      <c r="AS27" s="408">
        <v>3395</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4700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3028103</v>
      </c>
      <c r="BO28" s="485"/>
      <c r="BP28" s="485"/>
      <c r="BQ28" s="485"/>
      <c r="BR28" s="485"/>
      <c r="BS28" s="485"/>
      <c r="BT28" s="485"/>
      <c r="BU28" s="486"/>
      <c r="BV28" s="484">
        <v>2935058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19</v>
      </c>
      <c r="M29" s="409"/>
      <c r="N29" s="409"/>
      <c r="O29" s="409"/>
      <c r="P29" s="410"/>
      <c r="Q29" s="408">
        <v>4310</v>
      </c>
      <c r="R29" s="409"/>
      <c r="S29" s="409"/>
      <c r="T29" s="409"/>
      <c r="U29" s="409"/>
      <c r="V29" s="410"/>
      <c r="W29" s="499"/>
      <c r="X29" s="500"/>
      <c r="Y29" s="501"/>
      <c r="Z29" s="411" t="s">
        <v>177</v>
      </c>
      <c r="AA29" s="412"/>
      <c r="AB29" s="412"/>
      <c r="AC29" s="412"/>
      <c r="AD29" s="412"/>
      <c r="AE29" s="412"/>
      <c r="AF29" s="412"/>
      <c r="AG29" s="413"/>
      <c r="AH29" s="408">
        <v>478</v>
      </c>
      <c r="AI29" s="409"/>
      <c r="AJ29" s="409"/>
      <c r="AK29" s="409"/>
      <c r="AL29" s="410"/>
      <c r="AM29" s="408">
        <v>1448852</v>
      </c>
      <c r="AN29" s="409"/>
      <c r="AO29" s="409"/>
      <c r="AP29" s="409"/>
      <c r="AQ29" s="409"/>
      <c r="AR29" s="410"/>
      <c r="AS29" s="408">
        <v>3031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815383</v>
      </c>
      <c r="BO29" s="456"/>
      <c r="BP29" s="456"/>
      <c r="BQ29" s="456"/>
      <c r="BR29" s="456"/>
      <c r="BS29" s="456"/>
      <c r="BT29" s="456"/>
      <c r="BU29" s="457"/>
      <c r="BV29" s="455">
        <v>733392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3646474</v>
      </c>
      <c r="BO30" s="490"/>
      <c r="BP30" s="490"/>
      <c r="BQ30" s="490"/>
      <c r="BR30" s="490"/>
      <c r="BS30" s="490"/>
      <c r="BT30" s="490"/>
      <c r="BU30" s="491"/>
      <c r="BV30" s="489">
        <v>3550919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北名古屋沖村西部土地区画整理事業特別会計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西春日井広域事務組合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尾張土地開発公社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北名古屋衛生組合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北名古屋水道企業団</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愛知県市町村職員退職手当組合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愛知県後期高齢者医療広域連合（一般会計）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愛知県後期高齢者医療広域連合（後期高齢者医療特別会計）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M1baXpmc13cKKjmAtL6veDI3KiO2m+KZfZL9kJDsfqSaJa9LOHo1Qv/Gs3pi+SMKom07IdUnQGzUO0PWXXfb8Q==" saltValue="tOvTjW1Gsm/klOPQfDqS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535</v>
      </c>
      <c r="D34" s="1187"/>
      <c r="E34" s="1188"/>
      <c r="F34" s="32" t="s">
        <v>502</v>
      </c>
      <c r="G34" s="33">
        <v>3.89</v>
      </c>
      <c r="H34" s="33">
        <v>4.1900000000000004</v>
      </c>
      <c r="I34" s="33">
        <v>4.74</v>
      </c>
      <c r="J34" s="34">
        <v>5.18</v>
      </c>
      <c r="K34" s="22"/>
      <c r="L34" s="22"/>
      <c r="M34" s="22"/>
      <c r="N34" s="22"/>
      <c r="O34" s="22"/>
      <c r="P34" s="22"/>
    </row>
    <row r="35" spans="1:16" ht="39" customHeight="1" x14ac:dyDescent="0.2">
      <c r="A35" s="22"/>
      <c r="B35" s="35"/>
      <c r="C35" s="1181" t="s">
        <v>536</v>
      </c>
      <c r="D35" s="1182"/>
      <c r="E35" s="1183"/>
      <c r="F35" s="36">
        <v>7.01</v>
      </c>
      <c r="G35" s="37">
        <v>7.47</v>
      </c>
      <c r="H35" s="37">
        <v>10.19</v>
      </c>
      <c r="I35" s="37">
        <v>6.39</v>
      </c>
      <c r="J35" s="38">
        <v>4.54</v>
      </c>
      <c r="K35" s="22"/>
      <c r="L35" s="22"/>
      <c r="M35" s="22"/>
      <c r="N35" s="22"/>
      <c r="O35" s="22"/>
      <c r="P35" s="22"/>
    </row>
    <row r="36" spans="1:16" ht="39" customHeight="1" x14ac:dyDescent="0.2">
      <c r="A36" s="22"/>
      <c r="B36" s="35"/>
      <c r="C36" s="1181" t="s">
        <v>537</v>
      </c>
      <c r="D36" s="1182"/>
      <c r="E36" s="1183"/>
      <c r="F36" s="36">
        <v>0.57999999999999996</v>
      </c>
      <c r="G36" s="37">
        <v>1.67</v>
      </c>
      <c r="H36" s="37">
        <v>1.45</v>
      </c>
      <c r="I36" s="37">
        <v>0.99</v>
      </c>
      <c r="J36" s="38">
        <v>1.19</v>
      </c>
      <c r="K36" s="22"/>
      <c r="L36" s="22"/>
      <c r="M36" s="22"/>
      <c r="N36" s="22"/>
      <c r="O36" s="22"/>
      <c r="P36" s="22"/>
    </row>
    <row r="37" spans="1:16" ht="39" customHeight="1" x14ac:dyDescent="0.2">
      <c r="A37" s="22"/>
      <c r="B37" s="35"/>
      <c r="C37" s="1181" t="s">
        <v>538</v>
      </c>
      <c r="D37" s="1182"/>
      <c r="E37" s="1183"/>
      <c r="F37" s="36">
        <v>0.02</v>
      </c>
      <c r="G37" s="37">
        <v>0.02</v>
      </c>
      <c r="H37" s="37">
        <v>0.02</v>
      </c>
      <c r="I37" s="37">
        <v>0.03</v>
      </c>
      <c r="J37" s="38">
        <v>0.03</v>
      </c>
      <c r="K37" s="22"/>
      <c r="L37" s="22"/>
      <c r="M37" s="22"/>
      <c r="N37" s="22"/>
      <c r="O37" s="22"/>
      <c r="P37" s="22"/>
    </row>
    <row r="38" spans="1:16" ht="39" customHeight="1" x14ac:dyDescent="0.2">
      <c r="A38" s="22"/>
      <c r="B38" s="35"/>
      <c r="C38" s="1181" t="s">
        <v>539</v>
      </c>
      <c r="D38" s="1182"/>
      <c r="E38" s="1183"/>
      <c r="F38" s="36">
        <v>0.09</v>
      </c>
      <c r="G38" s="37">
        <v>0.48</v>
      </c>
      <c r="H38" s="37">
        <v>0</v>
      </c>
      <c r="I38" s="37" t="s">
        <v>540</v>
      </c>
      <c r="J38" s="38">
        <v>0.02</v>
      </c>
      <c r="K38" s="22"/>
      <c r="L38" s="22"/>
      <c r="M38" s="22"/>
      <c r="N38" s="22"/>
      <c r="O38" s="22"/>
      <c r="P38" s="22"/>
    </row>
    <row r="39" spans="1:16" ht="39" customHeight="1" x14ac:dyDescent="0.2">
      <c r="A39" s="22"/>
      <c r="B39" s="35"/>
      <c r="C39" s="1181" t="s">
        <v>541</v>
      </c>
      <c r="D39" s="1182"/>
      <c r="E39" s="1183"/>
      <c r="F39" s="36">
        <v>0</v>
      </c>
      <c r="G39" s="37">
        <v>0</v>
      </c>
      <c r="H39" s="37">
        <v>0</v>
      </c>
      <c r="I39" s="37">
        <v>0</v>
      </c>
      <c r="J39" s="38">
        <v>0</v>
      </c>
      <c r="K39" s="22"/>
      <c r="L39" s="22"/>
      <c r="M39" s="22"/>
      <c r="N39" s="22"/>
      <c r="O39" s="22"/>
      <c r="P39" s="22"/>
    </row>
    <row r="40" spans="1:16" ht="39" customHeight="1" x14ac:dyDescent="0.2">
      <c r="A40" s="22"/>
      <c r="B40" s="35"/>
      <c r="C40" s="1181" t="s">
        <v>542</v>
      </c>
      <c r="D40" s="1182"/>
      <c r="E40" s="1183"/>
      <c r="F40" s="36">
        <v>1.58</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543</v>
      </c>
      <c r="D42" s="1182"/>
      <c r="E42" s="1183"/>
      <c r="F42" s="36" t="s">
        <v>502</v>
      </c>
      <c r="G42" s="37" t="s">
        <v>502</v>
      </c>
      <c r="H42" s="37" t="s">
        <v>502</v>
      </c>
      <c r="I42" s="37" t="s">
        <v>502</v>
      </c>
      <c r="J42" s="38" t="s">
        <v>502</v>
      </c>
      <c r="K42" s="22"/>
      <c r="L42" s="22"/>
      <c r="M42" s="22"/>
      <c r="N42" s="22"/>
      <c r="O42" s="22"/>
      <c r="P42" s="22"/>
    </row>
    <row r="43" spans="1:16" ht="39" customHeight="1" thickBot="1" x14ac:dyDescent="0.25">
      <c r="A43" s="22"/>
      <c r="B43" s="40"/>
      <c r="C43" s="1184" t="s">
        <v>544</v>
      </c>
      <c r="D43" s="1185"/>
      <c r="E43" s="1186"/>
      <c r="F43" s="41">
        <v>1.7</v>
      </c>
      <c r="G43" s="42" t="s">
        <v>502</v>
      </c>
      <c r="H43" s="42" t="s">
        <v>502</v>
      </c>
      <c r="I43" s="42" t="s">
        <v>502</v>
      </c>
      <c r="J43" s="43" t="s">
        <v>502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NScS4qoAn0oSR5CA66AUnrRzP5M7leyMN3/CdqzHRUhvloO/VtbpN5W7IuzH9iXhAU8A+GZz2R/83BsADn3ZA==" saltValue="au27eN7Q8DbrQQIuzZvq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2435</v>
      </c>
      <c r="L45" s="60">
        <v>2722</v>
      </c>
      <c r="M45" s="60">
        <v>2928</v>
      </c>
      <c r="N45" s="60">
        <v>2962</v>
      </c>
      <c r="O45" s="61">
        <v>2945</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502</v>
      </c>
      <c r="L46" s="64" t="s">
        <v>502</v>
      </c>
      <c r="M46" s="64" t="s">
        <v>502</v>
      </c>
      <c r="N46" s="64" t="s">
        <v>502</v>
      </c>
      <c r="O46" s="65" t="s">
        <v>502</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502</v>
      </c>
      <c r="L47" s="64" t="s">
        <v>502</v>
      </c>
      <c r="M47" s="64" t="s">
        <v>502</v>
      </c>
      <c r="N47" s="64" t="s">
        <v>502</v>
      </c>
      <c r="O47" s="65" t="s">
        <v>502</v>
      </c>
      <c r="P47" s="48"/>
      <c r="Q47" s="48"/>
      <c r="R47" s="48"/>
      <c r="S47" s="48"/>
      <c r="T47" s="48"/>
      <c r="U47" s="48"/>
    </row>
    <row r="48" spans="1:21" ht="30.75" customHeight="1" x14ac:dyDescent="0.2">
      <c r="A48" s="48"/>
      <c r="B48" s="1214"/>
      <c r="C48" s="1215"/>
      <c r="D48" s="62"/>
      <c r="E48" s="1191" t="s">
        <v>13</v>
      </c>
      <c r="F48" s="1191"/>
      <c r="G48" s="1191"/>
      <c r="H48" s="1191"/>
      <c r="I48" s="1191"/>
      <c r="J48" s="1192"/>
      <c r="K48" s="63">
        <v>520</v>
      </c>
      <c r="L48" s="64">
        <v>588</v>
      </c>
      <c r="M48" s="64">
        <v>513</v>
      </c>
      <c r="N48" s="64">
        <v>534</v>
      </c>
      <c r="O48" s="65">
        <v>582</v>
      </c>
      <c r="P48" s="48"/>
      <c r="Q48" s="48"/>
      <c r="R48" s="48"/>
      <c r="S48" s="48"/>
      <c r="T48" s="48"/>
      <c r="U48" s="48"/>
    </row>
    <row r="49" spans="1:21" ht="30.75" customHeight="1" x14ac:dyDescent="0.2">
      <c r="A49" s="48"/>
      <c r="B49" s="1214"/>
      <c r="C49" s="1215"/>
      <c r="D49" s="62"/>
      <c r="E49" s="1191" t="s">
        <v>14</v>
      </c>
      <c r="F49" s="1191"/>
      <c r="G49" s="1191"/>
      <c r="H49" s="1191"/>
      <c r="I49" s="1191"/>
      <c r="J49" s="1192"/>
      <c r="K49" s="63">
        <v>282</v>
      </c>
      <c r="L49" s="64">
        <v>177</v>
      </c>
      <c r="M49" s="64">
        <v>132</v>
      </c>
      <c r="N49" s="64">
        <v>122</v>
      </c>
      <c r="O49" s="65">
        <v>160</v>
      </c>
      <c r="P49" s="48"/>
      <c r="Q49" s="48"/>
      <c r="R49" s="48"/>
      <c r="S49" s="48"/>
      <c r="T49" s="48"/>
      <c r="U49" s="48"/>
    </row>
    <row r="50" spans="1:21" ht="30.75" customHeight="1" x14ac:dyDescent="0.2">
      <c r="A50" s="48"/>
      <c r="B50" s="1214"/>
      <c r="C50" s="1215"/>
      <c r="D50" s="62"/>
      <c r="E50" s="1191" t="s">
        <v>15</v>
      </c>
      <c r="F50" s="1191"/>
      <c r="G50" s="1191"/>
      <c r="H50" s="1191"/>
      <c r="I50" s="1191"/>
      <c r="J50" s="1192"/>
      <c r="K50" s="63">
        <v>179</v>
      </c>
      <c r="L50" s="64">
        <v>181</v>
      </c>
      <c r="M50" s="64">
        <v>158</v>
      </c>
      <c r="N50" s="64">
        <v>164</v>
      </c>
      <c r="O50" s="65">
        <v>101</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502</v>
      </c>
      <c r="L51" s="64" t="s">
        <v>502</v>
      </c>
      <c r="M51" s="64" t="s">
        <v>502</v>
      </c>
      <c r="N51" s="64" t="s">
        <v>502</v>
      </c>
      <c r="O51" s="65" t="s">
        <v>502</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2580</v>
      </c>
      <c r="L52" s="64">
        <v>2588</v>
      </c>
      <c r="M52" s="64">
        <v>2845</v>
      </c>
      <c r="N52" s="64">
        <v>2933</v>
      </c>
      <c r="O52" s="65">
        <v>2923</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836</v>
      </c>
      <c r="L53" s="69">
        <v>1080</v>
      </c>
      <c r="M53" s="69">
        <v>886</v>
      </c>
      <c r="N53" s="69">
        <v>849</v>
      </c>
      <c r="O53" s="70">
        <v>865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564</v>
      </c>
      <c r="L58" s="84" t="s">
        <v>564</v>
      </c>
      <c r="M58" s="84" t="s">
        <v>564</v>
      </c>
      <c r="N58" s="84" t="s">
        <v>564</v>
      </c>
      <c r="O58" s="85" t="s">
        <v>564</v>
      </c>
    </row>
    <row r="59" spans="1:21" ht="31.5" customHeight="1" x14ac:dyDescent="0.2">
      <c r="B59" s="1199"/>
      <c r="C59" s="1200"/>
      <c r="D59" s="1206" t="s">
        <v>26</v>
      </c>
      <c r="E59" s="1207"/>
      <c r="F59" s="1207"/>
      <c r="G59" s="1207"/>
      <c r="H59" s="1207"/>
      <c r="I59" s="1207"/>
      <c r="J59" s="1208"/>
      <c r="K59" s="86" t="s">
        <v>564</v>
      </c>
      <c r="L59" s="87" t="s">
        <v>564</v>
      </c>
      <c r="M59" s="87" t="s">
        <v>564</v>
      </c>
      <c r="N59" s="87" t="s">
        <v>564</v>
      </c>
      <c r="O59" s="88" t="s">
        <v>564</v>
      </c>
    </row>
    <row r="60" spans="1:21" ht="31.5" customHeight="1" thickBot="1" x14ac:dyDescent="0.25">
      <c r="B60" s="1201"/>
      <c r="C60" s="1202"/>
      <c r="D60" s="1209" t="s">
        <v>27</v>
      </c>
      <c r="E60" s="1210"/>
      <c r="F60" s="1210"/>
      <c r="G60" s="1210"/>
      <c r="H60" s="1210"/>
      <c r="I60" s="1210"/>
      <c r="J60" s="1211"/>
      <c r="K60" s="89" t="s">
        <v>564</v>
      </c>
      <c r="L60" s="90" t="s">
        <v>564</v>
      </c>
      <c r="M60" s="90" t="s">
        <v>564</v>
      </c>
      <c r="N60" s="90" t="s">
        <v>564</v>
      </c>
      <c r="O60" s="91" t="s">
        <v>564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DXytyphV2ums0+iO52Ihpwg3zj7oo7HagmHGXbvTM8a+dZ09OLz+2ZLu2zav0LnG8/UjHYyeS047ZWe3esBBg==" saltValue="UsyFKR+4pjr9hHqMCDxT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30193</v>
      </c>
      <c r="J41" s="356">
        <v>31177</v>
      </c>
      <c r="K41" s="356">
        <v>30921</v>
      </c>
      <c r="L41" s="356">
        <v>28973</v>
      </c>
      <c r="M41" s="357">
        <v>26961</v>
      </c>
    </row>
    <row r="42" spans="2:13" ht="27.75" customHeight="1" x14ac:dyDescent="0.2">
      <c r="B42" s="1222"/>
      <c r="C42" s="1223"/>
      <c r="D42" s="106"/>
      <c r="E42" s="1226" t="s">
        <v>32</v>
      </c>
      <c r="F42" s="1226"/>
      <c r="G42" s="1226"/>
      <c r="H42" s="1227"/>
      <c r="I42" s="358">
        <v>700</v>
      </c>
      <c r="J42" s="359">
        <v>1344</v>
      </c>
      <c r="K42" s="359">
        <v>1200</v>
      </c>
      <c r="L42" s="359">
        <v>1037</v>
      </c>
      <c r="M42" s="360">
        <v>936</v>
      </c>
    </row>
    <row r="43" spans="2:13" ht="27.75" customHeight="1" x14ac:dyDescent="0.2">
      <c r="B43" s="1222"/>
      <c r="C43" s="1223"/>
      <c r="D43" s="106"/>
      <c r="E43" s="1226" t="s">
        <v>33</v>
      </c>
      <c r="F43" s="1226"/>
      <c r="G43" s="1226"/>
      <c r="H43" s="1227"/>
      <c r="I43" s="358">
        <v>12325</v>
      </c>
      <c r="J43" s="359">
        <v>13229</v>
      </c>
      <c r="K43" s="359">
        <v>12929</v>
      </c>
      <c r="L43" s="359">
        <v>12867</v>
      </c>
      <c r="M43" s="360">
        <v>12758</v>
      </c>
    </row>
    <row r="44" spans="2:13" ht="27.75" customHeight="1" x14ac:dyDescent="0.2">
      <c r="B44" s="1222"/>
      <c r="C44" s="1223"/>
      <c r="D44" s="106"/>
      <c r="E44" s="1226" t="s">
        <v>34</v>
      </c>
      <c r="F44" s="1226"/>
      <c r="G44" s="1226"/>
      <c r="H44" s="1227"/>
      <c r="I44" s="358">
        <v>818</v>
      </c>
      <c r="J44" s="359">
        <v>640</v>
      </c>
      <c r="K44" s="359">
        <v>1142</v>
      </c>
      <c r="L44" s="359">
        <v>1486</v>
      </c>
      <c r="M44" s="360">
        <v>1305</v>
      </c>
    </row>
    <row r="45" spans="2:13" ht="27.75" customHeight="1" x14ac:dyDescent="0.2">
      <c r="B45" s="1222"/>
      <c r="C45" s="1223"/>
      <c r="D45" s="106"/>
      <c r="E45" s="1226" t="s">
        <v>35</v>
      </c>
      <c r="F45" s="1226"/>
      <c r="G45" s="1226"/>
      <c r="H45" s="1227"/>
      <c r="I45" s="358">
        <v>3055</v>
      </c>
      <c r="J45" s="359">
        <v>3065</v>
      </c>
      <c r="K45" s="359">
        <v>3017</v>
      </c>
      <c r="L45" s="359">
        <v>3007</v>
      </c>
      <c r="M45" s="360">
        <v>2752</v>
      </c>
    </row>
    <row r="46" spans="2:13" ht="27.75" customHeight="1" x14ac:dyDescent="0.2">
      <c r="B46" s="1222"/>
      <c r="C46" s="1223"/>
      <c r="D46" s="107"/>
      <c r="E46" s="1226" t="s">
        <v>36</v>
      </c>
      <c r="F46" s="1226"/>
      <c r="G46" s="1226"/>
      <c r="H46" s="1227"/>
      <c r="I46" s="358" t="s">
        <v>502</v>
      </c>
      <c r="J46" s="359" t="s">
        <v>502</v>
      </c>
      <c r="K46" s="359" t="s">
        <v>502</v>
      </c>
      <c r="L46" s="359" t="s">
        <v>502</v>
      </c>
      <c r="M46" s="360" t="s">
        <v>502</v>
      </c>
    </row>
    <row r="47" spans="2:13" ht="27.75" customHeight="1" x14ac:dyDescent="0.2">
      <c r="B47" s="1222"/>
      <c r="C47" s="1223"/>
      <c r="D47" s="108"/>
      <c r="E47" s="1236" t="s">
        <v>37</v>
      </c>
      <c r="F47" s="1237"/>
      <c r="G47" s="1237"/>
      <c r="H47" s="1238"/>
      <c r="I47" s="358" t="s">
        <v>502</v>
      </c>
      <c r="J47" s="359" t="s">
        <v>502</v>
      </c>
      <c r="K47" s="359" t="s">
        <v>502</v>
      </c>
      <c r="L47" s="359" t="s">
        <v>502</v>
      </c>
      <c r="M47" s="360" t="s">
        <v>502</v>
      </c>
    </row>
    <row r="48" spans="2:13" ht="27.75" customHeight="1" x14ac:dyDescent="0.2">
      <c r="B48" s="1222"/>
      <c r="C48" s="1223"/>
      <c r="D48" s="106"/>
      <c r="E48" s="1226" t="s">
        <v>38</v>
      </c>
      <c r="F48" s="1226"/>
      <c r="G48" s="1226"/>
      <c r="H48" s="1227"/>
      <c r="I48" s="358" t="s">
        <v>502</v>
      </c>
      <c r="J48" s="359" t="s">
        <v>502</v>
      </c>
      <c r="K48" s="359" t="s">
        <v>502</v>
      </c>
      <c r="L48" s="359" t="s">
        <v>502</v>
      </c>
      <c r="M48" s="360" t="s">
        <v>502</v>
      </c>
    </row>
    <row r="49" spans="2:13" ht="27.75" customHeight="1" x14ac:dyDescent="0.2">
      <c r="B49" s="1224"/>
      <c r="C49" s="1225"/>
      <c r="D49" s="106"/>
      <c r="E49" s="1226" t="s">
        <v>39</v>
      </c>
      <c r="F49" s="1226"/>
      <c r="G49" s="1226"/>
      <c r="H49" s="1227"/>
      <c r="I49" s="358" t="s">
        <v>502</v>
      </c>
      <c r="J49" s="359" t="s">
        <v>502</v>
      </c>
      <c r="K49" s="359" t="s">
        <v>502</v>
      </c>
      <c r="L49" s="359" t="s">
        <v>502</v>
      </c>
      <c r="M49" s="360" t="s">
        <v>502</v>
      </c>
    </row>
    <row r="50" spans="2:13" ht="27.75" customHeight="1" x14ac:dyDescent="0.2">
      <c r="B50" s="1220" t="s">
        <v>40</v>
      </c>
      <c r="C50" s="1221"/>
      <c r="D50" s="109"/>
      <c r="E50" s="1226" t="s">
        <v>41</v>
      </c>
      <c r="F50" s="1226"/>
      <c r="G50" s="1226"/>
      <c r="H50" s="1227"/>
      <c r="I50" s="358">
        <v>3991</v>
      </c>
      <c r="J50" s="359">
        <v>2945</v>
      </c>
      <c r="K50" s="359">
        <v>4759</v>
      </c>
      <c r="L50" s="359">
        <v>6239</v>
      </c>
      <c r="M50" s="360">
        <v>6288</v>
      </c>
    </row>
    <row r="51" spans="2:13" ht="27.75" customHeight="1" x14ac:dyDescent="0.2">
      <c r="B51" s="1222"/>
      <c r="C51" s="1223"/>
      <c r="D51" s="106"/>
      <c r="E51" s="1226" t="s">
        <v>42</v>
      </c>
      <c r="F51" s="1226"/>
      <c r="G51" s="1226"/>
      <c r="H51" s="1227"/>
      <c r="I51" s="358">
        <v>13373</v>
      </c>
      <c r="J51" s="359">
        <v>12105</v>
      </c>
      <c r="K51" s="359">
        <v>11831</v>
      </c>
      <c r="L51" s="359">
        <v>11866</v>
      </c>
      <c r="M51" s="360">
        <v>12997</v>
      </c>
    </row>
    <row r="52" spans="2:13" ht="27.75" customHeight="1" x14ac:dyDescent="0.2">
      <c r="B52" s="1224"/>
      <c r="C52" s="1225"/>
      <c r="D52" s="106"/>
      <c r="E52" s="1226" t="s">
        <v>43</v>
      </c>
      <c r="F52" s="1226"/>
      <c r="G52" s="1226"/>
      <c r="H52" s="1227"/>
      <c r="I52" s="358">
        <v>28913</v>
      </c>
      <c r="J52" s="359">
        <v>29874</v>
      </c>
      <c r="K52" s="359">
        <v>29671</v>
      </c>
      <c r="L52" s="359">
        <v>28367</v>
      </c>
      <c r="M52" s="360">
        <v>26705</v>
      </c>
    </row>
    <row r="53" spans="2:13" ht="27.75" customHeight="1" thickBot="1" x14ac:dyDescent="0.25">
      <c r="B53" s="1228" t="s">
        <v>19</v>
      </c>
      <c r="C53" s="1229"/>
      <c r="D53" s="110"/>
      <c r="E53" s="1230" t="s">
        <v>44</v>
      </c>
      <c r="F53" s="1230"/>
      <c r="G53" s="1230"/>
      <c r="H53" s="1231"/>
      <c r="I53" s="361">
        <v>813</v>
      </c>
      <c r="J53" s="362">
        <v>4531</v>
      </c>
      <c r="K53" s="362">
        <v>2948</v>
      </c>
      <c r="L53" s="362">
        <v>897</v>
      </c>
      <c r="M53" s="363">
        <v>-1279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9qJuqmYHOPOVPgljZQfVorfnVmB81yCRNTAB82Mw8PcRWeYYSKZwRmNqgv0xQR4OIpnrEpwF/l0JaMEGy3+nw==" saltValue="EsZggKyJuqkEpNElx5Om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2397</v>
      </c>
      <c r="G55" s="122">
        <v>2935</v>
      </c>
      <c r="H55" s="123">
        <v>3028</v>
      </c>
    </row>
    <row r="56" spans="2:8" ht="52.5" customHeight="1" x14ac:dyDescent="0.2">
      <c r="B56" s="124"/>
      <c r="C56" s="1249" t="s">
        <v>47</v>
      </c>
      <c r="D56" s="1249"/>
      <c r="E56" s="1250"/>
      <c r="F56" s="125">
        <v>502</v>
      </c>
      <c r="G56" s="125">
        <v>733</v>
      </c>
      <c r="H56" s="126">
        <v>815</v>
      </c>
    </row>
    <row r="57" spans="2:8" ht="53.25" customHeight="1" x14ac:dyDescent="0.2">
      <c r="B57" s="124"/>
      <c r="C57" s="1251" t="s">
        <v>48</v>
      </c>
      <c r="D57" s="1251"/>
      <c r="E57" s="1252"/>
      <c r="F57" s="127">
        <v>2834</v>
      </c>
      <c r="G57" s="127">
        <v>3551</v>
      </c>
      <c r="H57" s="128">
        <v>3646</v>
      </c>
    </row>
    <row r="58" spans="2:8" ht="45.75" customHeight="1" x14ac:dyDescent="0.2">
      <c r="B58" s="129"/>
      <c r="C58" s="1239" t="s">
        <v>558</v>
      </c>
      <c r="D58" s="1240"/>
      <c r="E58" s="1241"/>
      <c r="F58" s="130">
        <v>1800</v>
      </c>
      <c r="G58" s="130">
        <v>1802</v>
      </c>
      <c r="H58" s="131">
        <v>1804</v>
      </c>
    </row>
    <row r="59" spans="2:8" ht="45.75" customHeight="1" x14ac:dyDescent="0.2">
      <c r="B59" s="129"/>
      <c r="C59" s="1239" t="s">
        <v>559</v>
      </c>
      <c r="D59" s="1240"/>
      <c r="E59" s="1241"/>
      <c r="F59" s="130">
        <v>365</v>
      </c>
      <c r="G59" s="130">
        <v>947</v>
      </c>
      <c r="H59" s="131">
        <v>1092</v>
      </c>
    </row>
    <row r="60" spans="2:8" ht="45.75" customHeight="1" x14ac:dyDescent="0.2">
      <c r="B60" s="129"/>
      <c r="C60" s="1239" t="s">
        <v>560</v>
      </c>
      <c r="D60" s="1240"/>
      <c r="E60" s="1241"/>
      <c r="F60" s="130">
        <v>375</v>
      </c>
      <c r="G60" s="130">
        <v>517</v>
      </c>
      <c r="H60" s="131">
        <v>453</v>
      </c>
    </row>
    <row r="61" spans="2:8" ht="45.75" customHeight="1" x14ac:dyDescent="0.2">
      <c r="B61" s="129"/>
      <c r="C61" s="1239" t="s">
        <v>561</v>
      </c>
      <c r="D61" s="1240"/>
      <c r="E61" s="1241"/>
      <c r="F61" s="130">
        <v>87</v>
      </c>
      <c r="G61" s="130">
        <v>87</v>
      </c>
      <c r="H61" s="131">
        <v>88</v>
      </c>
    </row>
    <row r="62" spans="2:8" ht="45.75" customHeight="1" thickBot="1" x14ac:dyDescent="0.25">
      <c r="B62" s="132"/>
      <c r="C62" s="1242" t="s">
        <v>562</v>
      </c>
      <c r="D62" s="1243"/>
      <c r="E62" s="1244"/>
      <c r="F62" s="133">
        <v>78</v>
      </c>
      <c r="G62" s="133">
        <v>78</v>
      </c>
      <c r="H62" s="134">
        <v>78</v>
      </c>
    </row>
    <row r="63" spans="2:8" ht="52.5" customHeight="1" thickBot="1" x14ac:dyDescent="0.25">
      <c r="B63" s="135"/>
      <c r="C63" s="1245" t="s">
        <v>49</v>
      </c>
      <c r="D63" s="1245"/>
      <c r="E63" s="1246"/>
      <c r="F63" s="136">
        <v>5733</v>
      </c>
      <c r="G63" s="136">
        <v>7219</v>
      </c>
      <c r="H63" s="137">
        <v>7490</v>
      </c>
    </row>
    <row r="64" spans="2:8" ht="13" x14ac:dyDescent="0.2"/>
  </sheetData>
  <sheetProtection algorithmName="SHA-512" hashValue="TRufm9PBF+H3R3QVfdpzPZmiJZL5lcuovcbgK7025Z1iTZgns9XDC4d2m/jxyrpLXF7wpuEl4B4l5lPlqrub3g==" saltValue="z7DMJjT4apeFAcGpXsiO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575</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568</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526</v>
      </c>
      <c r="BQ50" s="1259"/>
      <c r="BR50" s="1259"/>
      <c r="BS50" s="1259"/>
      <c r="BT50" s="1259"/>
      <c r="BU50" s="1259"/>
      <c r="BV50" s="1259"/>
      <c r="BW50" s="1259"/>
      <c r="BX50" s="1259" t="s">
        <v>527</v>
      </c>
      <c r="BY50" s="1259"/>
      <c r="BZ50" s="1259"/>
      <c r="CA50" s="1259"/>
      <c r="CB50" s="1259"/>
      <c r="CC50" s="1259"/>
      <c r="CD50" s="1259"/>
      <c r="CE50" s="1259"/>
      <c r="CF50" s="1259" t="s">
        <v>528</v>
      </c>
      <c r="CG50" s="1259"/>
      <c r="CH50" s="1259"/>
      <c r="CI50" s="1259"/>
      <c r="CJ50" s="1259"/>
      <c r="CK50" s="1259"/>
      <c r="CL50" s="1259"/>
      <c r="CM50" s="1259"/>
      <c r="CN50" s="1259" t="s">
        <v>529</v>
      </c>
      <c r="CO50" s="1259"/>
      <c r="CP50" s="1259"/>
      <c r="CQ50" s="1259"/>
      <c r="CR50" s="1259"/>
      <c r="CS50" s="1259"/>
      <c r="CT50" s="1259"/>
      <c r="CU50" s="1259"/>
      <c r="CV50" s="1259" t="s">
        <v>530</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569</v>
      </c>
      <c r="AO51" s="1258"/>
      <c r="AP51" s="1258"/>
      <c r="AQ51" s="1258"/>
      <c r="AR51" s="1258"/>
      <c r="AS51" s="1258"/>
      <c r="AT51" s="1258"/>
      <c r="AU51" s="1258"/>
      <c r="AV51" s="1258"/>
      <c r="AW51" s="1258"/>
      <c r="AX51" s="1258"/>
      <c r="AY51" s="1258"/>
      <c r="AZ51" s="1258"/>
      <c r="BA51" s="1258"/>
      <c r="BB51" s="1258" t="s">
        <v>570</v>
      </c>
      <c r="BC51" s="1258"/>
      <c r="BD51" s="1258"/>
      <c r="BE51" s="1258"/>
      <c r="BF51" s="1258"/>
      <c r="BG51" s="1258"/>
      <c r="BH51" s="1258"/>
      <c r="BI51" s="1258"/>
      <c r="BJ51" s="1258"/>
      <c r="BK51" s="1258"/>
      <c r="BL51" s="1258"/>
      <c r="BM51" s="1258"/>
      <c r="BN51" s="1258"/>
      <c r="BO51" s="1258"/>
      <c r="BP51" s="1255">
        <v>5.2</v>
      </c>
      <c r="BQ51" s="1255"/>
      <c r="BR51" s="1255"/>
      <c r="BS51" s="1255"/>
      <c r="BT51" s="1255"/>
      <c r="BU51" s="1255"/>
      <c r="BV51" s="1255"/>
      <c r="BW51" s="1255"/>
      <c r="BX51" s="1255">
        <v>28.9</v>
      </c>
      <c r="BY51" s="1255"/>
      <c r="BZ51" s="1255"/>
      <c r="CA51" s="1255"/>
      <c r="CB51" s="1255"/>
      <c r="CC51" s="1255"/>
      <c r="CD51" s="1255"/>
      <c r="CE51" s="1255"/>
      <c r="CF51" s="1255">
        <v>17.600000000000001</v>
      </c>
      <c r="CG51" s="1255"/>
      <c r="CH51" s="1255"/>
      <c r="CI51" s="1255"/>
      <c r="CJ51" s="1255"/>
      <c r="CK51" s="1255"/>
      <c r="CL51" s="1255"/>
      <c r="CM51" s="1255"/>
      <c r="CN51" s="1255">
        <v>5.5</v>
      </c>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571</v>
      </c>
      <c r="BC53" s="1258"/>
      <c r="BD53" s="1258"/>
      <c r="BE53" s="1258"/>
      <c r="BF53" s="1258"/>
      <c r="BG53" s="1258"/>
      <c r="BH53" s="1258"/>
      <c r="BI53" s="1258"/>
      <c r="BJ53" s="1258"/>
      <c r="BK53" s="1258"/>
      <c r="BL53" s="1258"/>
      <c r="BM53" s="1258"/>
      <c r="BN53" s="1258"/>
      <c r="BO53" s="1258"/>
      <c r="BP53" s="1255">
        <v>56.2</v>
      </c>
      <c r="BQ53" s="1255"/>
      <c r="BR53" s="1255"/>
      <c r="BS53" s="1255"/>
      <c r="BT53" s="1255"/>
      <c r="BU53" s="1255"/>
      <c r="BV53" s="1255"/>
      <c r="BW53" s="1255"/>
      <c r="BX53" s="1255">
        <v>54.6</v>
      </c>
      <c r="BY53" s="1255"/>
      <c r="BZ53" s="1255"/>
      <c r="CA53" s="1255"/>
      <c r="CB53" s="1255"/>
      <c r="CC53" s="1255"/>
      <c r="CD53" s="1255"/>
      <c r="CE53" s="1255"/>
      <c r="CF53" s="1255">
        <v>56.2</v>
      </c>
      <c r="CG53" s="1255"/>
      <c r="CH53" s="1255"/>
      <c r="CI53" s="1255"/>
      <c r="CJ53" s="1255"/>
      <c r="CK53" s="1255"/>
      <c r="CL53" s="1255"/>
      <c r="CM53" s="1255"/>
      <c r="CN53" s="1255">
        <v>60.8</v>
      </c>
      <c r="CO53" s="1255"/>
      <c r="CP53" s="1255"/>
      <c r="CQ53" s="1255"/>
      <c r="CR53" s="1255"/>
      <c r="CS53" s="1255"/>
      <c r="CT53" s="1255"/>
      <c r="CU53" s="1255"/>
      <c r="CV53" s="1255">
        <v>62.1</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572</v>
      </c>
      <c r="AO55" s="1259"/>
      <c r="AP55" s="1259"/>
      <c r="AQ55" s="1259"/>
      <c r="AR55" s="1259"/>
      <c r="AS55" s="1259"/>
      <c r="AT55" s="1259"/>
      <c r="AU55" s="1259"/>
      <c r="AV55" s="1259"/>
      <c r="AW55" s="1259"/>
      <c r="AX55" s="1259"/>
      <c r="AY55" s="1259"/>
      <c r="AZ55" s="1259"/>
      <c r="BA55" s="1259"/>
      <c r="BB55" s="1258" t="s">
        <v>570</v>
      </c>
      <c r="BC55" s="1258"/>
      <c r="BD55" s="1258"/>
      <c r="BE55" s="1258"/>
      <c r="BF55" s="1258"/>
      <c r="BG55" s="1258"/>
      <c r="BH55" s="1258"/>
      <c r="BI55" s="1258"/>
      <c r="BJ55" s="1258"/>
      <c r="BK55" s="1258"/>
      <c r="BL55" s="1258"/>
      <c r="BM55" s="1258"/>
      <c r="BN55" s="1258"/>
      <c r="BO55" s="1258"/>
      <c r="BP55" s="1255">
        <v>25.5</v>
      </c>
      <c r="BQ55" s="1255"/>
      <c r="BR55" s="1255"/>
      <c r="BS55" s="1255"/>
      <c r="BT55" s="1255"/>
      <c r="BU55" s="1255"/>
      <c r="BV55" s="1255"/>
      <c r="BW55" s="1255"/>
      <c r="BX55" s="1255">
        <v>25.1</v>
      </c>
      <c r="BY55" s="1255"/>
      <c r="BZ55" s="1255"/>
      <c r="CA55" s="1255"/>
      <c r="CB55" s="1255"/>
      <c r="CC55" s="1255"/>
      <c r="CD55" s="1255"/>
      <c r="CE55" s="1255"/>
      <c r="CF55" s="1255">
        <v>11.2</v>
      </c>
      <c r="CG55" s="1255"/>
      <c r="CH55" s="1255"/>
      <c r="CI55" s="1255"/>
      <c r="CJ55" s="1255"/>
      <c r="CK55" s="1255"/>
      <c r="CL55" s="1255"/>
      <c r="CM55" s="1255"/>
      <c r="CN55" s="1255">
        <v>4.5999999999999996</v>
      </c>
      <c r="CO55" s="1255"/>
      <c r="CP55" s="1255"/>
      <c r="CQ55" s="1255"/>
      <c r="CR55" s="1255"/>
      <c r="CS55" s="1255"/>
      <c r="CT55" s="1255"/>
      <c r="CU55" s="1255"/>
      <c r="CV55" s="1255">
        <v>4.2</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571</v>
      </c>
      <c r="BC57" s="1258"/>
      <c r="BD57" s="1258"/>
      <c r="BE57" s="1258"/>
      <c r="BF57" s="1258"/>
      <c r="BG57" s="1258"/>
      <c r="BH57" s="1258"/>
      <c r="BI57" s="1258"/>
      <c r="BJ57" s="1258"/>
      <c r="BK57" s="1258"/>
      <c r="BL57" s="1258"/>
      <c r="BM57" s="1258"/>
      <c r="BN57" s="1258"/>
      <c r="BO57" s="1258"/>
      <c r="BP57" s="1255">
        <v>60.9</v>
      </c>
      <c r="BQ57" s="1255"/>
      <c r="BR57" s="1255"/>
      <c r="BS57" s="1255"/>
      <c r="BT57" s="1255"/>
      <c r="BU57" s="1255"/>
      <c r="BV57" s="1255"/>
      <c r="BW57" s="1255"/>
      <c r="BX57" s="1255">
        <v>61</v>
      </c>
      <c r="BY57" s="1255"/>
      <c r="BZ57" s="1255"/>
      <c r="CA57" s="1255"/>
      <c r="CB57" s="1255"/>
      <c r="CC57" s="1255"/>
      <c r="CD57" s="1255"/>
      <c r="CE57" s="1255"/>
      <c r="CF57" s="1255">
        <v>63.7</v>
      </c>
      <c r="CG57" s="1255"/>
      <c r="CH57" s="1255"/>
      <c r="CI57" s="1255"/>
      <c r="CJ57" s="1255"/>
      <c r="CK57" s="1255"/>
      <c r="CL57" s="1255"/>
      <c r="CM57" s="1255"/>
      <c r="CN57" s="1255">
        <v>64.099999999999994</v>
      </c>
      <c r="CO57" s="1255"/>
      <c r="CP57" s="1255"/>
      <c r="CQ57" s="1255"/>
      <c r="CR57" s="1255"/>
      <c r="CS57" s="1255"/>
      <c r="CT57" s="1255"/>
      <c r="CU57" s="1255"/>
      <c r="CV57" s="1255">
        <v>64.599999999999994</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573</v>
      </c>
    </row>
    <row r="64" spans="1:109" ht="13" x14ac:dyDescent="0.2">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576</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568</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526</v>
      </c>
      <c r="BQ72" s="1259"/>
      <c r="BR72" s="1259"/>
      <c r="BS72" s="1259"/>
      <c r="BT72" s="1259"/>
      <c r="BU72" s="1259"/>
      <c r="BV72" s="1259"/>
      <c r="BW72" s="1259"/>
      <c r="BX72" s="1259" t="s">
        <v>527</v>
      </c>
      <c r="BY72" s="1259"/>
      <c r="BZ72" s="1259"/>
      <c r="CA72" s="1259"/>
      <c r="CB72" s="1259"/>
      <c r="CC72" s="1259"/>
      <c r="CD72" s="1259"/>
      <c r="CE72" s="1259"/>
      <c r="CF72" s="1259" t="s">
        <v>528</v>
      </c>
      <c r="CG72" s="1259"/>
      <c r="CH72" s="1259"/>
      <c r="CI72" s="1259"/>
      <c r="CJ72" s="1259"/>
      <c r="CK72" s="1259"/>
      <c r="CL72" s="1259"/>
      <c r="CM72" s="1259"/>
      <c r="CN72" s="1259" t="s">
        <v>529</v>
      </c>
      <c r="CO72" s="1259"/>
      <c r="CP72" s="1259"/>
      <c r="CQ72" s="1259"/>
      <c r="CR72" s="1259"/>
      <c r="CS72" s="1259"/>
      <c r="CT72" s="1259"/>
      <c r="CU72" s="1259"/>
      <c r="CV72" s="1259" t="s">
        <v>530</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569</v>
      </c>
      <c r="AO73" s="1258"/>
      <c r="AP73" s="1258"/>
      <c r="AQ73" s="1258"/>
      <c r="AR73" s="1258"/>
      <c r="AS73" s="1258"/>
      <c r="AT73" s="1258"/>
      <c r="AU73" s="1258"/>
      <c r="AV73" s="1258"/>
      <c r="AW73" s="1258"/>
      <c r="AX73" s="1258"/>
      <c r="AY73" s="1258"/>
      <c r="AZ73" s="1258"/>
      <c r="BA73" s="1258"/>
      <c r="BB73" s="1258" t="s">
        <v>570</v>
      </c>
      <c r="BC73" s="1258"/>
      <c r="BD73" s="1258"/>
      <c r="BE73" s="1258"/>
      <c r="BF73" s="1258"/>
      <c r="BG73" s="1258"/>
      <c r="BH73" s="1258"/>
      <c r="BI73" s="1258"/>
      <c r="BJ73" s="1258"/>
      <c r="BK73" s="1258"/>
      <c r="BL73" s="1258"/>
      <c r="BM73" s="1258"/>
      <c r="BN73" s="1258"/>
      <c r="BO73" s="1258"/>
      <c r="BP73" s="1255">
        <v>5.2</v>
      </c>
      <c r="BQ73" s="1255"/>
      <c r="BR73" s="1255"/>
      <c r="BS73" s="1255"/>
      <c r="BT73" s="1255"/>
      <c r="BU73" s="1255"/>
      <c r="BV73" s="1255"/>
      <c r="BW73" s="1255"/>
      <c r="BX73" s="1255">
        <v>28.9</v>
      </c>
      <c r="BY73" s="1255"/>
      <c r="BZ73" s="1255"/>
      <c r="CA73" s="1255"/>
      <c r="CB73" s="1255"/>
      <c r="CC73" s="1255"/>
      <c r="CD73" s="1255"/>
      <c r="CE73" s="1255"/>
      <c r="CF73" s="1255">
        <v>17.600000000000001</v>
      </c>
      <c r="CG73" s="1255"/>
      <c r="CH73" s="1255"/>
      <c r="CI73" s="1255"/>
      <c r="CJ73" s="1255"/>
      <c r="CK73" s="1255"/>
      <c r="CL73" s="1255"/>
      <c r="CM73" s="1255"/>
      <c r="CN73" s="1255">
        <v>5.5</v>
      </c>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574</v>
      </c>
      <c r="BC75" s="1258"/>
      <c r="BD75" s="1258"/>
      <c r="BE75" s="1258"/>
      <c r="BF75" s="1258"/>
      <c r="BG75" s="1258"/>
      <c r="BH75" s="1258"/>
      <c r="BI75" s="1258"/>
      <c r="BJ75" s="1258"/>
      <c r="BK75" s="1258"/>
      <c r="BL75" s="1258"/>
      <c r="BM75" s="1258"/>
      <c r="BN75" s="1258"/>
      <c r="BO75" s="1258"/>
      <c r="BP75" s="1255">
        <v>4.4000000000000004</v>
      </c>
      <c r="BQ75" s="1255"/>
      <c r="BR75" s="1255"/>
      <c r="BS75" s="1255"/>
      <c r="BT75" s="1255"/>
      <c r="BU75" s="1255"/>
      <c r="BV75" s="1255"/>
      <c r="BW75" s="1255"/>
      <c r="BX75" s="1255">
        <v>5.5</v>
      </c>
      <c r="BY75" s="1255"/>
      <c r="BZ75" s="1255"/>
      <c r="CA75" s="1255"/>
      <c r="CB75" s="1255"/>
      <c r="CC75" s="1255"/>
      <c r="CD75" s="1255"/>
      <c r="CE75" s="1255"/>
      <c r="CF75" s="1255">
        <v>5.8</v>
      </c>
      <c r="CG75" s="1255"/>
      <c r="CH75" s="1255"/>
      <c r="CI75" s="1255"/>
      <c r="CJ75" s="1255"/>
      <c r="CK75" s="1255"/>
      <c r="CL75" s="1255"/>
      <c r="CM75" s="1255"/>
      <c r="CN75" s="1255">
        <v>5.7</v>
      </c>
      <c r="CO75" s="1255"/>
      <c r="CP75" s="1255"/>
      <c r="CQ75" s="1255"/>
      <c r="CR75" s="1255"/>
      <c r="CS75" s="1255"/>
      <c r="CT75" s="1255"/>
      <c r="CU75" s="1255"/>
      <c r="CV75" s="1255">
        <v>5.2</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572</v>
      </c>
      <c r="AO77" s="1259"/>
      <c r="AP77" s="1259"/>
      <c r="AQ77" s="1259"/>
      <c r="AR77" s="1259"/>
      <c r="AS77" s="1259"/>
      <c r="AT77" s="1259"/>
      <c r="AU77" s="1259"/>
      <c r="AV77" s="1259"/>
      <c r="AW77" s="1259"/>
      <c r="AX77" s="1259"/>
      <c r="AY77" s="1259"/>
      <c r="AZ77" s="1259"/>
      <c r="BA77" s="1259"/>
      <c r="BB77" s="1258" t="s">
        <v>570</v>
      </c>
      <c r="BC77" s="1258"/>
      <c r="BD77" s="1258"/>
      <c r="BE77" s="1258"/>
      <c r="BF77" s="1258"/>
      <c r="BG77" s="1258"/>
      <c r="BH77" s="1258"/>
      <c r="BI77" s="1258"/>
      <c r="BJ77" s="1258"/>
      <c r="BK77" s="1258"/>
      <c r="BL77" s="1258"/>
      <c r="BM77" s="1258"/>
      <c r="BN77" s="1258"/>
      <c r="BO77" s="1258"/>
      <c r="BP77" s="1255">
        <v>25.5</v>
      </c>
      <c r="BQ77" s="1255"/>
      <c r="BR77" s="1255"/>
      <c r="BS77" s="1255"/>
      <c r="BT77" s="1255"/>
      <c r="BU77" s="1255"/>
      <c r="BV77" s="1255"/>
      <c r="BW77" s="1255"/>
      <c r="BX77" s="1255">
        <v>25.1</v>
      </c>
      <c r="BY77" s="1255"/>
      <c r="BZ77" s="1255"/>
      <c r="CA77" s="1255"/>
      <c r="CB77" s="1255"/>
      <c r="CC77" s="1255"/>
      <c r="CD77" s="1255"/>
      <c r="CE77" s="1255"/>
      <c r="CF77" s="1255">
        <v>11.2</v>
      </c>
      <c r="CG77" s="1255"/>
      <c r="CH77" s="1255"/>
      <c r="CI77" s="1255"/>
      <c r="CJ77" s="1255"/>
      <c r="CK77" s="1255"/>
      <c r="CL77" s="1255"/>
      <c r="CM77" s="1255"/>
      <c r="CN77" s="1255">
        <v>4.5999999999999996</v>
      </c>
      <c r="CO77" s="1255"/>
      <c r="CP77" s="1255"/>
      <c r="CQ77" s="1255"/>
      <c r="CR77" s="1255"/>
      <c r="CS77" s="1255"/>
      <c r="CT77" s="1255"/>
      <c r="CU77" s="1255"/>
      <c r="CV77" s="1255">
        <v>4.2</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574</v>
      </c>
      <c r="BC79" s="1258"/>
      <c r="BD79" s="1258"/>
      <c r="BE79" s="1258"/>
      <c r="BF79" s="1258"/>
      <c r="BG79" s="1258"/>
      <c r="BH79" s="1258"/>
      <c r="BI79" s="1258"/>
      <c r="BJ79" s="1258"/>
      <c r="BK79" s="1258"/>
      <c r="BL79" s="1258"/>
      <c r="BM79" s="1258"/>
      <c r="BN79" s="1258"/>
      <c r="BO79" s="1258"/>
      <c r="BP79" s="1255">
        <v>6.6</v>
      </c>
      <c r="BQ79" s="1255"/>
      <c r="BR79" s="1255"/>
      <c r="BS79" s="1255"/>
      <c r="BT79" s="1255"/>
      <c r="BU79" s="1255"/>
      <c r="BV79" s="1255"/>
      <c r="BW79" s="1255"/>
      <c r="BX79" s="1255">
        <v>6.4</v>
      </c>
      <c r="BY79" s="1255"/>
      <c r="BZ79" s="1255"/>
      <c r="CA79" s="1255"/>
      <c r="CB79" s="1255"/>
      <c r="CC79" s="1255"/>
      <c r="CD79" s="1255"/>
      <c r="CE79" s="1255"/>
      <c r="CF79" s="1255">
        <v>5.7</v>
      </c>
      <c r="CG79" s="1255"/>
      <c r="CH79" s="1255"/>
      <c r="CI79" s="1255"/>
      <c r="CJ79" s="1255"/>
      <c r="CK79" s="1255"/>
      <c r="CL79" s="1255"/>
      <c r="CM79" s="1255"/>
      <c r="CN79" s="1255">
        <v>5.8</v>
      </c>
      <c r="CO79" s="1255"/>
      <c r="CP79" s="1255"/>
      <c r="CQ79" s="1255"/>
      <c r="CR79" s="1255"/>
      <c r="CS79" s="1255"/>
      <c r="CT79" s="1255"/>
      <c r="CU79" s="1255"/>
      <c r="CV79" s="1255">
        <v>5.8</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4NNi+h3HG9s7ewNvS83ZSIuT3YRJZo1tDzWpuWWayqlN4h4Q5Ip7qR7MQpArn1unTPzUORP2lSl0LUjujoRdKQ==" saltValue="CHimWtbwwRkszo/ZN+3CE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5xw4PHLjwhGkjDfiGExIn5rE2zQ1nUw8EfxdwJ+ojLdcUzMGPLRm3RINk7fob4ddqdlQNTJ8gn3PB45KdvR+zw==" saltValue="hoMzK3QDGwyLMfhUyLkXS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rBy5ZmSylj3hcXq8ZNFkGD6VFrcgnygHCPMIHNmD0JIs+qXMHfW7qjBtEhdU3ptVABXLSlw0TbVHgfOVuvVY0w==" saltValue="iT2kXQedDz8EF3vT0l3K1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32922</v>
      </c>
      <c r="E3" s="156"/>
      <c r="F3" s="157">
        <v>62383</v>
      </c>
      <c r="G3" s="158"/>
      <c r="H3" s="159"/>
    </row>
    <row r="4" spans="1:8" x14ac:dyDescent="0.2">
      <c r="A4" s="160"/>
      <c r="B4" s="161"/>
      <c r="C4" s="162"/>
      <c r="D4" s="163">
        <v>25749</v>
      </c>
      <c r="E4" s="164"/>
      <c r="F4" s="165">
        <v>35325</v>
      </c>
      <c r="G4" s="166"/>
      <c r="H4" s="167"/>
    </row>
    <row r="5" spans="1:8" x14ac:dyDescent="0.2">
      <c r="A5" s="148" t="s">
        <v>520</v>
      </c>
      <c r="B5" s="153"/>
      <c r="C5" s="154"/>
      <c r="D5" s="155">
        <v>25242</v>
      </c>
      <c r="E5" s="156"/>
      <c r="F5" s="157">
        <v>63812</v>
      </c>
      <c r="G5" s="158"/>
      <c r="H5" s="159"/>
    </row>
    <row r="6" spans="1:8" x14ac:dyDescent="0.2">
      <c r="A6" s="160"/>
      <c r="B6" s="161"/>
      <c r="C6" s="162"/>
      <c r="D6" s="163">
        <v>17489</v>
      </c>
      <c r="E6" s="164"/>
      <c r="F6" s="165">
        <v>33848</v>
      </c>
      <c r="G6" s="166"/>
      <c r="H6" s="167"/>
    </row>
    <row r="7" spans="1:8" x14ac:dyDescent="0.2">
      <c r="A7" s="148" t="s">
        <v>521</v>
      </c>
      <c r="B7" s="153"/>
      <c r="C7" s="154"/>
      <c r="D7" s="155">
        <v>21396</v>
      </c>
      <c r="E7" s="156"/>
      <c r="F7" s="157">
        <v>45945</v>
      </c>
      <c r="G7" s="158"/>
      <c r="H7" s="159"/>
    </row>
    <row r="8" spans="1:8" x14ac:dyDescent="0.2">
      <c r="A8" s="160"/>
      <c r="B8" s="161"/>
      <c r="C8" s="162"/>
      <c r="D8" s="163">
        <v>14278</v>
      </c>
      <c r="E8" s="164"/>
      <c r="F8" s="165">
        <v>25180</v>
      </c>
      <c r="G8" s="166"/>
      <c r="H8" s="167"/>
    </row>
    <row r="9" spans="1:8" x14ac:dyDescent="0.2">
      <c r="A9" s="148" t="s">
        <v>522</v>
      </c>
      <c r="B9" s="153"/>
      <c r="C9" s="154"/>
      <c r="D9" s="155">
        <v>24105</v>
      </c>
      <c r="E9" s="156"/>
      <c r="F9" s="157">
        <v>44475</v>
      </c>
      <c r="G9" s="158"/>
      <c r="H9" s="159"/>
    </row>
    <row r="10" spans="1:8" x14ac:dyDescent="0.2">
      <c r="A10" s="160"/>
      <c r="B10" s="161"/>
      <c r="C10" s="162"/>
      <c r="D10" s="163">
        <v>17002</v>
      </c>
      <c r="E10" s="164"/>
      <c r="F10" s="165">
        <v>24780</v>
      </c>
      <c r="G10" s="166"/>
      <c r="H10" s="167"/>
    </row>
    <row r="11" spans="1:8" x14ac:dyDescent="0.2">
      <c r="A11" s="148" t="s">
        <v>523</v>
      </c>
      <c r="B11" s="153"/>
      <c r="C11" s="154"/>
      <c r="D11" s="155">
        <v>27089</v>
      </c>
      <c r="E11" s="156"/>
      <c r="F11" s="157">
        <v>45982</v>
      </c>
      <c r="G11" s="158"/>
      <c r="H11" s="159"/>
    </row>
    <row r="12" spans="1:8" x14ac:dyDescent="0.2">
      <c r="A12" s="160"/>
      <c r="B12" s="161"/>
      <c r="C12" s="168"/>
      <c r="D12" s="163">
        <v>22242</v>
      </c>
      <c r="E12" s="164"/>
      <c r="F12" s="165">
        <v>25583</v>
      </c>
      <c r="G12" s="166"/>
      <c r="H12" s="167"/>
    </row>
    <row r="13" spans="1:8" x14ac:dyDescent="0.2">
      <c r="A13" s="148"/>
      <c r="B13" s="153"/>
      <c r="C13" s="169"/>
      <c r="D13" s="170">
        <v>26151</v>
      </c>
      <c r="E13" s="171"/>
      <c r="F13" s="172">
        <v>52519</v>
      </c>
      <c r="G13" s="173"/>
      <c r="H13" s="159"/>
    </row>
    <row r="14" spans="1:8" x14ac:dyDescent="0.2">
      <c r="A14" s="160"/>
      <c r="B14" s="161"/>
      <c r="C14" s="162"/>
      <c r="D14" s="163">
        <v>19352</v>
      </c>
      <c r="E14" s="164"/>
      <c r="F14" s="165">
        <v>28943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7.02</v>
      </c>
      <c r="C19" s="174">
        <f>ROUND(VALUE(SUBSTITUTE(実質収支比率等に係る経年分析!G$48,"▲","-")),2)</f>
        <v>7.48</v>
      </c>
      <c r="D19" s="174">
        <f>ROUND(VALUE(SUBSTITUTE(実質収支比率等に係る経年分析!H$48,"▲","-")),2)</f>
        <v>10.199999999999999</v>
      </c>
      <c r="E19" s="174">
        <f>ROUND(VALUE(SUBSTITUTE(実質収支比率等に係る経年分析!I$48,"▲","-")),2)</f>
        <v>6.39</v>
      </c>
      <c r="F19" s="174">
        <f>ROUND(VALUE(SUBSTITUTE(実質収支比率等に係る経年分析!J$48,"▲","-")),2)</f>
        <v>4.54</v>
      </c>
    </row>
    <row r="20" spans="1:11" x14ac:dyDescent="0.2">
      <c r="A20" s="174" t="s">
        <v>53</v>
      </c>
      <c r="B20" s="174">
        <f>ROUND(VALUE(SUBSTITUTE(実質収支比率等に係る経年分析!F$47,"▲","-")),2)</f>
        <v>9.59</v>
      </c>
      <c r="C20" s="174">
        <f>ROUND(VALUE(SUBSTITUTE(実質収支比率等に係る経年分析!G$47,"▲","-")),2)</f>
        <v>6.69</v>
      </c>
      <c r="D20" s="174">
        <f>ROUND(VALUE(SUBSTITUTE(実質収支比率等に係る経年分析!H$47,"▲","-")),2)</f>
        <v>12.59</v>
      </c>
      <c r="E20" s="174">
        <f>ROUND(VALUE(SUBSTITUTE(実質収支比率等に係る経年分析!I$47,"▲","-")),2)</f>
        <v>15.87</v>
      </c>
      <c r="F20" s="174">
        <f>ROUND(VALUE(SUBSTITUTE(実質収支比率等に係る経年分析!J$47,"▲","-")),2)</f>
        <v>15.74</v>
      </c>
    </row>
    <row r="21" spans="1:11" x14ac:dyDescent="0.2">
      <c r="A21" s="174" t="s">
        <v>54</v>
      </c>
      <c r="B21" s="174">
        <f>IF(ISNUMBER(VALUE(SUBSTITUTE(実質収支比率等に係る経年分析!F$49,"▲","-"))),ROUND(VALUE(SUBSTITUTE(実質収支比率等に係る経年分析!F$49,"▲","-")),2),NA())</f>
        <v>-2.33</v>
      </c>
      <c r="C21" s="174">
        <f>IF(ISNUMBER(VALUE(SUBSTITUTE(実質収支比率等に係る経年分析!G$49,"▲","-"))),ROUND(VALUE(SUBSTITUTE(実質収支比率等に係る経年分析!G$49,"▲","-")),2),NA())</f>
        <v>-2.06</v>
      </c>
      <c r="D21" s="174">
        <f>IF(ISNUMBER(VALUE(SUBSTITUTE(実質収支比率等に係る経年分析!H$49,"▲","-"))),ROUND(VALUE(SUBSTITUTE(実質収支比率等に係る経年分析!H$49,"▲","-")),2),NA())</f>
        <v>6.04</v>
      </c>
      <c r="E21" s="174">
        <f>IF(ISNUMBER(VALUE(SUBSTITUTE(実質収支比率等に係る経年分析!I$49,"▲","-"))),ROUND(VALUE(SUBSTITUTE(実質収支比率等に係る経年分析!I$49,"▲","-")),2),NA())</f>
        <v>-6.45</v>
      </c>
      <c r="F21" s="174">
        <f>IF(ISNUMBER(VALUE(SUBSTITUTE(実質収支比率等に係る経年分析!J$49,"▲","-"))),ROUND(VALUE(SUBSTITUTE(実質収支比率等に係る経年分析!J$49,"▲","-")),2),NA())</f>
        <v>-4.2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北名古屋沖村西部土地区画整理事業特別会計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1.58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土地取得特別会計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f>IF(ROUND(VALUE(SUBSTITUTE(連結実質赤字比率に係る赤字・黒字の構成分析!I$38,"▲", "-")), 2) &lt; 0, ABS(ROUND(VALUE(SUBSTITUTE(連結実質赤字比率に係る赤字・黒字の構成分析!I$38,"▲", "-")), 2)), NA())</f>
        <v>0.08</v>
      </c>
      <c r="I32" s="175" t="e">
        <f>IF(ROUND(VALUE(SUBSTITUTE(連結実質赤字比率に係る赤字・黒字の構成分析!I$38,"▲", "-")), 2) &gt;= 0, ABS(ROUND(VALUE(SUBSTITUTE(連結実質赤字比率に係る赤字・黒字の構成分析!I$38,"▲", "-")), 2)), NA())</f>
        <v>#N/A</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0.03</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0.57999999999999996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7.47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4.54</v>
      </c>
    </row>
    <row r="36" spans="1:16" x14ac:dyDescent="0.2">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3.89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4.1900000000000004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5.18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2580</v>
      </c>
      <c r="E42" s="176"/>
      <c r="F42" s="176"/>
      <c r="G42" s="176">
        <f>'実質公債費比率（分子）の構造'!L$52</f>
        <v>2588</v>
      </c>
      <c r="H42" s="176"/>
      <c r="I42" s="176"/>
      <c r="J42" s="176">
        <f>'実質公債費比率（分子）の構造'!M$52</f>
        <v>2845</v>
      </c>
      <c r="K42" s="176"/>
      <c r="L42" s="176"/>
      <c r="M42" s="176">
        <f>'実質公債費比率（分子）の構造'!N$52</f>
        <v>2933</v>
      </c>
      <c r="N42" s="176"/>
      <c r="O42" s="176"/>
      <c r="P42" s="176">
        <f>'実質公債費比率（分子）の構造'!O$52</f>
        <v>2923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179</v>
      </c>
      <c r="C44" s="176"/>
      <c r="D44" s="176"/>
      <c r="E44" s="176">
        <f>'実質公債費比率（分子）の構造'!L$50</f>
        <v>181</v>
      </c>
      <c r="F44" s="176"/>
      <c r="G44" s="176"/>
      <c r="H44" s="176">
        <f>'実質公債費比率（分子）の構造'!M$50</f>
        <v>158</v>
      </c>
      <c r="I44" s="176"/>
      <c r="J44" s="176"/>
      <c r="K44" s="176">
        <f>'実質公債費比率（分子）の構造'!N$50</f>
        <v>164</v>
      </c>
      <c r="L44" s="176"/>
      <c r="M44" s="176"/>
      <c r="N44" s="176">
        <f>'実質公債費比率（分子）の構造'!O$50</f>
        <v>101</v>
      </c>
      <c r="O44" s="176"/>
      <c r="P44" s="176"/>
    </row>
    <row r="45" spans="1:16" x14ac:dyDescent="0.2">
      <c r="A45" s="176" t="s">
        <v>63</v>
      </c>
      <c r="B45" s="176">
        <f>'実質公債費比率（分子）の構造'!K$49</f>
        <v>282</v>
      </c>
      <c r="C45" s="176"/>
      <c r="D45" s="176"/>
      <c r="E45" s="176">
        <f>'実質公債費比率（分子）の構造'!L$49</f>
        <v>177</v>
      </c>
      <c r="F45" s="176"/>
      <c r="G45" s="176"/>
      <c r="H45" s="176">
        <f>'実質公債費比率（分子）の構造'!M$49</f>
        <v>132</v>
      </c>
      <c r="I45" s="176"/>
      <c r="J45" s="176"/>
      <c r="K45" s="176">
        <f>'実質公債費比率（分子）の構造'!N$49</f>
        <v>122</v>
      </c>
      <c r="L45" s="176"/>
      <c r="M45" s="176"/>
      <c r="N45" s="176">
        <f>'実質公債費比率（分子）の構造'!O$49</f>
        <v>160</v>
      </c>
      <c r="O45" s="176"/>
      <c r="P45" s="176"/>
    </row>
    <row r="46" spans="1:16" x14ac:dyDescent="0.2">
      <c r="A46" s="176" t="s">
        <v>64</v>
      </c>
      <c r="B46" s="176">
        <f>'実質公債費比率（分子）の構造'!K$48</f>
        <v>520</v>
      </c>
      <c r="C46" s="176"/>
      <c r="D46" s="176"/>
      <c r="E46" s="176">
        <f>'実質公債費比率（分子）の構造'!L$48</f>
        <v>588</v>
      </c>
      <c r="F46" s="176"/>
      <c r="G46" s="176"/>
      <c r="H46" s="176">
        <f>'実質公債費比率（分子）の構造'!M$48</f>
        <v>513</v>
      </c>
      <c r="I46" s="176"/>
      <c r="J46" s="176"/>
      <c r="K46" s="176">
        <f>'実質公債費比率（分子）の構造'!N$48</f>
        <v>534</v>
      </c>
      <c r="L46" s="176"/>
      <c r="M46" s="176"/>
      <c r="N46" s="176">
        <f>'実質公債費比率（分子）の構造'!O$48</f>
        <v>582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2435</v>
      </c>
      <c r="C49" s="176"/>
      <c r="D49" s="176"/>
      <c r="E49" s="176">
        <f>'実質公債費比率（分子）の構造'!L$45</f>
        <v>2722</v>
      </c>
      <c r="F49" s="176"/>
      <c r="G49" s="176"/>
      <c r="H49" s="176">
        <f>'実質公債費比率（分子）の構造'!M$45</f>
        <v>2928</v>
      </c>
      <c r="I49" s="176"/>
      <c r="J49" s="176"/>
      <c r="K49" s="176">
        <f>'実質公債費比率（分子）の構造'!N$45</f>
        <v>2962</v>
      </c>
      <c r="L49" s="176"/>
      <c r="M49" s="176"/>
      <c r="N49" s="176">
        <f>'実質公債費比率（分子）の構造'!O$45</f>
        <v>2945</v>
      </c>
      <c r="O49" s="176"/>
      <c r="P49" s="176"/>
    </row>
    <row r="50" spans="1:16" x14ac:dyDescent="0.2">
      <c r="A50" s="176" t="s">
        <v>67</v>
      </c>
      <c r="B50" s="176" t="e">
        <f>NA()</f>
        <v>#N/A</v>
      </c>
      <c r="C50" s="176">
        <f>IF(ISNUMBER('実質公債費比率（分子）の構造'!K$53),'実質公債費比率（分子）の構造'!K$53,NA())</f>
        <v>836</v>
      </c>
      <c r="D50" s="176" t="e">
        <f>NA()</f>
        <v>#N/A</v>
      </c>
      <c r="E50" s="176" t="e">
        <f>NA()</f>
        <v>#N/A</v>
      </c>
      <c r="F50" s="176">
        <f>IF(ISNUMBER('実質公債費比率（分子）の構造'!L$53),'実質公債費比率（分子）の構造'!L$53,NA())</f>
        <v>1080</v>
      </c>
      <c r="G50" s="176" t="e">
        <f>NA()</f>
        <v>#N/A</v>
      </c>
      <c r="H50" s="176" t="e">
        <f>NA()</f>
        <v>#N/A</v>
      </c>
      <c r="I50" s="176">
        <f>IF(ISNUMBER('実質公債費比率（分子）の構造'!M$53),'実質公債費比率（分子）の構造'!M$53,NA())</f>
        <v>886</v>
      </c>
      <c r="J50" s="176" t="e">
        <f>NA()</f>
        <v>#N/A</v>
      </c>
      <c r="K50" s="176" t="e">
        <f>NA()</f>
        <v>#N/A</v>
      </c>
      <c r="L50" s="176">
        <f>IF(ISNUMBER('実質公債費比率（分子）の構造'!N$53),'実質公債費比率（分子）の構造'!N$53,NA())</f>
        <v>849</v>
      </c>
      <c r="M50" s="176" t="e">
        <f>NA()</f>
        <v>#N/A</v>
      </c>
      <c r="N50" s="176" t="e">
        <f>NA()</f>
        <v>#N/A</v>
      </c>
      <c r="O50" s="176">
        <f>IF(ISNUMBER('実質公債費比率（分子）の構造'!O$53),'実質公債費比率（分子）の構造'!O$53,NA())</f>
        <v>865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28913</v>
      </c>
      <c r="E56" s="175"/>
      <c r="F56" s="175"/>
      <c r="G56" s="175">
        <f>'将来負担比率（分子）の構造'!J$52</f>
        <v>29874</v>
      </c>
      <c r="H56" s="175"/>
      <c r="I56" s="175"/>
      <c r="J56" s="175">
        <f>'将来負担比率（分子）の構造'!K$52</f>
        <v>29671</v>
      </c>
      <c r="K56" s="175"/>
      <c r="L56" s="175"/>
      <c r="M56" s="175">
        <f>'将来負担比率（分子）の構造'!L$52</f>
        <v>28367</v>
      </c>
      <c r="N56" s="175"/>
      <c r="O56" s="175"/>
      <c r="P56" s="175">
        <f>'将来負担比率（分子）の構造'!M$52</f>
        <v>26705</v>
      </c>
    </row>
    <row r="57" spans="1:16" x14ac:dyDescent="0.2">
      <c r="A57" s="175" t="s">
        <v>42</v>
      </c>
      <c r="B57" s="175"/>
      <c r="C57" s="175"/>
      <c r="D57" s="175">
        <f>'将来負担比率（分子）の構造'!I$51</f>
        <v>13373</v>
      </c>
      <c r="E57" s="175"/>
      <c r="F57" s="175"/>
      <c r="G57" s="175">
        <f>'将来負担比率（分子）の構造'!J$51</f>
        <v>12105</v>
      </c>
      <c r="H57" s="175"/>
      <c r="I57" s="175"/>
      <c r="J57" s="175">
        <f>'将来負担比率（分子）の構造'!K$51</f>
        <v>11831</v>
      </c>
      <c r="K57" s="175"/>
      <c r="L57" s="175"/>
      <c r="M57" s="175">
        <f>'将来負担比率（分子）の構造'!L$51</f>
        <v>11866</v>
      </c>
      <c r="N57" s="175"/>
      <c r="O57" s="175"/>
      <c r="P57" s="175">
        <f>'将来負担比率（分子）の構造'!M$51</f>
        <v>12997</v>
      </c>
    </row>
    <row r="58" spans="1:16" x14ac:dyDescent="0.2">
      <c r="A58" s="175" t="s">
        <v>41</v>
      </c>
      <c r="B58" s="175"/>
      <c r="C58" s="175"/>
      <c r="D58" s="175">
        <f>'将来負担比率（分子）の構造'!I$50</f>
        <v>3991</v>
      </c>
      <c r="E58" s="175"/>
      <c r="F58" s="175"/>
      <c r="G58" s="175">
        <f>'将来負担比率（分子）の構造'!J$50</f>
        <v>2945</v>
      </c>
      <c r="H58" s="175"/>
      <c r="I58" s="175"/>
      <c r="J58" s="175">
        <f>'将来負担比率（分子）の構造'!K$50</f>
        <v>4759</v>
      </c>
      <c r="K58" s="175"/>
      <c r="L58" s="175"/>
      <c r="M58" s="175">
        <f>'将来負担比率（分子）の構造'!L$50</f>
        <v>6239</v>
      </c>
      <c r="N58" s="175"/>
      <c r="O58" s="175"/>
      <c r="P58" s="175">
        <f>'将来負担比率（分子）の構造'!M$50</f>
        <v>6288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3055</v>
      </c>
      <c r="C62" s="175"/>
      <c r="D62" s="175"/>
      <c r="E62" s="175">
        <f>'将来負担比率（分子）の構造'!J$45</f>
        <v>3065</v>
      </c>
      <c r="F62" s="175"/>
      <c r="G62" s="175"/>
      <c r="H62" s="175">
        <f>'将来負担比率（分子）の構造'!K$45</f>
        <v>3017</v>
      </c>
      <c r="I62" s="175"/>
      <c r="J62" s="175"/>
      <c r="K62" s="175">
        <f>'将来負担比率（分子）の構造'!L$45</f>
        <v>3007</v>
      </c>
      <c r="L62" s="175"/>
      <c r="M62" s="175"/>
      <c r="N62" s="175">
        <f>'将来負担比率（分子）の構造'!M$45</f>
        <v>2752</v>
      </c>
      <c r="O62" s="175"/>
      <c r="P62" s="175"/>
    </row>
    <row r="63" spans="1:16" x14ac:dyDescent="0.2">
      <c r="A63" s="175" t="s">
        <v>34</v>
      </c>
      <c r="B63" s="175">
        <f>'将来負担比率（分子）の構造'!I$44</f>
        <v>818</v>
      </c>
      <c r="C63" s="175"/>
      <c r="D63" s="175"/>
      <c r="E63" s="175">
        <f>'将来負担比率（分子）の構造'!J$44</f>
        <v>640</v>
      </c>
      <c r="F63" s="175"/>
      <c r="G63" s="175"/>
      <c r="H63" s="175">
        <f>'将来負担比率（分子）の構造'!K$44</f>
        <v>1142</v>
      </c>
      <c r="I63" s="175"/>
      <c r="J63" s="175"/>
      <c r="K63" s="175">
        <f>'将来負担比率（分子）の構造'!L$44</f>
        <v>1486</v>
      </c>
      <c r="L63" s="175"/>
      <c r="M63" s="175"/>
      <c r="N63" s="175">
        <f>'将来負担比率（分子）の構造'!M$44</f>
        <v>1305</v>
      </c>
      <c r="O63" s="175"/>
      <c r="P63" s="175"/>
    </row>
    <row r="64" spans="1:16" x14ac:dyDescent="0.2">
      <c r="A64" s="175" t="s">
        <v>33</v>
      </c>
      <c r="B64" s="175">
        <f>'将来負担比率（分子）の構造'!I$43</f>
        <v>12325</v>
      </c>
      <c r="C64" s="175"/>
      <c r="D64" s="175"/>
      <c r="E64" s="175">
        <f>'将来負担比率（分子）の構造'!J$43</f>
        <v>13229</v>
      </c>
      <c r="F64" s="175"/>
      <c r="G64" s="175"/>
      <c r="H64" s="175">
        <f>'将来負担比率（分子）の構造'!K$43</f>
        <v>12929</v>
      </c>
      <c r="I64" s="175"/>
      <c r="J64" s="175"/>
      <c r="K64" s="175">
        <f>'将来負担比率（分子）の構造'!L$43</f>
        <v>12867</v>
      </c>
      <c r="L64" s="175"/>
      <c r="M64" s="175"/>
      <c r="N64" s="175">
        <f>'将来負担比率（分子）の構造'!M$43</f>
        <v>12758</v>
      </c>
      <c r="O64" s="175"/>
      <c r="P64" s="175"/>
    </row>
    <row r="65" spans="1:16" x14ac:dyDescent="0.2">
      <c r="A65" s="175" t="s">
        <v>32</v>
      </c>
      <c r="B65" s="175">
        <f>'将来負担比率（分子）の構造'!I$42</f>
        <v>700</v>
      </c>
      <c r="C65" s="175"/>
      <c r="D65" s="175"/>
      <c r="E65" s="175">
        <f>'将来負担比率（分子）の構造'!J$42</f>
        <v>1344</v>
      </c>
      <c r="F65" s="175"/>
      <c r="G65" s="175"/>
      <c r="H65" s="175">
        <f>'将来負担比率（分子）の構造'!K$42</f>
        <v>1200</v>
      </c>
      <c r="I65" s="175"/>
      <c r="J65" s="175"/>
      <c r="K65" s="175">
        <f>'将来負担比率（分子）の構造'!L$42</f>
        <v>1037</v>
      </c>
      <c r="L65" s="175"/>
      <c r="M65" s="175"/>
      <c r="N65" s="175">
        <f>'将来負担比率（分子）の構造'!M$42</f>
        <v>936</v>
      </c>
      <c r="O65" s="175"/>
      <c r="P65" s="175"/>
    </row>
    <row r="66" spans="1:16" x14ac:dyDescent="0.2">
      <c r="A66" s="175" t="s">
        <v>31</v>
      </c>
      <c r="B66" s="175">
        <f>'将来負担比率（分子）の構造'!I$41</f>
        <v>30193</v>
      </c>
      <c r="C66" s="175"/>
      <c r="D66" s="175"/>
      <c r="E66" s="175">
        <f>'将来負担比率（分子）の構造'!J$41</f>
        <v>31177</v>
      </c>
      <c r="F66" s="175"/>
      <c r="G66" s="175"/>
      <c r="H66" s="175">
        <f>'将来負担比率（分子）の構造'!K$41</f>
        <v>30921</v>
      </c>
      <c r="I66" s="175"/>
      <c r="J66" s="175"/>
      <c r="K66" s="175">
        <f>'将来負担比率（分子）の構造'!L$41</f>
        <v>28973</v>
      </c>
      <c r="L66" s="175"/>
      <c r="M66" s="175"/>
      <c r="N66" s="175">
        <f>'将来負担比率（分子）の構造'!M$41</f>
        <v>26961</v>
      </c>
      <c r="O66" s="175"/>
      <c r="P66" s="175"/>
    </row>
    <row r="67" spans="1:16" x14ac:dyDescent="0.2">
      <c r="A67" s="175" t="s">
        <v>71</v>
      </c>
      <c r="B67" s="175" t="e">
        <f>NA()</f>
        <v>#N/A</v>
      </c>
      <c r="C67" s="175">
        <f>IF(ISNUMBER('将来負担比率（分子）の構造'!I$53), IF('将来負担比率（分子）の構造'!I$53 &lt; 0, 0, '将来負担比率（分子）の構造'!I$53), NA())</f>
        <v>813</v>
      </c>
      <c r="D67" s="175" t="e">
        <f>NA()</f>
        <v>#N/A</v>
      </c>
      <c r="E67" s="175" t="e">
        <f>NA()</f>
        <v>#N/A</v>
      </c>
      <c r="F67" s="175">
        <f>IF(ISNUMBER('将来負担比率（分子）の構造'!J$53), IF('将来負担比率（分子）の構造'!J$53 &lt; 0, 0, '将来負担比率（分子）の構造'!J$53), NA())</f>
        <v>4531</v>
      </c>
      <c r="G67" s="175" t="e">
        <f>NA()</f>
        <v>#N/A</v>
      </c>
      <c r="H67" s="175" t="e">
        <f>NA()</f>
        <v>#N/A</v>
      </c>
      <c r="I67" s="175">
        <f>IF(ISNUMBER('将来負担比率（分子）の構造'!K$53), IF('将来負担比率（分子）の構造'!K$53 &lt; 0, 0, '将来負担比率（分子）の構造'!K$53), NA())</f>
        <v>2948</v>
      </c>
      <c r="J67" s="175" t="e">
        <f>NA()</f>
        <v>#N/A</v>
      </c>
      <c r="K67" s="175" t="e">
        <f>NA()</f>
        <v>#N/A</v>
      </c>
      <c r="L67" s="175">
        <f>IF(ISNUMBER('将来負担比率（分子）の構造'!L$53), IF('将来負担比率（分子）の構造'!L$53 &lt; 0, 0, '将来負担比率（分子）の構造'!L$53), NA())</f>
        <v>897</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2397</v>
      </c>
      <c r="C72" s="179">
        <f>基金残高に係る経年分析!G55</f>
        <v>2935</v>
      </c>
      <c r="D72" s="179">
        <f>基金残高に係る経年分析!H55</f>
        <v>3028</v>
      </c>
    </row>
    <row r="73" spans="1:16" x14ac:dyDescent="0.2">
      <c r="A73" s="178" t="s">
        <v>74</v>
      </c>
      <c r="B73" s="179">
        <f>基金残高に係る経年分析!F56</f>
        <v>502</v>
      </c>
      <c r="C73" s="179">
        <f>基金残高に係る経年分析!G56</f>
        <v>733</v>
      </c>
      <c r="D73" s="179">
        <f>基金残高に係る経年分析!H56</f>
        <v>815</v>
      </c>
    </row>
    <row r="74" spans="1:16" x14ac:dyDescent="0.2">
      <c r="A74" s="178" t="s">
        <v>75</v>
      </c>
      <c r="B74" s="179">
        <f>基金残高に係る経年分析!F57</f>
        <v>2834</v>
      </c>
      <c r="C74" s="179">
        <f>基金残高に係る経年分析!G57</f>
        <v>3551</v>
      </c>
      <c r="D74" s="179">
        <f>基金残高に係る経年分析!H57</f>
        <v>3646</v>
      </c>
    </row>
  </sheetData>
  <sheetProtection algorithmName="SHA-512" hashValue="SDV1R1hQx6dUu4WxlKnVntvtY/cJV8FjPxSl+otWjAihcL3JD+f+5luQSVmJQl9/t4rDFLKlSBd07DlaN1HUAg==" saltValue="G6CNZBX8CeFAge9EzvVQ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14718241</v>
      </c>
      <c r="S5" s="713"/>
      <c r="T5" s="713"/>
      <c r="U5" s="713"/>
      <c r="V5" s="713"/>
      <c r="W5" s="713"/>
      <c r="X5" s="713"/>
      <c r="Y5" s="738"/>
      <c r="Z5" s="751">
        <v>45.6</v>
      </c>
      <c r="AA5" s="751"/>
      <c r="AB5" s="751"/>
      <c r="AC5" s="751"/>
      <c r="AD5" s="752">
        <v>13835650</v>
      </c>
      <c r="AE5" s="752"/>
      <c r="AF5" s="752"/>
      <c r="AG5" s="752"/>
      <c r="AH5" s="752"/>
      <c r="AI5" s="752"/>
      <c r="AJ5" s="752"/>
      <c r="AK5" s="752"/>
      <c r="AL5" s="739">
        <v>71.2</v>
      </c>
      <c r="AM5" s="721"/>
      <c r="AN5" s="721"/>
      <c r="AO5" s="740"/>
      <c r="AP5" s="715" t="s">
        <v>216</v>
      </c>
      <c r="AQ5" s="716"/>
      <c r="AR5" s="716"/>
      <c r="AS5" s="716"/>
      <c r="AT5" s="716"/>
      <c r="AU5" s="716"/>
      <c r="AV5" s="716"/>
      <c r="AW5" s="716"/>
      <c r="AX5" s="716"/>
      <c r="AY5" s="716"/>
      <c r="AZ5" s="716"/>
      <c r="BA5" s="716"/>
      <c r="BB5" s="716"/>
      <c r="BC5" s="716"/>
      <c r="BD5" s="716"/>
      <c r="BE5" s="716"/>
      <c r="BF5" s="717"/>
      <c r="BG5" s="657">
        <v>13835650</v>
      </c>
      <c r="BH5" s="658"/>
      <c r="BI5" s="658"/>
      <c r="BJ5" s="658"/>
      <c r="BK5" s="658"/>
      <c r="BL5" s="658"/>
      <c r="BM5" s="658"/>
      <c r="BN5" s="659"/>
      <c r="BO5" s="695">
        <v>94</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217506</v>
      </c>
      <c r="S6" s="658"/>
      <c r="T6" s="658"/>
      <c r="U6" s="658"/>
      <c r="V6" s="658"/>
      <c r="W6" s="658"/>
      <c r="X6" s="658"/>
      <c r="Y6" s="659"/>
      <c r="Z6" s="695">
        <v>0.7</v>
      </c>
      <c r="AA6" s="695"/>
      <c r="AB6" s="695"/>
      <c r="AC6" s="695"/>
      <c r="AD6" s="696">
        <v>217506</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13835650</v>
      </c>
      <c r="BH6" s="658"/>
      <c r="BI6" s="658"/>
      <c r="BJ6" s="658"/>
      <c r="BK6" s="658"/>
      <c r="BL6" s="658"/>
      <c r="BM6" s="658"/>
      <c r="BN6" s="659"/>
      <c r="BO6" s="695">
        <v>94</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258254</v>
      </c>
      <c r="CS6" s="658"/>
      <c r="CT6" s="658"/>
      <c r="CU6" s="658"/>
      <c r="CV6" s="658"/>
      <c r="CW6" s="658"/>
      <c r="CX6" s="658"/>
      <c r="CY6" s="659"/>
      <c r="CZ6" s="739">
        <v>0.8</v>
      </c>
      <c r="DA6" s="721"/>
      <c r="DB6" s="721"/>
      <c r="DC6" s="741"/>
      <c r="DD6" s="663">
        <v>9261</v>
      </c>
      <c r="DE6" s="658"/>
      <c r="DF6" s="658"/>
      <c r="DG6" s="658"/>
      <c r="DH6" s="658"/>
      <c r="DI6" s="658"/>
      <c r="DJ6" s="658"/>
      <c r="DK6" s="658"/>
      <c r="DL6" s="658"/>
      <c r="DM6" s="658"/>
      <c r="DN6" s="658"/>
      <c r="DO6" s="658"/>
      <c r="DP6" s="659"/>
      <c r="DQ6" s="663">
        <v>258014</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5876</v>
      </c>
      <c r="S7" s="658"/>
      <c r="T7" s="658"/>
      <c r="U7" s="658"/>
      <c r="V7" s="658"/>
      <c r="W7" s="658"/>
      <c r="X7" s="658"/>
      <c r="Y7" s="659"/>
      <c r="Z7" s="695">
        <v>0</v>
      </c>
      <c r="AA7" s="695"/>
      <c r="AB7" s="695"/>
      <c r="AC7" s="695"/>
      <c r="AD7" s="696">
        <v>5876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6761439</v>
      </c>
      <c r="BH7" s="658"/>
      <c r="BI7" s="658"/>
      <c r="BJ7" s="658"/>
      <c r="BK7" s="658"/>
      <c r="BL7" s="658"/>
      <c r="BM7" s="658"/>
      <c r="BN7" s="659"/>
      <c r="BO7" s="695">
        <v>45.9</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3191298</v>
      </c>
      <c r="CS7" s="658"/>
      <c r="CT7" s="658"/>
      <c r="CU7" s="658"/>
      <c r="CV7" s="658"/>
      <c r="CW7" s="658"/>
      <c r="CX7" s="658"/>
      <c r="CY7" s="659"/>
      <c r="CZ7" s="695">
        <v>10.199999999999999</v>
      </c>
      <c r="DA7" s="695"/>
      <c r="DB7" s="695"/>
      <c r="DC7" s="695"/>
      <c r="DD7" s="663">
        <v>38996</v>
      </c>
      <c r="DE7" s="658"/>
      <c r="DF7" s="658"/>
      <c r="DG7" s="658"/>
      <c r="DH7" s="658"/>
      <c r="DI7" s="658"/>
      <c r="DJ7" s="658"/>
      <c r="DK7" s="658"/>
      <c r="DL7" s="658"/>
      <c r="DM7" s="658"/>
      <c r="DN7" s="658"/>
      <c r="DO7" s="658"/>
      <c r="DP7" s="659"/>
      <c r="DQ7" s="663">
        <v>2729993</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122120</v>
      </c>
      <c r="S8" s="658"/>
      <c r="T8" s="658"/>
      <c r="U8" s="658"/>
      <c r="V8" s="658"/>
      <c r="W8" s="658"/>
      <c r="X8" s="658"/>
      <c r="Y8" s="659"/>
      <c r="Z8" s="695">
        <v>0.4</v>
      </c>
      <c r="AA8" s="695"/>
      <c r="AB8" s="695"/>
      <c r="AC8" s="695"/>
      <c r="AD8" s="696">
        <v>122120</v>
      </c>
      <c r="AE8" s="696"/>
      <c r="AF8" s="696"/>
      <c r="AG8" s="696"/>
      <c r="AH8" s="696"/>
      <c r="AI8" s="696"/>
      <c r="AJ8" s="696"/>
      <c r="AK8" s="696"/>
      <c r="AL8" s="660">
        <v>0.6</v>
      </c>
      <c r="AM8" s="661"/>
      <c r="AN8" s="661"/>
      <c r="AO8" s="697"/>
      <c r="AP8" s="654" t="s">
        <v>227</v>
      </c>
      <c r="AQ8" s="655"/>
      <c r="AR8" s="655"/>
      <c r="AS8" s="655"/>
      <c r="AT8" s="655"/>
      <c r="AU8" s="655"/>
      <c r="AV8" s="655"/>
      <c r="AW8" s="655"/>
      <c r="AX8" s="655"/>
      <c r="AY8" s="655"/>
      <c r="AZ8" s="655"/>
      <c r="BA8" s="655"/>
      <c r="BB8" s="655"/>
      <c r="BC8" s="655"/>
      <c r="BD8" s="655"/>
      <c r="BE8" s="655"/>
      <c r="BF8" s="656"/>
      <c r="BG8" s="657">
        <v>159638</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14187370</v>
      </c>
      <c r="CS8" s="658"/>
      <c r="CT8" s="658"/>
      <c r="CU8" s="658"/>
      <c r="CV8" s="658"/>
      <c r="CW8" s="658"/>
      <c r="CX8" s="658"/>
      <c r="CY8" s="659"/>
      <c r="CZ8" s="695">
        <v>45.4</v>
      </c>
      <c r="DA8" s="695"/>
      <c r="DB8" s="695"/>
      <c r="DC8" s="695"/>
      <c r="DD8" s="663">
        <v>136329</v>
      </c>
      <c r="DE8" s="658"/>
      <c r="DF8" s="658"/>
      <c r="DG8" s="658"/>
      <c r="DH8" s="658"/>
      <c r="DI8" s="658"/>
      <c r="DJ8" s="658"/>
      <c r="DK8" s="658"/>
      <c r="DL8" s="658"/>
      <c r="DM8" s="658"/>
      <c r="DN8" s="658"/>
      <c r="DO8" s="658"/>
      <c r="DP8" s="659"/>
      <c r="DQ8" s="663">
        <v>8609131</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125923</v>
      </c>
      <c r="S9" s="658"/>
      <c r="T9" s="658"/>
      <c r="U9" s="658"/>
      <c r="V9" s="658"/>
      <c r="W9" s="658"/>
      <c r="X9" s="658"/>
      <c r="Y9" s="659"/>
      <c r="Z9" s="695">
        <v>0.4</v>
      </c>
      <c r="AA9" s="695"/>
      <c r="AB9" s="695"/>
      <c r="AC9" s="695"/>
      <c r="AD9" s="696">
        <v>125923</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5282664</v>
      </c>
      <c r="BH9" s="658"/>
      <c r="BI9" s="658"/>
      <c r="BJ9" s="658"/>
      <c r="BK9" s="658"/>
      <c r="BL9" s="658"/>
      <c r="BM9" s="658"/>
      <c r="BN9" s="659"/>
      <c r="BO9" s="695">
        <v>35.9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2619992</v>
      </c>
      <c r="CS9" s="658"/>
      <c r="CT9" s="658"/>
      <c r="CU9" s="658"/>
      <c r="CV9" s="658"/>
      <c r="CW9" s="658"/>
      <c r="CX9" s="658"/>
      <c r="CY9" s="659"/>
      <c r="CZ9" s="695">
        <v>8.4</v>
      </c>
      <c r="DA9" s="695"/>
      <c r="DB9" s="695"/>
      <c r="DC9" s="695"/>
      <c r="DD9" s="663">
        <v>1103</v>
      </c>
      <c r="DE9" s="658"/>
      <c r="DF9" s="658"/>
      <c r="DG9" s="658"/>
      <c r="DH9" s="658"/>
      <c r="DI9" s="658"/>
      <c r="DJ9" s="658"/>
      <c r="DK9" s="658"/>
      <c r="DL9" s="658"/>
      <c r="DM9" s="658"/>
      <c r="DN9" s="658"/>
      <c r="DO9" s="658"/>
      <c r="DP9" s="659"/>
      <c r="DQ9" s="663">
        <v>2140256</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224856</v>
      </c>
      <c r="BH10" s="658"/>
      <c r="BI10" s="658"/>
      <c r="BJ10" s="658"/>
      <c r="BK10" s="658"/>
      <c r="BL10" s="658"/>
      <c r="BM10" s="658"/>
      <c r="BN10" s="659"/>
      <c r="BO10" s="695">
        <v>1.5</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9491</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2491</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2065743</v>
      </c>
      <c r="S11" s="658"/>
      <c r="T11" s="658"/>
      <c r="U11" s="658"/>
      <c r="V11" s="658"/>
      <c r="W11" s="658"/>
      <c r="X11" s="658"/>
      <c r="Y11" s="659"/>
      <c r="Z11" s="660">
        <v>6.4</v>
      </c>
      <c r="AA11" s="661"/>
      <c r="AB11" s="661"/>
      <c r="AC11" s="662"/>
      <c r="AD11" s="663">
        <v>2065743</v>
      </c>
      <c r="AE11" s="658"/>
      <c r="AF11" s="658"/>
      <c r="AG11" s="658"/>
      <c r="AH11" s="658"/>
      <c r="AI11" s="658"/>
      <c r="AJ11" s="658"/>
      <c r="AK11" s="659"/>
      <c r="AL11" s="660">
        <v>10.6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1094281</v>
      </c>
      <c r="BH11" s="658"/>
      <c r="BI11" s="658"/>
      <c r="BJ11" s="658"/>
      <c r="BK11" s="658"/>
      <c r="BL11" s="658"/>
      <c r="BM11" s="658"/>
      <c r="BN11" s="659"/>
      <c r="BO11" s="695">
        <v>7.4</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276366</v>
      </c>
      <c r="CS11" s="658"/>
      <c r="CT11" s="658"/>
      <c r="CU11" s="658"/>
      <c r="CV11" s="658"/>
      <c r="CW11" s="658"/>
      <c r="CX11" s="658"/>
      <c r="CY11" s="659"/>
      <c r="CZ11" s="695">
        <v>0.9</v>
      </c>
      <c r="DA11" s="695"/>
      <c r="DB11" s="695"/>
      <c r="DC11" s="695"/>
      <c r="DD11" s="663">
        <v>197325</v>
      </c>
      <c r="DE11" s="658"/>
      <c r="DF11" s="658"/>
      <c r="DG11" s="658"/>
      <c r="DH11" s="658"/>
      <c r="DI11" s="658"/>
      <c r="DJ11" s="658"/>
      <c r="DK11" s="658"/>
      <c r="DL11" s="658"/>
      <c r="DM11" s="658"/>
      <c r="DN11" s="658"/>
      <c r="DO11" s="658"/>
      <c r="DP11" s="659"/>
      <c r="DQ11" s="663">
        <v>107356</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6355174</v>
      </c>
      <c r="BH12" s="658"/>
      <c r="BI12" s="658"/>
      <c r="BJ12" s="658"/>
      <c r="BK12" s="658"/>
      <c r="BL12" s="658"/>
      <c r="BM12" s="658"/>
      <c r="BN12" s="659"/>
      <c r="BO12" s="695">
        <v>43.2</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427410</v>
      </c>
      <c r="CS12" s="658"/>
      <c r="CT12" s="658"/>
      <c r="CU12" s="658"/>
      <c r="CV12" s="658"/>
      <c r="CW12" s="658"/>
      <c r="CX12" s="658"/>
      <c r="CY12" s="659"/>
      <c r="CZ12" s="695">
        <v>1.4</v>
      </c>
      <c r="DA12" s="695"/>
      <c r="DB12" s="695"/>
      <c r="DC12" s="695"/>
      <c r="DD12" s="663" t="s">
        <v>122</v>
      </c>
      <c r="DE12" s="658"/>
      <c r="DF12" s="658"/>
      <c r="DG12" s="658"/>
      <c r="DH12" s="658"/>
      <c r="DI12" s="658"/>
      <c r="DJ12" s="658"/>
      <c r="DK12" s="658"/>
      <c r="DL12" s="658"/>
      <c r="DM12" s="658"/>
      <c r="DN12" s="658"/>
      <c r="DO12" s="658"/>
      <c r="DP12" s="659"/>
      <c r="DQ12" s="663">
        <v>259822</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6343216</v>
      </c>
      <c r="BH13" s="658"/>
      <c r="BI13" s="658"/>
      <c r="BJ13" s="658"/>
      <c r="BK13" s="658"/>
      <c r="BL13" s="658"/>
      <c r="BM13" s="658"/>
      <c r="BN13" s="659"/>
      <c r="BO13" s="695">
        <v>43.1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2480818</v>
      </c>
      <c r="CS13" s="658"/>
      <c r="CT13" s="658"/>
      <c r="CU13" s="658"/>
      <c r="CV13" s="658"/>
      <c r="CW13" s="658"/>
      <c r="CX13" s="658"/>
      <c r="CY13" s="659"/>
      <c r="CZ13" s="695">
        <v>7.9</v>
      </c>
      <c r="DA13" s="695"/>
      <c r="DB13" s="695"/>
      <c r="DC13" s="695"/>
      <c r="DD13" s="663">
        <v>1003065</v>
      </c>
      <c r="DE13" s="658"/>
      <c r="DF13" s="658"/>
      <c r="DG13" s="658"/>
      <c r="DH13" s="658"/>
      <c r="DI13" s="658"/>
      <c r="DJ13" s="658"/>
      <c r="DK13" s="658"/>
      <c r="DL13" s="658"/>
      <c r="DM13" s="658"/>
      <c r="DN13" s="658"/>
      <c r="DO13" s="658"/>
      <c r="DP13" s="659"/>
      <c r="DQ13" s="663">
        <v>1747884</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422</v>
      </c>
      <c r="S14" s="658"/>
      <c r="T14" s="658"/>
      <c r="U14" s="658"/>
      <c r="V14" s="658"/>
      <c r="W14" s="658"/>
      <c r="X14" s="658"/>
      <c r="Y14" s="659"/>
      <c r="Z14" s="695">
        <v>0</v>
      </c>
      <c r="AA14" s="695"/>
      <c r="AB14" s="695"/>
      <c r="AC14" s="695"/>
      <c r="AD14" s="696">
        <v>422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189720</v>
      </c>
      <c r="BH14" s="658"/>
      <c r="BI14" s="658"/>
      <c r="BJ14" s="658"/>
      <c r="BK14" s="658"/>
      <c r="BL14" s="658"/>
      <c r="BM14" s="658"/>
      <c r="BN14" s="659"/>
      <c r="BO14" s="695">
        <v>1.3</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919759</v>
      </c>
      <c r="CS14" s="658"/>
      <c r="CT14" s="658"/>
      <c r="CU14" s="658"/>
      <c r="CV14" s="658"/>
      <c r="CW14" s="658"/>
      <c r="CX14" s="658"/>
      <c r="CY14" s="659"/>
      <c r="CZ14" s="695">
        <v>2.9</v>
      </c>
      <c r="DA14" s="695"/>
      <c r="DB14" s="695"/>
      <c r="DC14" s="695"/>
      <c r="DD14" s="663">
        <v>9944</v>
      </c>
      <c r="DE14" s="658"/>
      <c r="DF14" s="658"/>
      <c r="DG14" s="658"/>
      <c r="DH14" s="658"/>
      <c r="DI14" s="658"/>
      <c r="DJ14" s="658"/>
      <c r="DK14" s="658"/>
      <c r="DL14" s="658"/>
      <c r="DM14" s="658"/>
      <c r="DN14" s="658"/>
      <c r="DO14" s="658"/>
      <c r="DP14" s="659"/>
      <c r="DQ14" s="663">
        <v>908952</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529317</v>
      </c>
      <c r="BH15" s="658"/>
      <c r="BI15" s="658"/>
      <c r="BJ15" s="658"/>
      <c r="BK15" s="658"/>
      <c r="BL15" s="658"/>
      <c r="BM15" s="658"/>
      <c r="BN15" s="659"/>
      <c r="BO15" s="695">
        <v>3.6</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3951543</v>
      </c>
      <c r="CS15" s="658"/>
      <c r="CT15" s="658"/>
      <c r="CU15" s="658"/>
      <c r="CV15" s="658"/>
      <c r="CW15" s="658"/>
      <c r="CX15" s="658"/>
      <c r="CY15" s="659"/>
      <c r="CZ15" s="695">
        <v>12.6</v>
      </c>
      <c r="DA15" s="695"/>
      <c r="DB15" s="695"/>
      <c r="DC15" s="695"/>
      <c r="DD15" s="663">
        <v>938217</v>
      </c>
      <c r="DE15" s="658"/>
      <c r="DF15" s="658"/>
      <c r="DG15" s="658"/>
      <c r="DH15" s="658"/>
      <c r="DI15" s="658"/>
      <c r="DJ15" s="658"/>
      <c r="DK15" s="658"/>
      <c r="DL15" s="658"/>
      <c r="DM15" s="658"/>
      <c r="DN15" s="658"/>
      <c r="DO15" s="658"/>
      <c r="DP15" s="659"/>
      <c r="DQ15" s="663">
        <v>2603929</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52866</v>
      </c>
      <c r="S16" s="658"/>
      <c r="T16" s="658"/>
      <c r="U16" s="658"/>
      <c r="V16" s="658"/>
      <c r="W16" s="658"/>
      <c r="X16" s="658"/>
      <c r="Y16" s="659"/>
      <c r="Z16" s="695">
        <v>0.2</v>
      </c>
      <c r="AA16" s="695"/>
      <c r="AB16" s="695"/>
      <c r="AC16" s="695"/>
      <c r="AD16" s="696">
        <v>52866</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238498</v>
      </c>
      <c r="S17" s="658"/>
      <c r="T17" s="658"/>
      <c r="U17" s="658"/>
      <c r="V17" s="658"/>
      <c r="W17" s="658"/>
      <c r="X17" s="658"/>
      <c r="Y17" s="659"/>
      <c r="Z17" s="695">
        <v>0.7</v>
      </c>
      <c r="AA17" s="695"/>
      <c r="AB17" s="695"/>
      <c r="AC17" s="695"/>
      <c r="AD17" s="696">
        <v>238498</v>
      </c>
      <c r="AE17" s="696"/>
      <c r="AF17" s="696"/>
      <c r="AG17" s="696"/>
      <c r="AH17" s="696"/>
      <c r="AI17" s="696"/>
      <c r="AJ17" s="696"/>
      <c r="AK17" s="696"/>
      <c r="AL17" s="660">
        <v>1.2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2944921</v>
      </c>
      <c r="CS17" s="658"/>
      <c r="CT17" s="658"/>
      <c r="CU17" s="658"/>
      <c r="CV17" s="658"/>
      <c r="CW17" s="658"/>
      <c r="CX17" s="658"/>
      <c r="CY17" s="659"/>
      <c r="CZ17" s="695">
        <v>9.4</v>
      </c>
      <c r="DA17" s="695"/>
      <c r="DB17" s="695"/>
      <c r="DC17" s="695"/>
      <c r="DD17" s="663" t="s">
        <v>122</v>
      </c>
      <c r="DE17" s="658"/>
      <c r="DF17" s="658"/>
      <c r="DG17" s="658"/>
      <c r="DH17" s="658"/>
      <c r="DI17" s="658"/>
      <c r="DJ17" s="658"/>
      <c r="DK17" s="658"/>
      <c r="DL17" s="658"/>
      <c r="DM17" s="658"/>
      <c r="DN17" s="658"/>
      <c r="DO17" s="658"/>
      <c r="DP17" s="659"/>
      <c r="DQ17" s="663">
        <v>2944921</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165126</v>
      </c>
      <c r="S18" s="658"/>
      <c r="T18" s="658"/>
      <c r="U18" s="658"/>
      <c r="V18" s="658"/>
      <c r="W18" s="658"/>
      <c r="X18" s="658"/>
      <c r="Y18" s="659"/>
      <c r="Z18" s="695">
        <v>0.5</v>
      </c>
      <c r="AA18" s="695"/>
      <c r="AB18" s="695"/>
      <c r="AC18" s="695"/>
      <c r="AD18" s="696">
        <v>165126</v>
      </c>
      <c r="AE18" s="696"/>
      <c r="AF18" s="696"/>
      <c r="AG18" s="696"/>
      <c r="AH18" s="696"/>
      <c r="AI18" s="696"/>
      <c r="AJ18" s="696"/>
      <c r="AK18" s="696"/>
      <c r="AL18" s="660">
        <v>0.8</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122833</v>
      </c>
      <c r="S19" s="658"/>
      <c r="T19" s="658"/>
      <c r="U19" s="658"/>
      <c r="V19" s="658"/>
      <c r="W19" s="658"/>
      <c r="X19" s="658"/>
      <c r="Y19" s="659"/>
      <c r="Z19" s="695">
        <v>0.4</v>
      </c>
      <c r="AA19" s="695"/>
      <c r="AB19" s="695"/>
      <c r="AC19" s="695"/>
      <c r="AD19" s="696">
        <v>122833</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882591</v>
      </c>
      <c r="BH19" s="658"/>
      <c r="BI19" s="658"/>
      <c r="BJ19" s="658"/>
      <c r="BK19" s="658"/>
      <c r="BL19" s="658"/>
      <c r="BM19" s="658"/>
      <c r="BN19" s="659"/>
      <c r="BO19" s="695">
        <v>6</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42293</v>
      </c>
      <c r="S20" s="658"/>
      <c r="T20" s="658"/>
      <c r="U20" s="658"/>
      <c r="V20" s="658"/>
      <c r="W20" s="658"/>
      <c r="X20" s="658"/>
      <c r="Y20" s="659"/>
      <c r="Z20" s="695">
        <v>0.1</v>
      </c>
      <c r="AA20" s="695"/>
      <c r="AB20" s="695"/>
      <c r="AC20" s="695"/>
      <c r="AD20" s="696">
        <v>42293</v>
      </c>
      <c r="AE20" s="696"/>
      <c r="AF20" s="696"/>
      <c r="AG20" s="696"/>
      <c r="AH20" s="696"/>
      <c r="AI20" s="696"/>
      <c r="AJ20" s="696"/>
      <c r="AK20" s="696"/>
      <c r="AL20" s="660">
        <v>0.2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882591</v>
      </c>
      <c r="BH20" s="658"/>
      <c r="BI20" s="658"/>
      <c r="BJ20" s="658"/>
      <c r="BK20" s="658"/>
      <c r="BL20" s="658"/>
      <c r="BM20" s="658"/>
      <c r="BN20" s="659"/>
      <c r="BO20" s="695">
        <v>6</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31267222</v>
      </c>
      <c r="CS20" s="658"/>
      <c r="CT20" s="658"/>
      <c r="CU20" s="658"/>
      <c r="CV20" s="658"/>
      <c r="CW20" s="658"/>
      <c r="CX20" s="658"/>
      <c r="CY20" s="659"/>
      <c r="CZ20" s="695">
        <v>100</v>
      </c>
      <c r="DA20" s="695"/>
      <c r="DB20" s="695"/>
      <c r="DC20" s="695"/>
      <c r="DD20" s="663">
        <v>2334240</v>
      </c>
      <c r="DE20" s="658"/>
      <c r="DF20" s="658"/>
      <c r="DG20" s="658"/>
      <c r="DH20" s="658"/>
      <c r="DI20" s="658"/>
      <c r="DJ20" s="658"/>
      <c r="DK20" s="658"/>
      <c r="DL20" s="658"/>
      <c r="DM20" s="658"/>
      <c r="DN20" s="658"/>
      <c r="DO20" s="658"/>
      <c r="DP20" s="659"/>
      <c r="DQ20" s="663">
        <v>22312749</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2714165</v>
      </c>
      <c r="S21" s="658"/>
      <c r="T21" s="658"/>
      <c r="U21" s="658"/>
      <c r="V21" s="658"/>
      <c r="W21" s="658"/>
      <c r="X21" s="658"/>
      <c r="Y21" s="659"/>
      <c r="Z21" s="695">
        <v>8.4</v>
      </c>
      <c r="AA21" s="695"/>
      <c r="AB21" s="695"/>
      <c r="AC21" s="695"/>
      <c r="AD21" s="696">
        <v>2533642</v>
      </c>
      <c r="AE21" s="696"/>
      <c r="AF21" s="696"/>
      <c r="AG21" s="696"/>
      <c r="AH21" s="696"/>
      <c r="AI21" s="696"/>
      <c r="AJ21" s="696"/>
      <c r="AK21" s="696"/>
      <c r="AL21" s="660">
        <v>13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2533642</v>
      </c>
      <c r="S22" s="658"/>
      <c r="T22" s="658"/>
      <c r="U22" s="658"/>
      <c r="V22" s="658"/>
      <c r="W22" s="658"/>
      <c r="X22" s="658"/>
      <c r="Y22" s="659"/>
      <c r="Z22" s="695">
        <v>7.9</v>
      </c>
      <c r="AA22" s="695"/>
      <c r="AB22" s="695"/>
      <c r="AC22" s="695"/>
      <c r="AD22" s="696">
        <v>2533642</v>
      </c>
      <c r="AE22" s="696"/>
      <c r="AF22" s="696"/>
      <c r="AG22" s="696"/>
      <c r="AH22" s="696"/>
      <c r="AI22" s="696"/>
      <c r="AJ22" s="696"/>
      <c r="AK22" s="696"/>
      <c r="AL22" s="660">
        <v>13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180523</v>
      </c>
      <c r="S23" s="658"/>
      <c r="T23" s="658"/>
      <c r="U23" s="658"/>
      <c r="V23" s="658"/>
      <c r="W23" s="658"/>
      <c r="X23" s="658"/>
      <c r="Y23" s="659"/>
      <c r="Z23" s="695">
        <v>0.6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882591</v>
      </c>
      <c r="BH23" s="658"/>
      <c r="BI23" s="658"/>
      <c r="BJ23" s="658"/>
      <c r="BK23" s="658"/>
      <c r="BL23" s="658"/>
      <c r="BM23" s="658"/>
      <c r="BN23" s="659"/>
      <c r="BO23" s="695">
        <v>6</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16110580</v>
      </c>
      <c r="CS24" s="713"/>
      <c r="CT24" s="713"/>
      <c r="CU24" s="713"/>
      <c r="CV24" s="713"/>
      <c r="CW24" s="713"/>
      <c r="CX24" s="713"/>
      <c r="CY24" s="738"/>
      <c r="CZ24" s="739">
        <v>51.5</v>
      </c>
      <c r="DA24" s="721"/>
      <c r="DB24" s="721"/>
      <c r="DC24" s="741"/>
      <c r="DD24" s="737">
        <v>10695106</v>
      </c>
      <c r="DE24" s="713"/>
      <c r="DF24" s="713"/>
      <c r="DG24" s="713"/>
      <c r="DH24" s="713"/>
      <c r="DI24" s="713"/>
      <c r="DJ24" s="713"/>
      <c r="DK24" s="738"/>
      <c r="DL24" s="737">
        <v>9848077</v>
      </c>
      <c r="DM24" s="713"/>
      <c r="DN24" s="713"/>
      <c r="DO24" s="713"/>
      <c r="DP24" s="713"/>
      <c r="DQ24" s="713"/>
      <c r="DR24" s="713"/>
      <c r="DS24" s="713"/>
      <c r="DT24" s="713"/>
      <c r="DU24" s="713"/>
      <c r="DV24" s="738"/>
      <c r="DW24" s="739">
        <v>50.2</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20426486</v>
      </c>
      <c r="S25" s="658"/>
      <c r="T25" s="658"/>
      <c r="U25" s="658"/>
      <c r="V25" s="658"/>
      <c r="W25" s="658"/>
      <c r="X25" s="658"/>
      <c r="Y25" s="659"/>
      <c r="Z25" s="695">
        <v>63.3</v>
      </c>
      <c r="AA25" s="695"/>
      <c r="AB25" s="695"/>
      <c r="AC25" s="695"/>
      <c r="AD25" s="696">
        <v>19363372</v>
      </c>
      <c r="AE25" s="696"/>
      <c r="AF25" s="696"/>
      <c r="AG25" s="696"/>
      <c r="AH25" s="696"/>
      <c r="AI25" s="696"/>
      <c r="AJ25" s="696"/>
      <c r="AK25" s="696"/>
      <c r="AL25" s="660">
        <v>99.6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4870870</v>
      </c>
      <c r="CS25" s="670"/>
      <c r="CT25" s="670"/>
      <c r="CU25" s="670"/>
      <c r="CV25" s="670"/>
      <c r="CW25" s="670"/>
      <c r="CX25" s="670"/>
      <c r="CY25" s="671"/>
      <c r="CZ25" s="660">
        <v>15.6</v>
      </c>
      <c r="DA25" s="672"/>
      <c r="DB25" s="672"/>
      <c r="DC25" s="673"/>
      <c r="DD25" s="663">
        <v>4355649</v>
      </c>
      <c r="DE25" s="670"/>
      <c r="DF25" s="670"/>
      <c r="DG25" s="670"/>
      <c r="DH25" s="670"/>
      <c r="DI25" s="670"/>
      <c r="DJ25" s="670"/>
      <c r="DK25" s="671"/>
      <c r="DL25" s="663">
        <v>4274728</v>
      </c>
      <c r="DM25" s="670"/>
      <c r="DN25" s="670"/>
      <c r="DO25" s="670"/>
      <c r="DP25" s="670"/>
      <c r="DQ25" s="670"/>
      <c r="DR25" s="670"/>
      <c r="DS25" s="670"/>
      <c r="DT25" s="670"/>
      <c r="DU25" s="670"/>
      <c r="DV25" s="671"/>
      <c r="DW25" s="660">
        <v>21.8</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10198</v>
      </c>
      <c r="S26" s="658"/>
      <c r="T26" s="658"/>
      <c r="U26" s="658"/>
      <c r="V26" s="658"/>
      <c r="W26" s="658"/>
      <c r="X26" s="658"/>
      <c r="Y26" s="659"/>
      <c r="Z26" s="695">
        <v>0</v>
      </c>
      <c r="AA26" s="695"/>
      <c r="AB26" s="695"/>
      <c r="AC26" s="695"/>
      <c r="AD26" s="696">
        <v>10198</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2652325</v>
      </c>
      <c r="CS26" s="658"/>
      <c r="CT26" s="658"/>
      <c r="CU26" s="658"/>
      <c r="CV26" s="658"/>
      <c r="CW26" s="658"/>
      <c r="CX26" s="658"/>
      <c r="CY26" s="659"/>
      <c r="CZ26" s="660">
        <v>8.5</v>
      </c>
      <c r="DA26" s="672"/>
      <c r="DB26" s="672"/>
      <c r="DC26" s="673"/>
      <c r="DD26" s="663">
        <v>2406245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26107</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14718241</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8294789</v>
      </c>
      <c r="CS27" s="670"/>
      <c r="CT27" s="670"/>
      <c r="CU27" s="670"/>
      <c r="CV27" s="670"/>
      <c r="CW27" s="670"/>
      <c r="CX27" s="670"/>
      <c r="CY27" s="671"/>
      <c r="CZ27" s="660">
        <v>26.5</v>
      </c>
      <c r="DA27" s="672"/>
      <c r="DB27" s="672"/>
      <c r="DC27" s="673"/>
      <c r="DD27" s="663">
        <v>3394536</v>
      </c>
      <c r="DE27" s="670"/>
      <c r="DF27" s="670"/>
      <c r="DG27" s="670"/>
      <c r="DH27" s="670"/>
      <c r="DI27" s="670"/>
      <c r="DJ27" s="670"/>
      <c r="DK27" s="671"/>
      <c r="DL27" s="663">
        <v>2642225</v>
      </c>
      <c r="DM27" s="670"/>
      <c r="DN27" s="670"/>
      <c r="DO27" s="670"/>
      <c r="DP27" s="670"/>
      <c r="DQ27" s="670"/>
      <c r="DR27" s="670"/>
      <c r="DS27" s="670"/>
      <c r="DT27" s="670"/>
      <c r="DU27" s="670"/>
      <c r="DV27" s="671"/>
      <c r="DW27" s="660">
        <v>13.5</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303995</v>
      </c>
      <c r="S28" s="658"/>
      <c r="T28" s="658"/>
      <c r="U28" s="658"/>
      <c r="V28" s="658"/>
      <c r="W28" s="658"/>
      <c r="X28" s="658"/>
      <c r="Y28" s="659"/>
      <c r="Z28" s="695">
        <v>0.9</v>
      </c>
      <c r="AA28" s="695"/>
      <c r="AB28" s="695"/>
      <c r="AC28" s="695"/>
      <c r="AD28" s="696">
        <v>47288</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2944921</v>
      </c>
      <c r="CS28" s="658"/>
      <c r="CT28" s="658"/>
      <c r="CU28" s="658"/>
      <c r="CV28" s="658"/>
      <c r="CW28" s="658"/>
      <c r="CX28" s="658"/>
      <c r="CY28" s="659"/>
      <c r="CZ28" s="660">
        <v>9.4</v>
      </c>
      <c r="DA28" s="672"/>
      <c r="DB28" s="672"/>
      <c r="DC28" s="673"/>
      <c r="DD28" s="663">
        <v>2944921</v>
      </c>
      <c r="DE28" s="658"/>
      <c r="DF28" s="658"/>
      <c r="DG28" s="658"/>
      <c r="DH28" s="658"/>
      <c r="DI28" s="658"/>
      <c r="DJ28" s="658"/>
      <c r="DK28" s="659"/>
      <c r="DL28" s="663">
        <v>2931124</v>
      </c>
      <c r="DM28" s="658"/>
      <c r="DN28" s="658"/>
      <c r="DO28" s="658"/>
      <c r="DP28" s="658"/>
      <c r="DQ28" s="658"/>
      <c r="DR28" s="658"/>
      <c r="DS28" s="658"/>
      <c r="DT28" s="658"/>
      <c r="DU28" s="658"/>
      <c r="DV28" s="659"/>
      <c r="DW28" s="660">
        <v>14.9</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248992</v>
      </c>
      <c r="S29" s="658"/>
      <c r="T29" s="658"/>
      <c r="U29" s="658"/>
      <c r="V29" s="658"/>
      <c r="W29" s="658"/>
      <c r="X29" s="658"/>
      <c r="Y29" s="659"/>
      <c r="Z29" s="695">
        <v>0.8</v>
      </c>
      <c r="AA29" s="695"/>
      <c r="AB29" s="695"/>
      <c r="AC29" s="695"/>
      <c r="AD29" s="696">
        <v>729</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2944921</v>
      </c>
      <c r="CS29" s="670"/>
      <c r="CT29" s="670"/>
      <c r="CU29" s="670"/>
      <c r="CV29" s="670"/>
      <c r="CW29" s="670"/>
      <c r="CX29" s="670"/>
      <c r="CY29" s="671"/>
      <c r="CZ29" s="660">
        <v>9.4</v>
      </c>
      <c r="DA29" s="672"/>
      <c r="DB29" s="672"/>
      <c r="DC29" s="673"/>
      <c r="DD29" s="663">
        <v>2944921</v>
      </c>
      <c r="DE29" s="670"/>
      <c r="DF29" s="670"/>
      <c r="DG29" s="670"/>
      <c r="DH29" s="670"/>
      <c r="DI29" s="670"/>
      <c r="DJ29" s="670"/>
      <c r="DK29" s="671"/>
      <c r="DL29" s="663">
        <v>2931124</v>
      </c>
      <c r="DM29" s="670"/>
      <c r="DN29" s="670"/>
      <c r="DO29" s="670"/>
      <c r="DP29" s="670"/>
      <c r="DQ29" s="670"/>
      <c r="DR29" s="670"/>
      <c r="DS29" s="670"/>
      <c r="DT29" s="670"/>
      <c r="DU29" s="670"/>
      <c r="DV29" s="671"/>
      <c r="DW29" s="660">
        <v>14.9</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5234318</v>
      </c>
      <c r="S30" s="658"/>
      <c r="T30" s="658"/>
      <c r="U30" s="658"/>
      <c r="V30" s="658"/>
      <c r="W30" s="658"/>
      <c r="X30" s="658"/>
      <c r="Y30" s="659"/>
      <c r="Z30" s="695">
        <v>16.2</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2875903</v>
      </c>
      <c r="CS30" s="658"/>
      <c r="CT30" s="658"/>
      <c r="CU30" s="658"/>
      <c r="CV30" s="658"/>
      <c r="CW30" s="658"/>
      <c r="CX30" s="658"/>
      <c r="CY30" s="659"/>
      <c r="CZ30" s="660">
        <v>9.1999999999999993</v>
      </c>
      <c r="DA30" s="672"/>
      <c r="DB30" s="672"/>
      <c r="DC30" s="673"/>
      <c r="DD30" s="663">
        <v>2875903</v>
      </c>
      <c r="DE30" s="658"/>
      <c r="DF30" s="658"/>
      <c r="DG30" s="658"/>
      <c r="DH30" s="658"/>
      <c r="DI30" s="658"/>
      <c r="DJ30" s="658"/>
      <c r="DK30" s="659"/>
      <c r="DL30" s="663">
        <v>2862209</v>
      </c>
      <c r="DM30" s="658"/>
      <c r="DN30" s="658"/>
      <c r="DO30" s="658"/>
      <c r="DP30" s="658"/>
      <c r="DQ30" s="658"/>
      <c r="DR30" s="658"/>
      <c r="DS30" s="658"/>
      <c r="DT30" s="658"/>
      <c r="DU30" s="658"/>
      <c r="DV30" s="659"/>
      <c r="DW30" s="660">
        <v>14.6</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99.1</v>
      </c>
      <c r="BH31" s="720"/>
      <c r="BI31" s="720"/>
      <c r="BJ31" s="720"/>
      <c r="BK31" s="720"/>
      <c r="BL31" s="720"/>
      <c r="BM31" s="721">
        <v>97.2</v>
      </c>
      <c r="BN31" s="720"/>
      <c r="BO31" s="720"/>
      <c r="BP31" s="720"/>
      <c r="BQ31" s="722"/>
      <c r="BR31" s="719">
        <v>99.1</v>
      </c>
      <c r="BS31" s="720"/>
      <c r="BT31" s="720"/>
      <c r="BU31" s="720"/>
      <c r="BV31" s="720"/>
      <c r="BW31" s="720"/>
      <c r="BX31" s="721">
        <v>97.2</v>
      </c>
      <c r="BY31" s="720"/>
      <c r="BZ31" s="720"/>
      <c r="CA31" s="720"/>
      <c r="CB31" s="722"/>
      <c r="CD31" s="678"/>
      <c r="CE31" s="679"/>
      <c r="CF31" s="654" t="s">
        <v>300</v>
      </c>
      <c r="CG31" s="655"/>
      <c r="CH31" s="655"/>
      <c r="CI31" s="655"/>
      <c r="CJ31" s="655"/>
      <c r="CK31" s="655"/>
      <c r="CL31" s="655"/>
      <c r="CM31" s="655"/>
      <c r="CN31" s="655"/>
      <c r="CO31" s="655"/>
      <c r="CP31" s="655"/>
      <c r="CQ31" s="656"/>
      <c r="CR31" s="657">
        <v>69018</v>
      </c>
      <c r="CS31" s="670"/>
      <c r="CT31" s="670"/>
      <c r="CU31" s="670"/>
      <c r="CV31" s="670"/>
      <c r="CW31" s="670"/>
      <c r="CX31" s="670"/>
      <c r="CY31" s="671"/>
      <c r="CZ31" s="660">
        <v>0.2</v>
      </c>
      <c r="DA31" s="672"/>
      <c r="DB31" s="672"/>
      <c r="DC31" s="673"/>
      <c r="DD31" s="663">
        <v>69018</v>
      </c>
      <c r="DE31" s="670"/>
      <c r="DF31" s="670"/>
      <c r="DG31" s="670"/>
      <c r="DH31" s="670"/>
      <c r="DI31" s="670"/>
      <c r="DJ31" s="670"/>
      <c r="DK31" s="671"/>
      <c r="DL31" s="663">
        <v>68915</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2231107</v>
      </c>
      <c r="S32" s="658"/>
      <c r="T32" s="658"/>
      <c r="U32" s="658"/>
      <c r="V32" s="658"/>
      <c r="W32" s="658"/>
      <c r="X32" s="658"/>
      <c r="Y32" s="659"/>
      <c r="Z32" s="695">
        <v>6.9</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98.8</v>
      </c>
      <c r="BH32" s="670"/>
      <c r="BI32" s="670"/>
      <c r="BJ32" s="670"/>
      <c r="BK32" s="670"/>
      <c r="BL32" s="670"/>
      <c r="BM32" s="661">
        <v>95.7</v>
      </c>
      <c r="BN32" s="670"/>
      <c r="BO32" s="670"/>
      <c r="BP32" s="670"/>
      <c r="BQ32" s="693"/>
      <c r="BR32" s="723">
        <v>98.8</v>
      </c>
      <c r="BS32" s="670"/>
      <c r="BT32" s="670"/>
      <c r="BU32" s="670"/>
      <c r="BV32" s="670"/>
      <c r="BW32" s="670"/>
      <c r="BX32" s="661">
        <v>95.6</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46986</v>
      </c>
      <c r="S33" s="658"/>
      <c r="T33" s="658"/>
      <c r="U33" s="658"/>
      <c r="V33" s="658"/>
      <c r="W33" s="658"/>
      <c r="X33" s="658"/>
      <c r="Y33" s="659"/>
      <c r="Z33" s="695">
        <v>0.1</v>
      </c>
      <c r="AA33" s="695"/>
      <c r="AB33" s="695"/>
      <c r="AC33" s="695"/>
      <c r="AD33" s="696">
        <v>10993</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99.4</v>
      </c>
      <c r="BH33" s="642"/>
      <c r="BI33" s="642"/>
      <c r="BJ33" s="642"/>
      <c r="BK33" s="642"/>
      <c r="BL33" s="642"/>
      <c r="BM33" s="688">
        <v>98.6</v>
      </c>
      <c r="BN33" s="642"/>
      <c r="BO33" s="642"/>
      <c r="BP33" s="642"/>
      <c r="BQ33" s="705"/>
      <c r="BR33" s="718">
        <v>99.4</v>
      </c>
      <c r="BS33" s="642"/>
      <c r="BT33" s="642"/>
      <c r="BU33" s="642"/>
      <c r="BV33" s="642"/>
      <c r="BW33" s="642"/>
      <c r="BX33" s="688">
        <v>98.6</v>
      </c>
      <c r="BY33" s="642"/>
      <c r="BZ33" s="642"/>
      <c r="CA33" s="642"/>
      <c r="CB33" s="705"/>
      <c r="CD33" s="654" t="s">
        <v>307</v>
      </c>
      <c r="CE33" s="655"/>
      <c r="CF33" s="655"/>
      <c r="CG33" s="655"/>
      <c r="CH33" s="655"/>
      <c r="CI33" s="655"/>
      <c r="CJ33" s="655"/>
      <c r="CK33" s="655"/>
      <c r="CL33" s="655"/>
      <c r="CM33" s="655"/>
      <c r="CN33" s="655"/>
      <c r="CO33" s="655"/>
      <c r="CP33" s="655"/>
      <c r="CQ33" s="656"/>
      <c r="CR33" s="657">
        <v>12822402</v>
      </c>
      <c r="CS33" s="670"/>
      <c r="CT33" s="670"/>
      <c r="CU33" s="670"/>
      <c r="CV33" s="670"/>
      <c r="CW33" s="670"/>
      <c r="CX33" s="670"/>
      <c r="CY33" s="671"/>
      <c r="CZ33" s="660">
        <v>41</v>
      </c>
      <c r="DA33" s="672"/>
      <c r="DB33" s="672"/>
      <c r="DC33" s="673"/>
      <c r="DD33" s="663">
        <v>10568513</v>
      </c>
      <c r="DE33" s="670"/>
      <c r="DF33" s="670"/>
      <c r="DG33" s="670"/>
      <c r="DH33" s="670"/>
      <c r="DI33" s="670"/>
      <c r="DJ33" s="670"/>
      <c r="DK33" s="671"/>
      <c r="DL33" s="663">
        <v>8347298</v>
      </c>
      <c r="DM33" s="670"/>
      <c r="DN33" s="670"/>
      <c r="DO33" s="670"/>
      <c r="DP33" s="670"/>
      <c r="DQ33" s="670"/>
      <c r="DR33" s="670"/>
      <c r="DS33" s="670"/>
      <c r="DT33" s="670"/>
      <c r="DU33" s="670"/>
      <c r="DV33" s="671"/>
      <c r="DW33" s="660">
        <v>42.6</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172970</v>
      </c>
      <c r="S34" s="658"/>
      <c r="T34" s="658"/>
      <c r="U34" s="658"/>
      <c r="V34" s="658"/>
      <c r="W34" s="658"/>
      <c r="X34" s="658"/>
      <c r="Y34" s="659"/>
      <c r="Z34" s="695">
        <v>0.5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5736027</v>
      </c>
      <c r="CS34" s="658"/>
      <c r="CT34" s="658"/>
      <c r="CU34" s="658"/>
      <c r="CV34" s="658"/>
      <c r="CW34" s="658"/>
      <c r="CX34" s="658"/>
      <c r="CY34" s="659"/>
      <c r="CZ34" s="660">
        <v>18.3</v>
      </c>
      <c r="DA34" s="672"/>
      <c r="DB34" s="672"/>
      <c r="DC34" s="673"/>
      <c r="DD34" s="663">
        <v>4392345</v>
      </c>
      <c r="DE34" s="658"/>
      <c r="DF34" s="658"/>
      <c r="DG34" s="658"/>
      <c r="DH34" s="658"/>
      <c r="DI34" s="658"/>
      <c r="DJ34" s="658"/>
      <c r="DK34" s="659"/>
      <c r="DL34" s="663">
        <v>4012062</v>
      </c>
      <c r="DM34" s="658"/>
      <c r="DN34" s="658"/>
      <c r="DO34" s="658"/>
      <c r="DP34" s="658"/>
      <c r="DQ34" s="658"/>
      <c r="DR34" s="658"/>
      <c r="DS34" s="658"/>
      <c r="DT34" s="658"/>
      <c r="DU34" s="658"/>
      <c r="DV34" s="659"/>
      <c r="DW34" s="660">
        <v>20.5</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919340</v>
      </c>
      <c r="S35" s="658"/>
      <c r="T35" s="658"/>
      <c r="U35" s="658"/>
      <c r="V35" s="658"/>
      <c r="W35" s="658"/>
      <c r="X35" s="658"/>
      <c r="Y35" s="659"/>
      <c r="Z35" s="695">
        <v>2.8</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49993</v>
      </c>
      <c r="CS35" s="670"/>
      <c r="CT35" s="670"/>
      <c r="CU35" s="670"/>
      <c r="CV35" s="670"/>
      <c r="CW35" s="670"/>
      <c r="CX35" s="670"/>
      <c r="CY35" s="671"/>
      <c r="CZ35" s="660">
        <v>0.2</v>
      </c>
      <c r="DA35" s="672"/>
      <c r="DB35" s="672"/>
      <c r="DC35" s="673"/>
      <c r="DD35" s="663">
        <v>48929</v>
      </c>
      <c r="DE35" s="670"/>
      <c r="DF35" s="670"/>
      <c r="DG35" s="670"/>
      <c r="DH35" s="670"/>
      <c r="DI35" s="670"/>
      <c r="DJ35" s="670"/>
      <c r="DK35" s="671"/>
      <c r="DL35" s="663">
        <v>48929</v>
      </c>
      <c r="DM35" s="670"/>
      <c r="DN35" s="670"/>
      <c r="DO35" s="670"/>
      <c r="DP35" s="670"/>
      <c r="DQ35" s="670"/>
      <c r="DR35" s="670"/>
      <c r="DS35" s="670"/>
      <c r="DT35" s="670"/>
      <c r="DU35" s="670"/>
      <c r="DV35" s="671"/>
      <c r="DW35" s="660">
        <v>0.2</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805374</v>
      </c>
      <c r="S36" s="658"/>
      <c r="T36" s="658"/>
      <c r="U36" s="658"/>
      <c r="V36" s="658"/>
      <c r="W36" s="658"/>
      <c r="X36" s="658"/>
      <c r="Y36" s="659"/>
      <c r="Z36" s="695">
        <v>2.5</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3866802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4641</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3160810</v>
      </c>
      <c r="CS36" s="658"/>
      <c r="CT36" s="658"/>
      <c r="CU36" s="658"/>
      <c r="CV36" s="658"/>
      <c r="CW36" s="658"/>
      <c r="CX36" s="658"/>
      <c r="CY36" s="659"/>
      <c r="CZ36" s="660">
        <v>10.1</v>
      </c>
      <c r="DA36" s="672"/>
      <c r="DB36" s="672"/>
      <c r="DC36" s="673"/>
      <c r="DD36" s="663">
        <v>3019303</v>
      </c>
      <c r="DE36" s="658"/>
      <c r="DF36" s="658"/>
      <c r="DG36" s="658"/>
      <c r="DH36" s="658"/>
      <c r="DI36" s="658"/>
      <c r="DJ36" s="658"/>
      <c r="DK36" s="659"/>
      <c r="DL36" s="663">
        <v>2375052</v>
      </c>
      <c r="DM36" s="658"/>
      <c r="DN36" s="658"/>
      <c r="DO36" s="658"/>
      <c r="DP36" s="658"/>
      <c r="DQ36" s="658"/>
      <c r="DR36" s="658"/>
      <c r="DS36" s="658"/>
      <c r="DT36" s="658"/>
      <c r="DU36" s="658"/>
      <c r="DV36" s="659"/>
      <c r="DW36" s="660">
        <v>12.1</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978877</v>
      </c>
      <c r="S37" s="658"/>
      <c r="T37" s="658"/>
      <c r="U37" s="658"/>
      <c r="V37" s="658"/>
      <c r="W37" s="658"/>
      <c r="X37" s="658"/>
      <c r="Y37" s="659"/>
      <c r="Z37" s="695">
        <v>3</v>
      </c>
      <c r="AA37" s="695"/>
      <c r="AB37" s="695"/>
      <c r="AC37" s="695"/>
      <c r="AD37" s="696">
        <v>6743</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964055</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-4335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1469104</v>
      </c>
      <c r="CS37" s="670"/>
      <c r="CT37" s="670"/>
      <c r="CU37" s="670"/>
      <c r="CV37" s="670"/>
      <c r="CW37" s="670"/>
      <c r="CX37" s="670"/>
      <c r="CY37" s="671"/>
      <c r="CZ37" s="660">
        <v>4.7</v>
      </c>
      <c r="DA37" s="672"/>
      <c r="DB37" s="672"/>
      <c r="DC37" s="673"/>
      <c r="DD37" s="663">
        <v>1469104</v>
      </c>
      <c r="DE37" s="670"/>
      <c r="DF37" s="670"/>
      <c r="DG37" s="670"/>
      <c r="DH37" s="670"/>
      <c r="DI37" s="670"/>
      <c r="DJ37" s="670"/>
      <c r="DK37" s="671"/>
      <c r="DL37" s="663">
        <v>1176435</v>
      </c>
      <c r="DM37" s="670"/>
      <c r="DN37" s="670"/>
      <c r="DO37" s="670"/>
      <c r="DP37" s="670"/>
      <c r="DQ37" s="670"/>
      <c r="DR37" s="670"/>
      <c r="DS37" s="670"/>
      <c r="DT37" s="670"/>
      <c r="DU37" s="670"/>
      <c r="DV37" s="671"/>
      <c r="DW37" s="660">
        <v>6</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863800</v>
      </c>
      <c r="S38" s="658"/>
      <c r="T38" s="658"/>
      <c r="U38" s="658"/>
      <c r="V38" s="658"/>
      <c r="W38" s="658"/>
      <c r="X38" s="658"/>
      <c r="Y38" s="659"/>
      <c r="Z38" s="695">
        <v>2.7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10529</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9141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2892233</v>
      </c>
      <c r="CS38" s="658"/>
      <c r="CT38" s="658"/>
      <c r="CU38" s="658"/>
      <c r="CV38" s="658"/>
      <c r="CW38" s="658"/>
      <c r="CX38" s="658"/>
      <c r="CY38" s="659"/>
      <c r="CZ38" s="660">
        <v>9.3000000000000007</v>
      </c>
      <c r="DA38" s="672"/>
      <c r="DB38" s="672"/>
      <c r="DC38" s="673"/>
      <c r="DD38" s="663">
        <v>2434627</v>
      </c>
      <c r="DE38" s="658"/>
      <c r="DF38" s="658"/>
      <c r="DG38" s="658"/>
      <c r="DH38" s="658"/>
      <c r="DI38" s="658"/>
      <c r="DJ38" s="658"/>
      <c r="DK38" s="659"/>
      <c r="DL38" s="663">
        <v>1911255</v>
      </c>
      <c r="DM38" s="658"/>
      <c r="DN38" s="658"/>
      <c r="DO38" s="658"/>
      <c r="DP38" s="658"/>
      <c r="DQ38" s="658"/>
      <c r="DR38" s="658"/>
      <c r="DS38" s="658"/>
      <c r="DT38" s="658"/>
      <c r="DU38" s="658"/>
      <c r="DV38" s="659"/>
      <c r="DW38" s="660">
        <v>9.6999999999999993</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10514</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13626</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588235</v>
      </c>
      <c r="CS39" s="670"/>
      <c r="CT39" s="670"/>
      <c r="CU39" s="670"/>
      <c r="CV39" s="670"/>
      <c r="CW39" s="670"/>
      <c r="CX39" s="670"/>
      <c r="CY39" s="671"/>
      <c r="CZ39" s="660">
        <v>1.9</v>
      </c>
      <c r="DA39" s="672"/>
      <c r="DB39" s="672"/>
      <c r="DC39" s="673"/>
      <c r="DD39" s="663">
        <v>493975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170200</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395104</v>
      </c>
      <c r="CS40" s="658"/>
      <c r="CT40" s="658"/>
      <c r="CU40" s="658"/>
      <c r="CV40" s="658"/>
      <c r="CW40" s="658"/>
      <c r="CX40" s="658"/>
      <c r="CY40" s="659"/>
      <c r="CZ40" s="660">
        <v>1.3</v>
      </c>
      <c r="DA40" s="672"/>
      <c r="DB40" s="672"/>
      <c r="DC40" s="673"/>
      <c r="DD40" s="663">
        <v>179334</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32268550</v>
      </c>
      <c r="S41" s="682"/>
      <c r="T41" s="682"/>
      <c r="U41" s="682"/>
      <c r="V41" s="682"/>
      <c r="W41" s="682"/>
      <c r="X41" s="682"/>
      <c r="Y41" s="685"/>
      <c r="Z41" s="686">
        <v>100</v>
      </c>
      <c r="AA41" s="686"/>
      <c r="AB41" s="686"/>
      <c r="AC41" s="686"/>
      <c r="AD41" s="687">
        <v>19439323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959721</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1921983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323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2334240</v>
      </c>
      <c r="CS42" s="670"/>
      <c r="CT42" s="670"/>
      <c r="CU42" s="670"/>
      <c r="CV42" s="670"/>
      <c r="CW42" s="670"/>
      <c r="CX42" s="670"/>
      <c r="CY42" s="671"/>
      <c r="CZ42" s="660">
        <v>7.5</v>
      </c>
      <c r="DA42" s="672"/>
      <c r="DB42" s="672"/>
      <c r="DC42" s="673"/>
      <c r="DD42" s="663">
        <v>1049130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109600</v>
      </c>
      <c r="CS43" s="670"/>
      <c r="CT43" s="670"/>
      <c r="CU43" s="670"/>
      <c r="CV43" s="670"/>
      <c r="CW43" s="670"/>
      <c r="CX43" s="670"/>
      <c r="CY43" s="671"/>
      <c r="CZ43" s="660">
        <v>0.4</v>
      </c>
      <c r="DA43" s="672"/>
      <c r="DB43" s="672"/>
      <c r="DC43" s="673"/>
      <c r="DD43" s="663">
        <v>109600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2334240</v>
      </c>
      <c r="CS44" s="658"/>
      <c r="CT44" s="658"/>
      <c r="CU44" s="658"/>
      <c r="CV44" s="658"/>
      <c r="CW44" s="658"/>
      <c r="CX44" s="658"/>
      <c r="CY44" s="659"/>
      <c r="CZ44" s="660">
        <v>7.5</v>
      </c>
      <c r="DA44" s="661"/>
      <c r="DB44" s="661"/>
      <c r="DC44" s="662"/>
      <c r="DD44" s="663">
        <v>1049130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417691</v>
      </c>
      <c r="CS45" s="670"/>
      <c r="CT45" s="670"/>
      <c r="CU45" s="670"/>
      <c r="CV45" s="670"/>
      <c r="CW45" s="670"/>
      <c r="CX45" s="670"/>
      <c r="CY45" s="671"/>
      <c r="CZ45" s="660">
        <v>1.3</v>
      </c>
      <c r="DA45" s="672"/>
      <c r="DB45" s="672"/>
      <c r="DC45" s="673"/>
      <c r="DD45" s="663">
        <v>128371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1916549</v>
      </c>
      <c r="CS46" s="658"/>
      <c r="CT46" s="658"/>
      <c r="CU46" s="658"/>
      <c r="CV46" s="658"/>
      <c r="CW46" s="658"/>
      <c r="CX46" s="658"/>
      <c r="CY46" s="659"/>
      <c r="CZ46" s="660">
        <v>6.1</v>
      </c>
      <c r="DA46" s="661"/>
      <c r="DB46" s="661"/>
      <c r="DC46" s="662"/>
      <c r="DD46" s="663">
        <v>920759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31267222</v>
      </c>
      <c r="CS49" s="642"/>
      <c r="CT49" s="642"/>
      <c r="CU49" s="642"/>
      <c r="CV49" s="642"/>
      <c r="CW49" s="642"/>
      <c r="CX49" s="642"/>
      <c r="CY49" s="643"/>
      <c r="CZ49" s="644">
        <v>100</v>
      </c>
      <c r="DA49" s="645"/>
      <c r="DB49" s="645"/>
      <c r="DC49" s="646"/>
      <c r="DD49" s="647">
        <v>22312749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EpBZKgy1spHpo0/MxwyX1SSmRhdGYEFdWstF91s7ipSAdKiccOc6fQBdLiV3mUwwidALhfSVQwKxQHEWmyKC/A==" saltValue="G6kyqdEHBJGxUujSjlh0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32269</v>
      </c>
      <c r="R7" s="1139"/>
      <c r="S7" s="1139"/>
      <c r="T7" s="1139"/>
      <c r="U7" s="1139"/>
      <c r="V7" s="1139">
        <v>31267</v>
      </c>
      <c r="W7" s="1139"/>
      <c r="X7" s="1139"/>
      <c r="Y7" s="1139"/>
      <c r="Z7" s="1139"/>
      <c r="AA7" s="1139">
        <v>1001</v>
      </c>
      <c r="AB7" s="1139"/>
      <c r="AC7" s="1139"/>
      <c r="AD7" s="1139"/>
      <c r="AE7" s="1140"/>
      <c r="AF7" s="1141">
        <v>874</v>
      </c>
      <c r="AG7" s="1142"/>
      <c r="AH7" s="1142"/>
      <c r="AI7" s="1142"/>
      <c r="AJ7" s="1143"/>
      <c r="AK7" s="1144">
        <v>919</v>
      </c>
      <c r="AL7" s="1145"/>
      <c r="AM7" s="1145"/>
      <c r="AN7" s="1145"/>
      <c r="AO7" s="1145"/>
      <c r="AP7" s="1145">
        <v>26920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557</v>
      </c>
      <c r="BT7" s="1136"/>
      <c r="BU7" s="1136"/>
      <c r="BV7" s="1136"/>
      <c r="BW7" s="1136"/>
      <c r="BX7" s="1136"/>
      <c r="BY7" s="1136"/>
      <c r="BZ7" s="1136"/>
      <c r="CA7" s="1136"/>
      <c r="CB7" s="1136"/>
      <c r="CC7" s="1136"/>
      <c r="CD7" s="1136"/>
      <c r="CE7" s="1136"/>
      <c r="CF7" s="1136"/>
      <c r="CG7" s="1148"/>
      <c r="CH7" s="1132">
        <v>0</v>
      </c>
      <c r="CI7" s="1133"/>
      <c r="CJ7" s="1133"/>
      <c r="CK7" s="1133"/>
      <c r="CL7" s="1134"/>
      <c r="CM7" s="1132">
        <v>30</v>
      </c>
      <c r="CN7" s="1133"/>
      <c r="CO7" s="1133"/>
      <c r="CP7" s="1133"/>
      <c r="CQ7" s="1134"/>
      <c r="CR7" s="1132">
        <v>3</v>
      </c>
      <c r="CS7" s="1133"/>
      <c r="CT7" s="1133"/>
      <c r="CU7" s="1133"/>
      <c r="CV7" s="1134"/>
      <c r="CW7" s="1132" t="s">
        <v>556</v>
      </c>
      <c r="CX7" s="1133"/>
      <c r="CY7" s="1133"/>
      <c r="CZ7" s="1133"/>
      <c r="DA7" s="1134"/>
      <c r="DB7" s="1132" t="s">
        <v>556</v>
      </c>
      <c r="DC7" s="1133"/>
      <c r="DD7" s="1133"/>
      <c r="DE7" s="1133"/>
      <c r="DF7" s="1134"/>
      <c r="DG7" s="1132">
        <v>10</v>
      </c>
      <c r="DH7" s="1133"/>
      <c r="DI7" s="1133"/>
      <c r="DJ7" s="1133"/>
      <c r="DK7" s="1134"/>
      <c r="DL7" s="1132" t="s">
        <v>556</v>
      </c>
      <c r="DM7" s="1133"/>
      <c r="DN7" s="1133"/>
      <c r="DO7" s="1133"/>
      <c r="DP7" s="1134"/>
      <c r="DQ7" s="1132" t="s">
        <v>556</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14</v>
      </c>
      <c r="R8" s="1075"/>
      <c r="S8" s="1075"/>
      <c r="T8" s="1075"/>
      <c r="U8" s="1075"/>
      <c r="V8" s="1075">
        <v>14</v>
      </c>
      <c r="W8" s="1075"/>
      <c r="X8" s="1075"/>
      <c r="Y8" s="1075"/>
      <c r="Z8" s="1075"/>
      <c r="AA8" s="1075" t="s">
        <v>556</v>
      </c>
      <c r="AB8" s="1075"/>
      <c r="AC8" s="1075"/>
      <c r="AD8" s="1075"/>
      <c r="AE8" s="1076"/>
      <c r="AF8" s="1071" t="s">
        <v>122</v>
      </c>
      <c r="AG8" s="1072"/>
      <c r="AH8" s="1072"/>
      <c r="AI8" s="1072"/>
      <c r="AJ8" s="1073"/>
      <c r="AK8" s="1116">
        <v>14</v>
      </c>
      <c r="AL8" s="1117"/>
      <c r="AM8" s="1117"/>
      <c r="AN8" s="1117"/>
      <c r="AO8" s="1117"/>
      <c r="AP8" s="1117">
        <v>41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32269</v>
      </c>
      <c r="R23" s="1097"/>
      <c r="S23" s="1097"/>
      <c r="T23" s="1097"/>
      <c r="U23" s="1097"/>
      <c r="V23" s="1097">
        <v>31267</v>
      </c>
      <c r="W23" s="1097"/>
      <c r="X23" s="1097"/>
      <c r="Y23" s="1097"/>
      <c r="Z23" s="1097"/>
      <c r="AA23" s="1097">
        <v>1001</v>
      </c>
      <c r="AB23" s="1097"/>
      <c r="AC23" s="1097"/>
      <c r="AD23" s="1097"/>
      <c r="AE23" s="1104"/>
      <c r="AF23" s="1105">
        <v>874</v>
      </c>
      <c r="AG23" s="1097"/>
      <c r="AH23" s="1097"/>
      <c r="AI23" s="1097"/>
      <c r="AJ23" s="1106"/>
      <c r="AK23" s="1107"/>
      <c r="AL23" s="1108"/>
      <c r="AM23" s="1108"/>
      <c r="AN23" s="1108"/>
      <c r="AO23" s="1108"/>
      <c r="AP23" s="1097">
        <v>26961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6919</v>
      </c>
      <c r="R28" s="1087"/>
      <c r="S28" s="1087"/>
      <c r="T28" s="1087"/>
      <c r="U28" s="1087"/>
      <c r="V28" s="1087">
        <v>6914</v>
      </c>
      <c r="W28" s="1087"/>
      <c r="X28" s="1087"/>
      <c r="Y28" s="1087"/>
      <c r="Z28" s="1087"/>
      <c r="AA28" s="1087">
        <v>5</v>
      </c>
      <c r="AB28" s="1087"/>
      <c r="AC28" s="1087"/>
      <c r="AD28" s="1087"/>
      <c r="AE28" s="1088"/>
      <c r="AF28" s="1089">
        <v>5</v>
      </c>
      <c r="AG28" s="1087"/>
      <c r="AH28" s="1087"/>
      <c r="AI28" s="1087"/>
      <c r="AJ28" s="1090"/>
      <c r="AK28" s="1078">
        <v>960</v>
      </c>
      <c r="AL28" s="1079"/>
      <c r="AM28" s="1079"/>
      <c r="AN28" s="1079"/>
      <c r="AO28" s="1079"/>
      <c r="AP28" s="1079" t="s">
        <v>565</v>
      </c>
      <c r="AQ28" s="1079"/>
      <c r="AR28" s="1079"/>
      <c r="AS28" s="1079"/>
      <c r="AT28" s="1079"/>
      <c r="AU28" s="1079" t="s">
        <v>565</v>
      </c>
      <c r="AV28" s="1079"/>
      <c r="AW28" s="1079"/>
      <c r="AX28" s="1079"/>
      <c r="AY28" s="1079"/>
      <c r="AZ28" s="1080" t="s">
        <v>565</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1384</v>
      </c>
      <c r="R29" s="1075"/>
      <c r="S29" s="1075"/>
      <c r="T29" s="1075"/>
      <c r="U29" s="1075"/>
      <c r="V29" s="1075">
        <v>1379</v>
      </c>
      <c r="W29" s="1075"/>
      <c r="X29" s="1075"/>
      <c r="Y29" s="1075"/>
      <c r="Z29" s="1075"/>
      <c r="AA29" s="1075">
        <v>6</v>
      </c>
      <c r="AB29" s="1075"/>
      <c r="AC29" s="1075"/>
      <c r="AD29" s="1075"/>
      <c r="AE29" s="1076"/>
      <c r="AF29" s="1071">
        <v>6</v>
      </c>
      <c r="AG29" s="1072"/>
      <c r="AH29" s="1072"/>
      <c r="AI29" s="1072"/>
      <c r="AJ29" s="1073"/>
      <c r="AK29" s="1016">
        <v>225</v>
      </c>
      <c r="AL29" s="1007"/>
      <c r="AM29" s="1007"/>
      <c r="AN29" s="1007"/>
      <c r="AO29" s="1007"/>
      <c r="AP29" s="1007" t="s">
        <v>565</v>
      </c>
      <c r="AQ29" s="1007"/>
      <c r="AR29" s="1007"/>
      <c r="AS29" s="1007"/>
      <c r="AT29" s="1007"/>
      <c r="AU29" s="1007" t="s">
        <v>565</v>
      </c>
      <c r="AV29" s="1007"/>
      <c r="AW29" s="1007"/>
      <c r="AX29" s="1007"/>
      <c r="AY29" s="1007"/>
      <c r="AZ29" s="1077" t="s">
        <v>565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5878</v>
      </c>
      <c r="R30" s="1075"/>
      <c r="S30" s="1075"/>
      <c r="T30" s="1075"/>
      <c r="U30" s="1075"/>
      <c r="V30" s="1075">
        <v>5648</v>
      </c>
      <c r="W30" s="1075"/>
      <c r="X30" s="1075"/>
      <c r="Y30" s="1075"/>
      <c r="Z30" s="1075"/>
      <c r="AA30" s="1075">
        <v>230</v>
      </c>
      <c r="AB30" s="1075"/>
      <c r="AC30" s="1075"/>
      <c r="AD30" s="1075"/>
      <c r="AE30" s="1076"/>
      <c r="AF30" s="1071">
        <v>230</v>
      </c>
      <c r="AG30" s="1072"/>
      <c r="AH30" s="1072"/>
      <c r="AI30" s="1072"/>
      <c r="AJ30" s="1073"/>
      <c r="AK30" s="1016">
        <v>1140</v>
      </c>
      <c r="AL30" s="1007"/>
      <c r="AM30" s="1007"/>
      <c r="AN30" s="1007"/>
      <c r="AO30" s="1007"/>
      <c r="AP30" s="1007" t="s">
        <v>565</v>
      </c>
      <c r="AQ30" s="1007"/>
      <c r="AR30" s="1007"/>
      <c r="AS30" s="1007"/>
      <c r="AT30" s="1007"/>
      <c r="AU30" s="1007" t="s">
        <v>565</v>
      </c>
      <c r="AV30" s="1007"/>
      <c r="AW30" s="1007"/>
      <c r="AX30" s="1007"/>
      <c r="AY30" s="1007"/>
      <c r="AZ30" s="1077" t="s">
        <v>565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1449</v>
      </c>
      <c r="R31" s="1075"/>
      <c r="S31" s="1075"/>
      <c r="T31" s="1075"/>
      <c r="U31" s="1075"/>
      <c r="V31" s="1075">
        <v>1412</v>
      </c>
      <c r="W31" s="1075"/>
      <c r="X31" s="1075"/>
      <c r="Y31" s="1075"/>
      <c r="Z31" s="1075"/>
      <c r="AA31" s="1075">
        <v>36</v>
      </c>
      <c r="AB31" s="1075"/>
      <c r="AC31" s="1075"/>
      <c r="AD31" s="1075"/>
      <c r="AE31" s="1076"/>
      <c r="AF31" s="1071">
        <v>997</v>
      </c>
      <c r="AG31" s="1072"/>
      <c r="AH31" s="1072"/>
      <c r="AI31" s="1072"/>
      <c r="AJ31" s="1073"/>
      <c r="AK31" s="1016">
        <v>655</v>
      </c>
      <c r="AL31" s="1007"/>
      <c r="AM31" s="1007"/>
      <c r="AN31" s="1007"/>
      <c r="AO31" s="1007"/>
      <c r="AP31" s="1007">
        <v>14573</v>
      </c>
      <c r="AQ31" s="1007"/>
      <c r="AR31" s="1007"/>
      <c r="AS31" s="1007"/>
      <c r="AT31" s="1007"/>
      <c r="AU31" s="1007">
        <v>11935</v>
      </c>
      <c r="AV31" s="1007"/>
      <c r="AW31" s="1007"/>
      <c r="AX31" s="1007"/>
      <c r="AY31" s="1007"/>
      <c r="AZ31" s="1077" t="s">
        <v>565</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865</v>
      </c>
      <c r="R32" s="1075"/>
      <c r="S32" s="1075"/>
      <c r="T32" s="1075"/>
      <c r="U32" s="1075"/>
      <c r="V32" s="1075">
        <v>500</v>
      </c>
      <c r="W32" s="1075"/>
      <c r="X32" s="1075"/>
      <c r="Y32" s="1075"/>
      <c r="Z32" s="1075"/>
      <c r="AA32" s="1075">
        <v>365</v>
      </c>
      <c r="AB32" s="1075"/>
      <c r="AC32" s="1075"/>
      <c r="AD32" s="1075"/>
      <c r="AE32" s="1076"/>
      <c r="AF32" s="1071" t="s">
        <v>122</v>
      </c>
      <c r="AG32" s="1072"/>
      <c r="AH32" s="1072"/>
      <c r="AI32" s="1072"/>
      <c r="AJ32" s="1073"/>
      <c r="AK32" s="1016" t="s">
        <v>563</v>
      </c>
      <c r="AL32" s="1007"/>
      <c r="AM32" s="1007"/>
      <c r="AN32" s="1007"/>
      <c r="AO32" s="1007"/>
      <c r="AP32" s="1007">
        <v>878</v>
      </c>
      <c r="AQ32" s="1007"/>
      <c r="AR32" s="1007"/>
      <c r="AS32" s="1007"/>
      <c r="AT32" s="1007"/>
      <c r="AU32" s="1007" t="s">
        <v>565</v>
      </c>
      <c r="AV32" s="1007"/>
      <c r="AW32" s="1007"/>
      <c r="AX32" s="1007"/>
      <c r="AY32" s="1007"/>
      <c r="AZ32" s="1077" t="s">
        <v>565</v>
      </c>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1237</v>
      </c>
      <c r="AG63" s="995"/>
      <c r="AH63" s="995"/>
      <c r="AI63" s="995"/>
      <c r="AJ63" s="1058"/>
      <c r="AK63" s="1059"/>
      <c r="AL63" s="999"/>
      <c r="AM63" s="999"/>
      <c r="AN63" s="999"/>
      <c r="AO63" s="999"/>
      <c r="AP63" s="995">
        <v>15451</v>
      </c>
      <c r="AQ63" s="995"/>
      <c r="AR63" s="995"/>
      <c r="AS63" s="995"/>
      <c r="AT63" s="995"/>
      <c r="AU63" s="995">
        <v>11935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550</v>
      </c>
      <c r="C68" s="1022"/>
      <c r="D68" s="1022"/>
      <c r="E68" s="1022"/>
      <c r="F68" s="1022"/>
      <c r="G68" s="1022"/>
      <c r="H68" s="1022"/>
      <c r="I68" s="1022"/>
      <c r="J68" s="1022"/>
      <c r="K68" s="1022"/>
      <c r="L68" s="1022"/>
      <c r="M68" s="1022"/>
      <c r="N68" s="1022"/>
      <c r="O68" s="1022"/>
      <c r="P68" s="1023"/>
      <c r="Q68" s="1024">
        <v>2035</v>
      </c>
      <c r="R68" s="1018"/>
      <c r="S68" s="1018"/>
      <c r="T68" s="1018"/>
      <c r="U68" s="1018"/>
      <c r="V68" s="1018">
        <v>1844</v>
      </c>
      <c r="W68" s="1018"/>
      <c r="X68" s="1018"/>
      <c r="Y68" s="1018"/>
      <c r="Z68" s="1018"/>
      <c r="AA68" s="1018">
        <v>191</v>
      </c>
      <c r="AB68" s="1018"/>
      <c r="AC68" s="1018"/>
      <c r="AD68" s="1018"/>
      <c r="AE68" s="1018"/>
      <c r="AF68" s="1018">
        <v>27</v>
      </c>
      <c r="AG68" s="1018"/>
      <c r="AH68" s="1018"/>
      <c r="AI68" s="1018"/>
      <c r="AJ68" s="1018"/>
      <c r="AK68" s="1018">
        <v>3</v>
      </c>
      <c r="AL68" s="1018"/>
      <c r="AM68" s="1018"/>
      <c r="AN68" s="1018"/>
      <c r="AO68" s="1018"/>
      <c r="AP68" s="1018">
        <v>86</v>
      </c>
      <c r="AQ68" s="1018"/>
      <c r="AR68" s="1018"/>
      <c r="AS68" s="1018"/>
      <c r="AT68" s="1018"/>
      <c r="AU68" s="1018">
        <v>38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551</v>
      </c>
      <c r="C69" s="1011"/>
      <c r="D69" s="1011"/>
      <c r="E69" s="1011"/>
      <c r="F69" s="1011"/>
      <c r="G69" s="1011"/>
      <c r="H69" s="1011"/>
      <c r="I69" s="1011"/>
      <c r="J69" s="1011"/>
      <c r="K69" s="1011"/>
      <c r="L69" s="1011"/>
      <c r="M69" s="1011"/>
      <c r="N69" s="1011"/>
      <c r="O69" s="1011"/>
      <c r="P69" s="1012"/>
      <c r="Q69" s="1013">
        <v>1109</v>
      </c>
      <c r="R69" s="1007"/>
      <c r="S69" s="1007"/>
      <c r="T69" s="1007"/>
      <c r="U69" s="1007"/>
      <c r="V69" s="1007">
        <v>1043</v>
      </c>
      <c r="W69" s="1007"/>
      <c r="X69" s="1007"/>
      <c r="Y69" s="1007"/>
      <c r="Z69" s="1007"/>
      <c r="AA69" s="1007">
        <v>66</v>
      </c>
      <c r="AB69" s="1007"/>
      <c r="AC69" s="1007"/>
      <c r="AD69" s="1007"/>
      <c r="AE69" s="1007"/>
      <c r="AF69" s="1007">
        <v>66</v>
      </c>
      <c r="AG69" s="1007"/>
      <c r="AH69" s="1007"/>
      <c r="AI69" s="1007"/>
      <c r="AJ69" s="1007"/>
      <c r="AK69" s="1007">
        <v>25</v>
      </c>
      <c r="AL69" s="1007"/>
      <c r="AM69" s="1007"/>
      <c r="AN69" s="1007"/>
      <c r="AO69" s="1007"/>
      <c r="AP69" s="1007">
        <v>1621</v>
      </c>
      <c r="AQ69" s="1007"/>
      <c r="AR69" s="1007"/>
      <c r="AS69" s="1007"/>
      <c r="AT69" s="1007"/>
      <c r="AU69" s="1007">
        <v>1266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552</v>
      </c>
      <c r="C70" s="1011"/>
      <c r="D70" s="1011"/>
      <c r="E70" s="1011"/>
      <c r="F70" s="1011"/>
      <c r="G70" s="1011"/>
      <c r="H70" s="1011"/>
      <c r="I70" s="1011"/>
      <c r="J70" s="1011"/>
      <c r="K70" s="1011"/>
      <c r="L70" s="1011"/>
      <c r="M70" s="1011"/>
      <c r="N70" s="1011"/>
      <c r="O70" s="1011"/>
      <c r="P70" s="1012"/>
      <c r="Q70" s="1013">
        <v>1976</v>
      </c>
      <c r="R70" s="1007"/>
      <c r="S70" s="1007"/>
      <c r="T70" s="1007"/>
      <c r="U70" s="1007"/>
      <c r="V70" s="1007">
        <v>1666</v>
      </c>
      <c r="W70" s="1007"/>
      <c r="X70" s="1007"/>
      <c r="Y70" s="1007"/>
      <c r="Z70" s="1007"/>
      <c r="AA70" s="1007">
        <v>310</v>
      </c>
      <c r="AB70" s="1007"/>
      <c r="AC70" s="1007"/>
      <c r="AD70" s="1007"/>
      <c r="AE70" s="1007"/>
      <c r="AF70" s="1007">
        <v>2214</v>
      </c>
      <c r="AG70" s="1007"/>
      <c r="AH70" s="1007"/>
      <c r="AI70" s="1007"/>
      <c r="AJ70" s="1007"/>
      <c r="AK70" s="1007" t="s">
        <v>556</v>
      </c>
      <c r="AL70" s="1007"/>
      <c r="AM70" s="1007"/>
      <c r="AN70" s="1007"/>
      <c r="AO70" s="1007"/>
      <c r="AP70" s="1007">
        <v>2165</v>
      </c>
      <c r="AQ70" s="1007"/>
      <c r="AR70" s="1007"/>
      <c r="AS70" s="1007"/>
      <c r="AT70" s="1007"/>
      <c r="AU70" s="1007" t="s">
        <v>556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553</v>
      </c>
      <c r="C71" s="1011"/>
      <c r="D71" s="1011"/>
      <c r="E71" s="1011"/>
      <c r="F71" s="1011"/>
      <c r="G71" s="1011"/>
      <c r="H71" s="1011"/>
      <c r="I71" s="1011"/>
      <c r="J71" s="1011"/>
      <c r="K71" s="1011"/>
      <c r="L71" s="1011"/>
      <c r="M71" s="1011"/>
      <c r="N71" s="1011"/>
      <c r="O71" s="1011"/>
      <c r="P71" s="1012"/>
      <c r="Q71" s="1013">
        <v>7139</v>
      </c>
      <c r="R71" s="1007"/>
      <c r="S71" s="1007"/>
      <c r="T71" s="1007"/>
      <c r="U71" s="1007"/>
      <c r="V71" s="1007">
        <v>6167</v>
      </c>
      <c r="W71" s="1007"/>
      <c r="X71" s="1007"/>
      <c r="Y71" s="1007"/>
      <c r="Z71" s="1007"/>
      <c r="AA71" s="1007">
        <v>972</v>
      </c>
      <c r="AB71" s="1007"/>
      <c r="AC71" s="1007"/>
      <c r="AD71" s="1007"/>
      <c r="AE71" s="1007"/>
      <c r="AF71" s="1007">
        <v>972</v>
      </c>
      <c r="AG71" s="1007"/>
      <c r="AH71" s="1007"/>
      <c r="AI71" s="1007"/>
      <c r="AJ71" s="1007"/>
      <c r="AK71" s="1007" t="s">
        <v>556</v>
      </c>
      <c r="AL71" s="1007"/>
      <c r="AM71" s="1007"/>
      <c r="AN71" s="1007"/>
      <c r="AO71" s="1007"/>
      <c r="AP71" s="1007" t="s">
        <v>556</v>
      </c>
      <c r="AQ71" s="1007"/>
      <c r="AR71" s="1007"/>
      <c r="AS71" s="1007"/>
      <c r="AT71" s="1007"/>
      <c r="AU71" s="1007" t="s">
        <v>556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554</v>
      </c>
      <c r="C72" s="1011"/>
      <c r="D72" s="1011"/>
      <c r="E72" s="1011"/>
      <c r="F72" s="1011"/>
      <c r="G72" s="1011"/>
      <c r="H72" s="1011"/>
      <c r="I72" s="1011"/>
      <c r="J72" s="1011"/>
      <c r="K72" s="1011"/>
      <c r="L72" s="1011"/>
      <c r="M72" s="1011"/>
      <c r="N72" s="1011"/>
      <c r="O72" s="1011"/>
      <c r="P72" s="1012"/>
      <c r="Q72" s="1013">
        <v>2063</v>
      </c>
      <c r="R72" s="1007"/>
      <c r="S72" s="1007"/>
      <c r="T72" s="1007"/>
      <c r="U72" s="1007"/>
      <c r="V72" s="1007">
        <v>1802</v>
      </c>
      <c r="W72" s="1007"/>
      <c r="X72" s="1007"/>
      <c r="Y72" s="1007"/>
      <c r="Z72" s="1007"/>
      <c r="AA72" s="1007">
        <v>261</v>
      </c>
      <c r="AB72" s="1007"/>
      <c r="AC72" s="1007"/>
      <c r="AD72" s="1007"/>
      <c r="AE72" s="1007"/>
      <c r="AF72" s="1007">
        <v>261</v>
      </c>
      <c r="AG72" s="1007"/>
      <c r="AH72" s="1007"/>
      <c r="AI72" s="1007"/>
      <c r="AJ72" s="1007"/>
      <c r="AK72" s="1007" t="s">
        <v>556</v>
      </c>
      <c r="AL72" s="1007"/>
      <c r="AM72" s="1007"/>
      <c r="AN72" s="1007"/>
      <c r="AO72" s="1007"/>
      <c r="AP72" s="1007" t="s">
        <v>556</v>
      </c>
      <c r="AQ72" s="1007"/>
      <c r="AR72" s="1007"/>
      <c r="AS72" s="1007"/>
      <c r="AT72" s="1007"/>
      <c r="AU72" s="1007" t="s">
        <v>556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555</v>
      </c>
      <c r="C73" s="1011"/>
      <c r="D73" s="1011"/>
      <c r="E73" s="1011"/>
      <c r="F73" s="1011"/>
      <c r="G73" s="1011"/>
      <c r="H73" s="1011"/>
      <c r="I73" s="1011"/>
      <c r="J73" s="1011"/>
      <c r="K73" s="1011"/>
      <c r="L73" s="1011"/>
      <c r="M73" s="1011"/>
      <c r="N73" s="1011"/>
      <c r="O73" s="1011"/>
      <c r="P73" s="1012"/>
      <c r="Q73" s="1013">
        <v>1017156</v>
      </c>
      <c r="R73" s="1007"/>
      <c r="S73" s="1007"/>
      <c r="T73" s="1007"/>
      <c r="U73" s="1007"/>
      <c r="V73" s="1007">
        <v>995709</v>
      </c>
      <c r="W73" s="1007"/>
      <c r="X73" s="1007"/>
      <c r="Y73" s="1007"/>
      <c r="Z73" s="1007"/>
      <c r="AA73" s="1007">
        <v>21447</v>
      </c>
      <c r="AB73" s="1007"/>
      <c r="AC73" s="1007"/>
      <c r="AD73" s="1007"/>
      <c r="AE73" s="1007"/>
      <c r="AF73" s="1007">
        <v>21447</v>
      </c>
      <c r="AG73" s="1007"/>
      <c r="AH73" s="1007"/>
      <c r="AI73" s="1007"/>
      <c r="AJ73" s="1007"/>
      <c r="AK73" s="1007">
        <v>1</v>
      </c>
      <c r="AL73" s="1007"/>
      <c r="AM73" s="1007"/>
      <c r="AN73" s="1007"/>
      <c r="AO73" s="1007"/>
      <c r="AP73" s="1007" t="s">
        <v>556</v>
      </c>
      <c r="AQ73" s="1007"/>
      <c r="AR73" s="1007"/>
      <c r="AS73" s="1007"/>
      <c r="AT73" s="1007"/>
      <c r="AU73" s="1007" t="s">
        <v>556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24987</v>
      </c>
      <c r="AG88" s="995"/>
      <c r="AH88" s="995"/>
      <c r="AI88" s="995"/>
      <c r="AJ88" s="995"/>
      <c r="AK88" s="999"/>
      <c r="AL88" s="999"/>
      <c r="AM88" s="999"/>
      <c r="AN88" s="999"/>
      <c r="AO88" s="999"/>
      <c r="AP88" s="995">
        <v>3872</v>
      </c>
      <c r="AQ88" s="995"/>
      <c r="AR88" s="995"/>
      <c r="AS88" s="995"/>
      <c r="AT88" s="995"/>
      <c r="AU88" s="995">
        <v>1304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v>
      </c>
      <c r="CS102" s="989"/>
      <c r="CT102" s="989"/>
      <c r="CU102" s="989"/>
      <c r="CV102" s="990"/>
      <c r="CW102" s="988" t="s">
        <v>556</v>
      </c>
      <c r="CX102" s="989"/>
      <c r="CY102" s="989"/>
      <c r="CZ102" s="989"/>
      <c r="DA102" s="990"/>
      <c r="DB102" s="988" t="s">
        <v>556</v>
      </c>
      <c r="DC102" s="989"/>
      <c r="DD102" s="989"/>
      <c r="DE102" s="989"/>
      <c r="DF102" s="990"/>
      <c r="DG102" s="988">
        <v>10</v>
      </c>
      <c r="DH102" s="989"/>
      <c r="DI102" s="989"/>
      <c r="DJ102" s="989"/>
      <c r="DK102" s="990"/>
      <c r="DL102" s="988" t="s">
        <v>556</v>
      </c>
      <c r="DM102" s="989"/>
      <c r="DN102" s="989"/>
      <c r="DO102" s="989"/>
      <c r="DP102" s="990"/>
      <c r="DQ102" s="988" t="s">
        <v>556</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2928148</v>
      </c>
      <c r="AB110" s="925"/>
      <c r="AC110" s="925"/>
      <c r="AD110" s="925"/>
      <c r="AE110" s="926"/>
      <c r="AF110" s="927">
        <v>2961807</v>
      </c>
      <c r="AG110" s="925"/>
      <c r="AH110" s="925"/>
      <c r="AI110" s="925"/>
      <c r="AJ110" s="926"/>
      <c r="AK110" s="927">
        <v>2944921</v>
      </c>
      <c r="AL110" s="925"/>
      <c r="AM110" s="925"/>
      <c r="AN110" s="925"/>
      <c r="AO110" s="926"/>
      <c r="AP110" s="928">
        <v>17.5</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30920755</v>
      </c>
      <c r="BR110" s="878"/>
      <c r="BS110" s="878"/>
      <c r="BT110" s="878"/>
      <c r="BU110" s="878"/>
      <c r="BV110" s="878">
        <v>28972883</v>
      </c>
      <c r="BW110" s="878"/>
      <c r="BX110" s="878"/>
      <c r="BY110" s="878"/>
      <c r="BZ110" s="878"/>
      <c r="CA110" s="878">
        <v>26960780</v>
      </c>
      <c r="CB110" s="878"/>
      <c r="CC110" s="878"/>
      <c r="CD110" s="878"/>
      <c r="CE110" s="878"/>
      <c r="CF110" s="902">
        <v>160.19999999999999</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1199716</v>
      </c>
      <c r="BR111" s="853"/>
      <c r="BS111" s="853"/>
      <c r="BT111" s="853"/>
      <c r="BU111" s="853"/>
      <c r="BV111" s="853">
        <v>1036547</v>
      </c>
      <c r="BW111" s="853"/>
      <c r="BX111" s="853"/>
      <c r="BY111" s="853"/>
      <c r="BZ111" s="853"/>
      <c r="CA111" s="853">
        <v>935885</v>
      </c>
      <c r="CB111" s="853"/>
      <c r="CC111" s="853"/>
      <c r="CD111" s="853"/>
      <c r="CE111" s="853"/>
      <c r="CF111" s="911">
        <v>5.6</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12929490</v>
      </c>
      <c r="BR112" s="853"/>
      <c r="BS112" s="853"/>
      <c r="BT112" s="853"/>
      <c r="BU112" s="853"/>
      <c r="BV112" s="853">
        <v>12866625</v>
      </c>
      <c r="BW112" s="853"/>
      <c r="BX112" s="853"/>
      <c r="BY112" s="853"/>
      <c r="BZ112" s="853"/>
      <c r="CA112" s="853">
        <v>12757888</v>
      </c>
      <c r="CB112" s="853"/>
      <c r="CC112" s="853"/>
      <c r="CD112" s="853"/>
      <c r="CE112" s="853"/>
      <c r="CF112" s="911">
        <v>75.8</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513407</v>
      </c>
      <c r="AB113" s="955"/>
      <c r="AC113" s="955"/>
      <c r="AD113" s="955"/>
      <c r="AE113" s="956"/>
      <c r="AF113" s="957">
        <v>533785</v>
      </c>
      <c r="AG113" s="955"/>
      <c r="AH113" s="955"/>
      <c r="AI113" s="955"/>
      <c r="AJ113" s="956"/>
      <c r="AK113" s="957">
        <v>582358</v>
      </c>
      <c r="AL113" s="955"/>
      <c r="AM113" s="955"/>
      <c r="AN113" s="955"/>
      <c r="AO113" s="956"/>
      <c r="AP113" s="958">
        <v>3.5</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1141590</v>
      </c>
      <c r="BR113" s="853"/>
      <c r="BS113" s="853"/>
      <c r="BT113" s="853"/>
      <c r="BU113" s="853"/>
      <c r="BV113" s="853">
        <v>1485724</v>
      </c>
      <c r="BW113" s="853"/>
      <c r="BX113" s="853"/>
      <c r="BY113" s="853"/>
      <c r="BZ113" s="853"/>
      <c r="CA113" s="853">
        <v>1304767</v>
      </c>
      <c r="CB113" s="853"/>
      <c r="CC113" s="853"/>
      <c r="CD113" s="853"/>
      <c r="CE113" s="853"/>
      <c r="CF113" s="911">
        <v>7.8</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132438</v>
      </c>
      <c r="AB114" s="816"/>
      <c r="AC114" s="816"/>
      <c r="AD114" s="816"/>
      <c r="AE114" s="817"/>
      <c r="AF114" s="818">
        <v>121594</v>
      </c>
      <c r="AG114" s="816"/>
      <c r="AH114" s="816"/>
      <c r="AI114" s="816"/>
      <c r="AJ114" s="817"/>
      <c r="AK114" s="818">
        <v>160162</v>
      </c>
      <c r="AL114" s="816"/>
      <c r="AM114" s="816"/>
      <c r="AN114" s="816"/>
      <c r="AO114" s="817"/>
      <c r="AP114" s="860">
        <v>1</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3016956</v>
      </c>
      <c r="BR114" s="853"/>
      <c r="BS114" s="853"/>
      <c r="BT114" s="853"/>
      <c r="BU114" s="853"/>
      <c r="BV114" s="853">
        <v>3007077</v>
      </c>
      <c r="BW114" s="853"/>
      <c r="BX114" s="853"/>
      <c r="BY114" s="853"/>
      <c r="BZ114" s="853"/>
      <c r="CA114" s="853">
        <v>2752446</v>
      </c>
      <c r="CB114" s="853"/>
      <c r="CC114" s="853"/>
      <c r="CD114" s="853"/>
      <c r="CE114" s="853"/>
      <c r="CF114" s="911">
        <v>16.399999999999999</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157660</v>
      </c>
      <c r="AB115" s="955"/>
      <c r="AC115" s="955"/>
      <c r="AD115" s="955"/>
      <c r="AE115" s="956"/>
      <c r="AF115" s="957">
        <v>164114</v>
      </c>
      <c r="AG115" s="955"/>
      <c r="AH115" s="955"/>
      <c r="AI115" s="955"/>
      <c r="AJ115" s="956"/>
      <c r="AK115" s="957">
        <v>100819</v>
      </c>
      <c r="AL115" s="955"/>
      <c r="AM115" s="955"/>
      <c r="AN115" s="955"/>
      <c r="AO115" s="956"/>
      <c r="AP115" s="958">
        <v>0.6</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87079</v>
      </c>
      <c r="DH115" s="816"/>
      <c r="DI115" s="816"/>
      <c r="DJ115" s="816"/>
      <c r="DK115" s="817"/>
      <c r="DL115" s="818">
        <v>17129</v>
      </c>
      <c r="DM115" s="816"/>
      <c r="DN115" s="816"/>
      <c r="DO115" s="816"/>
      <c r="DP115" s="817"/>
      <c r="DQ115" s="818">
        <v>10130</v>
      </c>
      <c r="DR115" s="816"/>
      <c r="DS115" s="816"/>
      <c r="DT115" s="816"/>
      <c r="DU115" s="817"/>
      <c r="DV115" s="860">
        <v>0.1</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1112637</v>
      </c>
      <c r="DH116" s="816"/>
      <c r="DI116" s="816"/>
      <c r="DJ116" s="816"/>
      <c r="DK116" s="817"/>
      <c r="DL116" s="818">
        <v>1019418</v>
      </c>
      <c r="DM116" s="816"/>
      <c r="DN116" s="816"/>
      <c r="DO116" s="816"/>
      <c r="DP116" s="817"/>
      <c r="DQ116" s="818">
        <v>925755</v>
      </c>
      <c r="DR116" s="816"/>
      <c r="DS116" s="816"/>
      <c r="DT116" s="816"/>
      <c r="DU116" s="817"/>
      <c r="DV116" s="860">
        <v>5.5</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3731653</v>
      </c>
      <c r="AB117" s="939"/>
      <c r="AC117" s="939"/>
      <c r="AD117" s="939"/>
      <c r="AE117" s="940"/>
      <c r="AF117" s="941">
        <v>3781300</v>
      </c>
      <c r="AG117" s="939"/>
      <c r="AH117" s="939"/>
      <c r="AI117" s="939"/>
      <c r="AJ117" s="940"/>
      <c r="AK117" s="941">
        <v>3788260</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49208507</v>
      </c>
      <c r="BR119" s="881"/>
      <c r="BS119" s="881"/>
      <c r="BT119" s="881"/>
      <c r="BU119" s="881"/>
      <c r="BV119" s="881">
        <v>47368856</v>
      </c>
      <c r="BW119" s="881"/>
      <c r="BX119" s="881"/>
      <c r="BY119" s="881"/>
      <c r="BZ119" s="881"/>
      <c r="CA119" s="881">
        <v>44711766</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4758733</v>
      </c>
      <c r="BR120" s="878"/>
      <c r="BS120" s="878"/>
      <c r="BT120" s="878"/>
      <c r="BU120" s="878"/>
      <c r="BV120" s="878">
        <v>6238855</v>
      </c>
      <c r="BW120" s="878"/>
      <c r="BX120" s="878"/>
      <c r="BY120" s="878"/>
      <c r="BZ120" s="878"/>
      <c r="CA120" s="878">
        <v>6288324</v>
      </c>
      <c r="CB120" s="878"/>
      <c r="CC120" s="878"/>
      <c r="CD120" s="878"/>
      <c r="CE120" s="878"/>
      <c r="CF120" s="902">
        <v>37.4</v>
      </c>
      <c r="CG120" s="903"/>
      <c r="CH120" s="903"/>
      <c r="CI120" s="903"/>
      <c r="CJ120" s="903"/>
      <c r="CK120" s="904" t="s">
        <v>446</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12300115</v>
      </c>
      <c r="DH120" s="878"/>
      <c r="DI120" s="878"/>
      <c r="DJ120" s="878"/>
      <c r="DK120" s="878"/>
      <c r="DL120" s="878">
        <v>12043444</v>
      </c>
      <c r="DM120" s="878"/>
      <c r="DN120" s="878"/>
      <c r="DO120" s="878"/>
      <c r="DP120" s="878"/>
      <c r="DQ120" s="878">
        <v>11935038</v>
      </c>
      <c r="DR120" s="878"/>
      <c r="DS120" s="878"/>
      <c r="DT120" s="878"/>
      <c r="DU120" s="878"/>
      <c r="DV120" s="879">
        <v>70.900000000000006</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11830890</v>
      </c>
      <c r="BR121" s="853"/>
      <c r="BS121" s="853"/>
      <c r="BT121" s="853"/>
      <c r="BU121" s="853"/>
      <c r="BV121" s="853">
        <v>11865598</v>
      </c>
      <c r="BW121" s="853"/>
      <c r="BX121" s="853"/>
      <c r="BY121" s="853"/>
      <c r="BZ121" s="853"/>
      <c r="CA121" s="853">
        <v>12997314</v>
      </c>
      <c r="CB121" s="853"/>
      <c r="CC121" s="853"/>
      <c r="CD121" s="853"/>
      <c r="CE121" s="853"/>
      <c r="CF121" s="911">
        <v>77.2</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629375</v>
      </c>
      <c r="DH121" s="853"/>
      <c r="DI121" s="853"/>
      <c r="DJ121" s="853"/>
      <c r="DK121" s="853"/>
      <c r="DL121" s="853">
        <v>823181</v>
      </c>
      <c r="DM121" s="853"/>
      <c r="DN121" s="853"/>
      <c r="DO121" s="853"/>
      <c r="DP121" s="853"/>
      <c r="DQ121" s="853">
        <v>822850</v>
      </c>
      <c r="DR121" s="853"/>
      <c r="DS121" s="853"/>
      <c r="DT121" s="853"/>
      <c r="DU121" s="853"/>
      <c r="DV121" s="830">
        <v>4.9000000000000004</v>
      </c>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29670950</v>
      </c>
      <c r="BR122" s="881"/>
      <c r="BS122" s="881"/>
      <c r="BT122" s="881"/>
      <c r="BU122" s="881"/>
      <c r="BV122" s="881">
        <v>28366904</v>
      </c>
      <c r="BW122" s="881"/>
      <c r="BX122" s="881"/>
      <c r="BY122" s="881"/>
      <c r="BZ122" s="881"/>
      <c r="CA122" s="881">
        <v>26705135</v>
      </c>
      <c r="CB122" s="881"/>
      <c r="CC122" s="881"/>
      <c r="CD122" s="881"/>
      <c r="CE122" s="881"/>
      <c r="CF122" s="882">
        <v>158.69999999999999</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87003</v>
      </c>
      <c r="AB123" s="816"/>
      <c r="AC123" s="816"/>
      <c r="AD123" s="816"/>
      <c r="AE123" s="817"/>
      <c r="AF123" s="818">
        <v>93836</v>
      </c>
      <c r="AG123" s="816"/>
      <c r="AH123" s="816"/>
      <c r="AI123" s="816"/>
      <c r="AJ123" s="817"/>
      <c r="AK123" s="818">
        <v>93761</v>
      </c>
      <c r="AL123" s="816"/>
      <c r="AM123" s="816"/>
      <c r="AN123" s="816"/>
      <c r="AO123" s="817"/>
      <c r="AP123" s="860">
        <v>0.6</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46260573</v>
      </c>
      <c r="BR123" s="869"/>
      <c r="BS123" s="869"/>
      <c r="BT123" s="869"/>
      <c r="BU123" s="869"/>
      <c r="BV123" s="869">
        <v>46471357</v>
      </c>
      <c r="BW123" s="869"/>
      <c r="BX123" s="869"/>
      <c r="BY123" s="869"/>
      <c r="BZ123" s="869"/>
      <c r="CA123" s="869">
        <v>45990773</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17.600000000000001</v>
      </c>
      <c r="BR124" s="867"/>
      <c r="BS124" s="867"/>
      <c r="BT124" s="867"/>
      <c r="BU124" s="867"/>
      <c r="BV124" s="867">
        <v>5.5</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70657</v>
      </c>
      <c r="AB126" s="816"/>
      <c r="AC126" s="816"/>
      <c r="AD126" s="816"/>
      <c r="AE126" s="817"/>
      <c r="AF126" s="818">
        <v>70278</v>
      </c>
      <c r="AG126" s="816"/>
      <c r="AH126" s="816"/>
      <c r="AI126" s="816"/>
      <c r="AJ126" s="817"/>
      <c r="AK126" s="818">
        <v>7058</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540565</v>
      </c>
      <c r="AB128" s="837"/>
      <c r="AC128" s="837"/>
      <c r="AD128" s="837"/>
      <c r="AE128" s="838"/>
      <c r="AF128" s="839">
        <v>537811</v>
      </c>
      <c r="AG128" s="837"/>
      <c r="AH128" s="837"/>
      <c r="AI128" s="837"/>
      <c r="AJ128" s="838"/>
      <c r="AK128" s="839">
        <v>516067</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12.53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19039929</v>
      </c>
      <c r="AB129" s="816"/>
      <c r="AC129" s="816"/>
      <c r="AD129" s="816"/>
      <c r="AE129" s="817"/>
      <c r="AF129" s="818">
        <v>18491926</v>
      </c>
      <c r="AG129" s="816"/>
      <c r="AH129" s="816"/>
      <c r="AI129" s="816"/>
      <c r="AJ129" s="817"/>
      <c r="AK129" s="818">
        <v>19238172</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17.53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2313638</v>
      </c>
      <c r="AB130" s="816"/>
      <c r="AC130" s="816"/>
      <c r="AD130" s="816"/>
      <c r="AE130" s="817"/>
      <c r="AF130" s="818">
        <v>2394538</v>
      </c>
      <c r="AG130" s="816"/>
      <c r="AH130" s="816"/>
      <c r="AI130" s="816"/>
      <c r="AJ130" s="817"/>
      <c r="AK130" s="818">
        <v>2407166</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5.2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16726291</v>
      </c>
      <c r="AB131" s="800"/>
      <c r="AC131" s="800"/>
      <c r="AD131" s="800"/>
      <c r="AE131" s="801"/>
      <c r="AF131" s="802">
        <v>16097388</v>
      </c>
      <c r="AG131" s="800"/>
      <c r="AH131" s="800"/>
      <c r="AI131" s="800"/>
      <c r="AJ131" s="801"/>
      <c r="AK131" s="802">
        <v>16831006</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5.245931047</v>
      </c>
      <c r="AB132" s="781"/>
      <c r="AC132" s="781"/>
      <c r="AD132" s="781"/>
      <c r="AE132" s="782"/>
      <c r="AF132" s="783">
        <v>5.2738444680000001</v>
      </c>
      <c r="AG132" s="781"/>
      <c r="AH132" s="781"/>
      <c r="AI132" s="781"/>
      <c r="AJ132" s="782"/>
      <c r="AK132" s="783">
        <v>5.1394848289999997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5.8</v>
      </c>
      <c r="AB133" s="760"/>
      <c r="AC133" s="760"/>
      <c r="AD133" s="760"/>
      <c r="AE133" s="761"/>
      <c r="AF133" s="759">
        <v>5.7</v>
      </c>
      <c r="AG133" s="760"/>
      <c r="AH133" s="760"/>
      <c r="AI133" s="760"/>
      <c r="AJ133" s="761"/>
      <c r="AK133" s="759">
        <v>5.2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90E/zijIEthsmZk5diULSWUtVjCHsA+OeU4NdBcPPiDvlD5HXs2J+EhUliKaq2xOwyN2xGSUMoAGbQVZWEX3A==" saltValue="4SzOZErSKWTfgDKPBkQB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Q7RMdt0eTXiZs4V78AJChcBdxl6BZz8VF1M8C2dtQlTahJmvGlXnh/xiOmQ3qHPf6oyUydzb5KDxEtnjNHcw==" saltValue="O8Up1j8lVClvvVwUshsNsA=="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Xz/yMJ/EzLUV1K0NcK8TIcu9XADAwEaZmSy+0daxmlphjYfO+qyJAWEFb4Ub+oK1pHNO4Qg6aUrvr2Mcbiq7A==" saltValue="ABgn50+K7nzzBsOK1BojY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4870870</v>
      </c>
      <c r="AP9" s="281">
        <v>56528</v>
      </c>
      <c r="AQ9" s="282">
        <v>66486</v>
      </c>
      <c r="AR9" s="283">
        <v>-15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682803</v>
      </c>
      <c r="AP10" s="284">
        <v>7924</v>
      </c>
      <c r="AQ10" s="285">
        <v>6147</v>
      </c>
      <c r="AR10" s="286">
        <v>28.9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v>46778</v>
      </c>
      <c r="AP11" s="284">
        <v>543</v>
      </c>
      <c r="AQ11" s="285">
        <v>1219</v>
      </c>
      <c r="AR11" s="286">
        <v>-55.5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v>33547</v>
      </c>
      <c r="AP12" s="284">
        <v>389</v>
      </c>
      <c r="AQ12" s="285">
        <v>9</v>
      </c>
      <c r="AR12" s="286">
        <v>4222.2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180057</v>
      </c>
      <c r="AP13" s="284">
        <v>2090</v>
      </c>
      <c r="AQ13" s="285">
        <v>2955</v>
      </c>
      <c r="AR13" s="286">
        <v>-29.3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109600</v>
      </c>
      <c r="AP14" s="284">
        <v>1272</v>
      </c>
      <c r="AQ14" s="285">
        <v>1434</v>
      </c>
      <c r="AR14" s="286">
        <v>-11.3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-263839</v>
      </c>
      <c r="AP15" s="284">
        <v>-3062</v>
      </c>
      <c r="AQ15" s="285">
        <v>-3102</v>
      </c>
      <c r="AR15" s="286">
        <v>-1.3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5659816</v>
      </c>
      <c r="AP16" s="284">
        <v>65684</v>
      </c>
      <c r="AQ16" s="285">
        <v>75147</v>
      </c>
      <c r="AR16" s="286">
        <v>-12.6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5.55</v>
      </c>
      <c r="AP21" s="298">
        <v>6.62</v>
      </c>
      <c r="AQ21" s="299">
        <v>-1.07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98.8</v>
      </c>
      <c r="AP22" s="303">
        <v>98.3</v>
      </c>
      <c r="AQ22" s="304">
        <v>0.5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2944921</v>
      </c>
      <c r="AP32" s="312">
        <v>34177</v>
      </c>
      <c r="AQ32" s="313">
        <v>34847</v>
      </c>
      <c r="AR32" s="314">
        <v>-1.9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502</v>
      </c>
      <c r="AP33" s="312" t="s">
        <v>502</v>
      </c>
      <c r="AQ33" s="313" t="s">
        <v>502</v>
      </c>
      <c r="AR33" s="314" t="s">
        <v>502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502</v>
      </c>
      <c r="AP34" s="312" t="s">
        <v>502</v>
      </c>
      <c r="AQ34" s="313">
        <v>5</v>
      </c>
      <c r="AR34" s="314" t="s">
        <v>502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582358</v>
      </c>
      <c r="AP35" s="312">
        <v>6758</v>
      </c>
      <c r="AQ35" s="313">
        <v>8260</v>
      </c>
      <c r="AR35" s="314">
        <v>-18.2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160162</v>
      </c>
      <c r="AP36" s="312">
        <v>1859</v>
      </c>
      <c r="AQ36" s="313">
        <v>1689</v>
      </c>
      <c r="AR36" s="314">
        <v>10.1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v>100819</v>
      </c>
      <c r="AP37" s="312">
        <v>1170</v>
      </c>
      <c r="AQ37" s="313">
        <v>748</v>
      </c>
      <c r="AR37" s="314">
        <v>56.4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502</v>
      </c>
      <c r="AP38" s="315" t="s">
        <v>502</v>
      </c>
      <c r="AQ38" s="316">
        <v>1</v>
      </c>
      <c r="AR38" s="304" t="s">
        <v>502</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-516067</v>
      </c>
      <c r="AP39" s="312">
        <v>-5989</v>
      </c>
      <c r="AQ39" s="313">
        <v>-5762</v>
      </c>
      <c r="AR39" s="314">
        <v>3.9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-2407166</v>
      </c>
      <c r="AP40" s="312">
        <v>-27936</v>
      </c>
      <c r="AQ40" s="313">
        <v>-27609</v>
      </c>
      <c r="AR40" s="314">
        <v>1.2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865027</v>
      </c>
      <c r="AP41" s="312">
        <v>10039</v>
      </c>
      <c r="AQ41" s="313">
        <v>12179</v>
      </c>
      <c r="AR41" s="314">
        <v>-17.600000000000001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2841067</v>
      </c>
      <c r="AN51" s="334">
        <v>32922</v>
      </c>
      <c r="AO51" s="335">
        <v>13.1</v>
      </c>
      <c r="AP51" s="336">
        <v>62383</v>
      </c>
      <c r="AQ51" s="337">
        <v>14.1</v>
      </c>
      <c r="AR51" s="338">
        <v>-1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2222036</v>
      </c>
      <c r="AN52" s="342">
        <v>25749</v>
      </c>
      <c r="AO52" s="343">
        <v>-4.2</v>
      </c>
      <c r="AP52" s="344">
        <v>35325</v>
      </c>
      <c r="AQ52" s="345">
        <v>7.6</v>
      </c>
      <c r="AR52" s="346">
        <v>-11.8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2178272</v>
      </c>
      <c r="AN53" s="334">
        <v>25242</v>
      </c>
      <c r="AO53" s="335">
        <v>-23.3</v>
      </c>
      <c r="AP53" s="336">
        <v>63812</v>
      </c>
      <c r="AQ53" s="337">
        <v>2.2999999999999998</v>
      </c>
      <c r="AR53" s="338">
        <v>-25.6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1509191</v>
      </c>
      <c r="AN54" s="342">
        <v>17489</v>
      </c>
      <c r="AO54" s="343">
        <v>-32.1</v>
      </c>
      <c r="AP54" s="344">
        <v>33848</v>
      </c>
      <c r="AQ54" s="345">
        <v>-4.2</v>
      </c>
      <c r="AR54" s="346">
        <v>-27.9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1844629</v>
      </c>
      <c r="AN55" s="334">
        <v>21396</v>
      </c>
      <c r="AO55" s="335">
        <v>-15.2</v>
      </c>
      <c r="AP55" s="336">
        <v>45945</v>
      </c>
      <c r="AQ55" s="337">
        <v>-28</v>
      </c>
      <c r="AR55" s="338">
        <v>12.8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1230921</v>
      </c>
      <c r="AN56" s="342">
        <v>14278</v>
      </c>
      <c r="AO56" s="343">
        <v>-18.399999999999999</v>
      </c>
      <c r="AP56" s="344">
        <v>25180</v>
      </c>
      <c r="AQ56" s="345">
        <v>-25.6</v>
      </c>
      <c r="AR56" s="346">
        <v>7.2</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2079552</v>
      </c>
      <c r="AN57" s="334">
        <v>24105</v>
      </c>
      <c r="AO57" s="335">
        <v>12.7</v>
      </c>
      <c r="AP57" s="336">
        <v>44475</v>
      </c>
      <c r="AQ57" s="337">
        <v>-3.2</v>
      </c>
      <c r="AR57" s="338">
        <v>15.9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1466742</v>
      </c>
      <c r="AN58" s="342">
        <v>17002</v>
      </c>
      <c r="AO58" s="343">
        <v>19.100000000000001</v>
      </c>
      <c r="AP58" s="344">
        <v>24780</v>
      </c>
      <c r="AQ58" s="345">
        <v>-1.6</v>
      </c>
      <c r="AR58" s="346">
        <v>20.7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2334240</v>
      </c>
      <c r="AN59" s="334">
        <v>27089</v>
      </c>
      <c r="AO59" s="335">
        <v>12.4</v>
      </c>
      <c r="AP59" s="336">
        <v>45982</v>
      </c>
      <c r="AQ59" s="337">
        <v>3.4</v>
      </c>
      <c r="AR59" s="338">
        <v>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1916549</v>
      </c>
      <c r="AN60" s="342">
        <v>22242</v>
      </c>
      <c r="AO60" s="343">
        <v>30.8</v>
      </c>
      <c r="AP60" s="344">
        <v>25583</v>
      </c>
      <c r="AQ60" s="345">
        <v>3.2</v>
      </c>
      <c r="AR60" s="346">
        <v>27.6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2255552</v>
      </c>
      <c r="AN61" s="349">
        <v>26151</v>
      </c>
      <c r="AO61" s="350">
        <v>-0.1</v>
      </c>
      <c r="AP61" s="351">
        <v>52519</v>
      </c>
      <c r="AQ61" s="352">
        <v>-2.2999999999999998</v>
      </c>
      <c r="AR61" s="338">
        <v>2.2000000000000002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1669088</v>
      </c>
      <c r="AN62" s="342">
        <v>19352</v>
      </c>
      <c r="AO62" s="343">
        <v>-1</v>
      </c>
      <c r="AP62" s="344">
        <v>28943</v>
      </c>
      <c r="AQ62" s="345">
        <v>-4.0999999999999996</v>
      </c>
      <c r="AR62" s="346">
        <v>3.1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DSQt0jMncFaH1TD7JBXppajSGvRNBDYckWmxc4FP1hjqFF1PZ5DH3BrcRgTYQ+JnJrsrnompArFhVnYmkNgnbg==" saltValue="0hFSHNPkIYnbVK3Cgf5v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o0PAyhtI2MFOmP0SBUQyJLNi4lCACLoVC+zzSFH5JoH98CXl7Ji+wipzUw3+PjMe7t/HqbjSXTXPxPsTj7Cg8g==" saltValue="9M2tbkiDCMtZ4kGSfC3Eb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bLLyJT3Lqojr1q1ZZ5lbaYxnK4LzSfYeRvOajbBQD1qQPzVpfGbDmg6zdXyaEyTCi3LSs43Yi9fLxey24cymSQ==" saltValue="r93StrHOX+FNbgngFl78z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9.59</v>
      </c>
      <c r="G47" s="12">
        <v>6.69</v>
      </c>
      <c r="H47" s="12">
        <v>12.59</v>
      </c>
      <c r="I47" s="12">
        <v>15.87</v>
      </c>
      <c r="J47" s="13">
        <v>15.74</v>
      </c>
    </row>
    <row r="48" spans="2:10" ht="57.75" customHeight="1" x14ac:dyDescent="0.2">
      <c r="B48" s="14"/>
      <c r="C48" s="1177" t="s">
        <v>4</v>
      </c>
      <c r="D48" s="1177"/>
      <c r="E48" s="1178"/>
      <c r="F48" s="15">
        <v>7.02</v>
      </c>
      <c r="G48" s="16">
        <v>7.48</v>
      </c>
      <c r="H48" s="16">
        <v>10.199999999999999</v>
      </c>
      <c r="I48" s="16">
        <v>6.39</v>
      </c>
      <c r="J48" s="17">
        <v>4.54</v>
      </c>
    </row>
    <row r="49" spans="2:10" ht="57.75" customHeight="1" thickBot="1" x14ac:dyDescent="0.25">
      <c r="B49" s="18"/>
      <c r="C49" s="1179" t="s">
        <v>5</v>
      </c>
      <c r="D49" s="1179"/>
      <c r="E49" s="1180"/>
      <c r="F49" s="19" t="s">
        <v>531</v>
      </c>
      <c r="G49" s="20" t="s">
        <v>532</v>
      </c>
      <c r="H49" s="20">
        <v>6.04</v>
      </c>
      <c r="I49" s="20" t="s">
        <v>533</v>
      </c>
      <c r="J49" s="21" t="s">
        <v>534</v>
      </c>
    </row>
    <row r="50" spans="2:10" ht="13" x14ac:dyDescent="0.2"/>
  </sheetData>
  <sheetProtection algorithmName="SHA-512" hashValue="GTZFVTCAkN8SM36+X/gDFrlebTHJ+fPpnaSEeTrRxDm5wAQnT/kAjjQ72VtlZmkXUV7q0KsgSOgHhsz6Xx0fWQ==" saltValue="xIcVqIk85Ny9AyUtY7Bv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2025-08-25T08:26:48Z</cp:lastPrinted>
  <dcterms:created xsi:type="dcterms:W3CDTF">2025-02-19T03:04:32Z</dcterms:created>
  <dcterms:modified xsi:type="dcterms:W3CDTF">2025-09-24T06:54:30Z</dcterms:modified>
  <cp:category/>
</cp:coreProperties>
</file>